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defaultThemeVersion="124226"/>
  <mc:AlternateContent xmlns:mc="http://schemas.openxmlformats.org/markup-compatibility/2006">
    <mc:Choice Requires="x15">
      <x15ac:absPath xmlns:x15ac="http://schemas.microsoft.com/office/spreadsheetml/2010/11/ac" url="/Users/alejandroleda/Downloads/"/>
    </mc:Choice>
  </mc:AlternateContent>
  <xr:revisionPtr revIDLastSave="0" documentId="13_ncr:1_{1BEE72D0-11EF-8046-99CC-8781A94C24A7}" xr6:coauthVersionLast="47" xr6:coauthVersionMax="47" xr10:uidLastSave="{00000000-0000-0000-0000-000000000000}"/>
  <bookViews>
    <workbookView xWindow="28800" yWindow="-3100" windowWidth="38400" windowHeight="21100" tabRatio="868" activeTab="1" xr2:uid="{00000000-000D-0000-FFFF-FFFF00000000}"/>
  </bookViews>
  <sheets>
    <sheet name="NOTES" sheetId="21" r:id="rId1"/>
    <sheet name="Table 1" sheetId="4" r:id="rId2"/>
    <sheet name="Table 12" sheetId="17" r:id="rId3"/>
    <sheet name="Table 13" sheetId="19" r:id="rId4"/>
    <sheet name="Table 4" sheetId="8" r:id="rId5"/>
    <sheet name="Table 2" sheetId="3" r:id="rId6"/>
    <sheet name="Table 3" sheetId="7" r:id="rId7"/>
    <sheet name="Table 5" sheetId="12" r:id="rId8"/>
    <sheet name="Table 6" sheetId="13" r:id="rId9"/>
    <sheet name="Table 7" sheetId="10" r:id="rId10"/>
    <sheet name="Table 8" sheetId="11" r:id="rId11"/>
    <sheet name="Table 9" sheetId="9" r:id="rId12"/>
    <sheet name="Table 10" sheetId="5" r:id="rId13"/>
    <sheet name="Table 11" sheetId="6" r:id="rId14"/>
    <sheet name="Table 12a" sheetId="18" r:id="rId15"/>
    <sheet name="Table 13a" sheetId="20" r:id="rId16"/>
    <sheet name="Table 14" sheetId="15" r:id="rId17"/>
    <sheet name="Table 15" sheetId="16" r:id="rId18"/>
    <sheet name="Table 16" sheetId="22" r:id="rId19"/>
    <sheet name="Table 17" sheetId="23" r:id="rId20"/>
    <sheet name="Table 18" sheetId="24" r:id="rId21"/>
    <sheet name="Table 19" sheetId="25" r:id="rId22"/>
    <sheet name="Table 20" sheetId="26" r:id="rId23"/>
    <sheet name="Table 21" sheetId="27" r:id="rId24"/>
    <sheet name="Table 22" sheetId="28" r:id="rId25"/>
  </sheets>
  <externalReferences>
    <externalReference r:id="rId26"/>
  </externalReferences>
  <definedNames>
    <definedName name="_5" localSheetId="0">'[1]Table 6'!#REF!</definedName>
    <definedName name="_5">'Table 6'!#REF!</definedName>
    <definedName name="\S" localSheetId="0">'[1]Table 10'!#REF!</definedName>
    <definedName name="\S" localSheetId="16">'Table 14'!#REF!</definedName>
    <definedName name="\S" localSheetId="17">'Table 15'!#REF!</definedName>
    <definedName name="\S" localSheetId="7">'Table 5'!$K$2</definedName>
    <definedName name="\S" localSheetId="8">'Table 6'!#REF!</definedName>
    <definedName name="\S" localSheetId="11">'Table 9'!$O$2</definedName>
    <definedName name="\S">'Table 10'!#REF!</definedName>
    <definedName name="aGE" localSheetId="0">#REF!</definedName>
    <definedName name="aGE">#REF!</definedName>
    <definedName name="AgeW" localSheetId="0">#REF!</definedName>
    <definedName name="AgeW">#REF!</definedName>
    <definedName name="APR2OR" localSheetId="0">#REF!</definedName>
    <definedName name="APR2OR" localSheetId="24">#REF!</definedName>
    <definedName name="APR2OR">#REF!</definedName>
    <definedName name="APR2RE" localSheetId="0">#REF!</definedName>
    <definedName name="APR2RE" localSheetId="24">#REF!</definedName>
    <definedName name="APR2RE">#REF!</definedName>
    <definedName name="APROR" localSheetId="0">#REF!</definedName>
    <definedName name="APROR" localSheetId="24">#REF!</definedName>
    <definedName name="APROR">#REF!</definedName>
    <definedName name="APRRE" localSheetId="0">#REF!</definedName>
    <definedName name="APRRE" localSheetId="24">#REF!</definedName>
    <definedName name="APRRE">#REF!</definedName>
    <definedName name="AUGOR" localSheetId="0">#REF!</definedName>
    <definedName name="AUGOR" localSheetId="24">#REF!</definedName>
    <definedName name="AUGOR">#REF!</definedName>
    <definedName name="AUGRE" localSheetId="0">#REF!</definedName>
    <definedName name="AUGRE" localSheetId="24">#REF!</definedName>
    <definedName name="AUGRE">#REF!</definedName>
    <definedName name="AvAgeW2010" localSheetId="0">#REF!</definedName>
    <definedName name="AvAgeW2010">#REF!</definedName>
    <definedName name="AveAGE" localSheetId="0">#REF!</definedName>
    <definedName name="AveAGE">#REF!</definedName>
    <definedName name="AveAge2" localSheetId="0">#REF!</definedName>
    <definedName name="AveAge2">#REF!</definedName>
    <definedName name="AveAge2W" localSheetId="0">#REF!</definedName>
    <definedName name="AveAge2W">#REF!</definedName>
    <definedName name="AveAgeW" localSheetId="0">#REF!</definedName>
    <definedName name="AveAgeW">#REF!</definedName>
    <definedName name="CERT" localSheetId="0">#REF!</definedName>
    <definedName name="CERT">#REF!</definedName>
    <definedName name="DECOR" localSheetId="0">#REF!</definedName>
    <definedName name="DECOR" localSheetId="24">#REF!</definedName>
    <definedName name="DECOR">#REF!</definedName>
    <definedName name="DECRE" localSheetId="0">#REF!</definedName>
    <definedName name="DECRE" localSheetId="24">#REF!</definedName>
    <definedName name="DECRE">#REF!</definedName>
    <definedName name="ESTIMATED_ACTIVE_WOMEN_AIRMEN_CERTIFICATES_HELD">'Table 2'!$A$2</definedName>
    <definedName name="FEB2OR" localSheetId="0">#REF!</definedName>
    <definedName name="FEB2OR" localSheetId="24">#REF!</definedName>
    <definedName name="FEB2OR">#REF!</definedName>
    <definedName name="FEB2RE" localSheetId="0">#REF!</definedName>
    <definedName name="FEB2RE" localSheetId="24">#REF!</definedName>
    <definedName name="FEB2RE">#REF!</definedName>
    <definedName name="FEBOR" localSheetId="0">#REF!</definedName>
    <definedName name="FEBOR" localSheetId="24">#REF!</definedName>
    <definedName name="FEBOR">#REF!</definedName>
    <definedName name="FEBRE" localSheetId="0">#REF!</definedName>
    <definedName name="FEBRE" localSheetId="24">#REF!</definedName>
    <definedName name="FEBRE">#REF!</definedName>
    <definedName name="ForTable4">'Table 3'!$A$7:$B$58</definedName>
    <definedName name="FSDO" localSheetId="0">#REF!</definedName>
    <definedName name="FSDO" localSheetId="24">#REF!</definedName>
    <definedName name="FSDO">#REF!</definedName>
    <definedName name="InstrumentMaster" localSheetId="0">#REF!</definedName>
    <definedName name="InstrumentMaster">#REF!</definedName>
    <definedName name="JAN2OR" localSheetId="0">#REF!</definedName>
    <definedName name="JAN2OR" localSheetId="24">#REF!</definedName>
    <definedName name="JAN2OR">#REF!</definedName>
    <definedName name="JAN2RE" localSheetId="0">#REF!</definedName>
    <definedName name="JAN2RE" localSheetId="24">#REF!</definedName>
    <definedName name="JAN2RE">#REF!</definedName>
    <definedName name="JANOR" localSheetId="0">#REF!</definedName>
    <definedName name="JANOR" localSheetId="24">#REF!</definedName>
    <definedName name="JANOR">#REF!</definedName>
    <definedName name="JANRE" localSheetId="0">#REF!</definedName>
    <definedName name="JANRE" localSheetId="24">#REF!</definedName>
    <definedName name="JANRE">#REF!</definedName>
    <definedName name="JULOR" localSheetId="0">#REF!</definedName>
    <definedName name="JULOR" localSheetId="24">#REF!</definedName>
    <definedName name="JULOR">#REF!</definedName>
    <definedName name="JULRE" localSheetId="0">#REF!</definedName>
    <definedName name="JULRE" localSheetId="24">#REF!</definedName>
    <definedName name="JULRE">#REF!</definedName>
    <definedName name="JUNOR" localSheetId="0">#REF!</definedName>
    <definedName name="JUNOR" localSheetId="24">#REF!</definedName>
    <definedName name="JUNOR">#REF!</definedName>
    <definedName name="JUNRE" localSheetId="0">#REF!</definedName>
    <definedName name="JUNRE" localSheetId="24">#REF!</definedName>
    <definedName name="JUNRE">#REF!</definedName>
    <definedName name="MAR2OR" localSheetId="0">#REF!</definedName>
    <definedName name="MAR2OR" localSheetId="24">#REF!</definedName>
    <definedName name="MAR2OR">#REF!</definedName>
    <definedName name="MAR2RE" localSheetId="0">#REF!</definedName>
    <definedName name="MAR2RE" localSheetId="24">#REF!</definedName>
    <definedName name="MAR2RE">#REF!</definedName>
    <definedName name="MAROR" localSheetId="0">#REF!</definedName>
    <definedName name="MAROR" localSheetId="24">#REF!</definedName>
    <definedName name="MAROR">#REF!</definedName>
    <definedName name="MARRE" localSheetId="0">#REF!</definedName>
    <definedName name="MARRE" localSheetId="24">#REF!</definedName>
    <definedName name="MARRE">#REF!</definedName>
    <definedName name="Master4T1pl" localSheetId="0">#REF!</definedName>
    <definedName name="Master4T1pl">#REF!</definedName>
    <definedName name="MAYOR" localSheetId="0">#REF!</definedName>
    <definedName name="MAYOR" localSheetId="24">#REF!</definedName>
    <definedName name="MAYOR">#REF!</definedName>
    <definedName name="MAYRE" localSheetId="0">#REF!</definedName>
    <definedName name="MAYRE" localSheetId="24">#REF!</definedName>
    <definedName name="MAYRE">#REF!</definedName>
    <definedName name="NonPilot" localSheetId="0">#REF!</definedName>
    <definedName name="NonPilot">#REF!</definedName>
    <definedName name="NonPilotandWomen" localSheetId="0">#REF!</definedName>
    <definedName name="NonPilotandWomen">#REF!</definedName>
    <definedName name="NOVOR" localSheetId="0">#REF!</definedName>
    <definedName name="NOVOR" localSheetId="24">#REF!</definedName>
    <definedName name="NOVOR">#REF!</definedName>
    <definedName name="NOVRE" localSheetId="0">#REF!</definedName>
    <definedName name="NOVRE" localSheetId="24">#REF!</definedName>
    <definedName name="NOVRE">#REF!</definedName>
    <definedName name="OCTOR" localSheetId="0">#REF!</definedName>
    <definedName name="OCTOR" localSheetId="24">#REF!</definedName>
    <definedName name="OCTOR">#REF!</definedName>
    <definedName name="OCTRE" localSheetId="0">#REF!</definedName>
    <definedName name="OCTRE" localSheetId="24">#REF!</definedName>
    <definedName name="OCTRE">#REF!</definedName>
    <definedName name="_xlnm.Print_Area" localSheetId="0">NOTES!$A$1:$B$34</definedName>
    <definedName name="_xlnm.Print_Area" localSheetId="1">'Table 1'!$A$1:$R$49</definedName>
    <definedName name="_xlnm.Print_Area" localSheetId="12">'Table 10'!$A$1:$V$47</definedName>
    <definedName name="_xlnm.Print_Area" localSheetId="13">'Table 11'!$A$1:$F$34</definedName>
    <definedName name="_xlnm.Print_Area" localSheetId="2">'Table 12'!$A$1:$J$30</definedName>
    <definedName name="_xlnm.Print_Area" localSheetId="14">'Table 12a'!$A$1:$J$30</definedName>
    <definedName name="_xlnm.Print_Area" localSheetId="3">'Table 13'!$A$1:$J$40</definedName>
    <definedName name="_xlnm.Print_Area" localSheetId="15">'Table 13a'!$A$1:$J$31</definedName>
    <definedName name="_xlnm.Print_Area" localSheetId="16">'Table 14'!$A$1:$J$93</definedName>
    <definedName name="_xlnm.Print_Area" localSheetId="17">'Table 15'!$A$1:$J$92</definedName>
    <definedName name="_xlnm.Print_Area" localSheetId="18">'Table 16'!$A$1:$K$40</definedName>
    <definedName name="_xlnm.Print_Area" localSheetId="19">'Table 17'!$A$1:$R$46</definedName>
    <definedName name="_xlnm.Print_Area" localSheetId="20">'Table 18'!$A$1:$X$40</definedName>
    <definedName name="_xlnm.Print_Area" localSheetId="21">'Table 19'!$A$1:$I$33</definedName>
    <definedName name="_xlnm.Print_Area" localSheetId="5">'Table 2'!$A$1:$W$38</definedName>
    <definedName name="_xlnm.Print_Area" localSheetId="22">'Table 20'!$A$1:$I$37</definedName>
    <definedName name="_xlnm.Print_Area" localSheetId="23">'Table 21'!$A$1:$V$11</definedName>
    <definedName name="_xlnm.Print_Area" localSheetId="24">'Table 22'!$B$1:$S$27</definedName>
    <definedName name="_xlnm.Print_Area" localSheetId="6">'Table 3'!$A$1:$K$71</definedName>
    <definedName name="_xlnm.Print_Area" localSheetId="4">'Table 4'!$A$7:$X$75</definedName>
    <definedName name="_xlnm.Print_Area" localSheetId="7">'Table 5'!$A$7:$I$93</definedName>
    <definedName name="_xlnm.Print_Area" localSheetId="8">'Table 6'!$A$7:$I$92</definedName>
    <definedName name="_xlnm.Print_Area" localSheetId="9">'Table 7'!$A$1:$X$40</definedName>
    <definedName name="_xlnm.Print_Area" localSheetId="10">'Table 8'!$A$1:$X$31</definedName>
    <definedName name="_xlnm.Print_Area" localSheetId="11">'Table 9'!$A$1:$K$48</definedName>
    <definedName name="_xlnm.Print_Titles" localSheetId="12">'Table 10'!$1:$5</definedName>
    <definedName name="_xlnm.Print_Titles" localSheetId="16">'Table 14'!$1:$6</definedName>
    <definedName name="_xlnm.Print_Titles" localSheetId="17">'Table 15'!$1:$6</definedName>
    <definedName name="_xlnm.Print_Titles" localSheetId="6">'Table 3'!$1:$6</definedName>
    <definedName name="_xlnm.Print_Titles" localSheetId="4">'Table 4'!$1:$6</definedName>
    <definedName name="_xlnm.Print_Titles" localSheetId="7">'Table 5'!$1:$6</definedName>
    <definedName name="_xlnm.Print_Titles" localSheetId="8">'Table 6'!$1:$6</definedName>
    <definedName name="_xlnm.Print_Titles" localSheetId="9">'Table 7'!$1:$5</definedName>
    <definedName name="_xlnm.Print_Titles" localSheetId="11">'Table 9'!$1:$6</definedName>
    <definedName name="RegionCheck" localSheetId="0">#REF!</definedName>
    <definedName name="RegionCheck">#REF!</definedName>
    <definedName name="RegionContNP" localSheetId="0">#REF!</definedName>
    <definedName name="RegionContNP">#REF!</definedName>
    <definedName name="RegionControl" localSheetId="0">#REF!</definedName>
    <definedName name="RegionControl">#REF!</definedName>
    <definedName name="RegionControlNPAll" localSheetId="0">#REF!</definedName>
    <definedName name="RegionControlNPAll">#REF!</definedName>
    <definedName name="RegionControlNPW" localSheetId="0">#REF!</definedName>
    <definedName name="RegionControlNPW">#REF!</definedName>
    <definedName name="RegionControlWNP" localSheetId="0">#REF!</definedName>
    <definedName name="RegionControlWNP">#REF!</definedName>
    <definedName name="RegionWControl" localSheetId="0">#REF!</definedName>
    <definedName name="RegionWControl">#REF!</definedName>
    <definedName name="Remote" localSheetId="0">#REF!</definedName>
    <definedName name="Remote">#REF!</definedName>
    <definedName name="SEPOR" localSheetId="0">#REF!</definedName>
    <definedName name="SEPOR" localSheetId="24">#REF!</definedName>
    <definedName name="SEPOR">#REF!</definedName>
    <definedName name="SEPRE" localSheetId="0">#REF!</definedName>
    <definedName name="SEPRE" localSheetId="24">#REF!</definedName>
    <definedName name="SEPRE">#REF!</definedName>
    <definedName name="SPACE">'Table 5'!$J$2:$M$2</definedName>
    <definedName name="StatesRemote" localSheetId="0">#REF!</definedName>
    <definedName name="StatesRemote">#REF!</definedName>
    <definedName name="StatesTotal" localSheetId="0">#REF!</definedName>
    <definedName name="StatesTotal">#REF!</definedName>
    <definedName name="StatesWomen" localSheetId="0">#REF!</definedName>
    <definedName name="StatesWomen">#REF!</definedName>
    <definedName name="StatesWomenRemote" localSheetId="0">#REF!</definedName>
    <definedName name="StatesWomenRemote">#REF!</definedName>
    <definedName name="TABLE_2">'Table 2'!$A$1:$A$3</definedName>
    <definedName name="Table11" localSheetId="0">#REF!</definedName>
    <definedName name="Table11">#REF!</definedName>
    <definedName name="Table1718" localSheetId="0">#REF!</definedName>
    <definedName name="Table1718">#REF!</definedName>
    <definedName name="Table21" localSheetId="0">#REF!</definedName>
    <definedName name="Table21">#REF!</definedName>
    <definedName name="Table22" localSheetId="0">#REF!</definedName>
    <definedName name="Table22" localSheetId="24">#REF!</definedName>
    <definedName name="Table22">#REF!</definedName>
    <definedName name="Table4">'Table 3'!$A$7:$B$58</definedName>
    <definedName name="Women" localSheetId="0">#REF!</definedName>
    <definedName name="Women">#REF!</definedName>
    <definedName name="WomenStat" localSheetId="0">#REF!</definedName>
    <definedName name="WomenStat">#REF!</definedName>
    <definedName name="WomenStats" localSheetId="0">#REF!</definedName>
    <definedName name="WomenSta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28" l="1"/>
  <c r="D6" i="28"/>
  <c r="E6" i="28"/>
  <c r="F6" i="28"/>
  <c r="G6" i="28"/>
  <c r="I6" i="28"/>
  <c r="J6" i="28"/>
  <c r="K6" i="28"/>
  <c r="L6" i="28"/>
  <c r="M6" i="28"/>
  <c r="N6" i="28"/>
  <c r="O6" i="28"/>
  <c r="P6" i="28"/>
  <c r="Q6" i="28"/>
  <c r="R6" i="28"/>
  <c r="S6" i="28"/>
  <c r="T6" i="28"/>
  <c r="U6" i="28"/>
  <c r="W6" i="28"/>
  <c r="X6" i="28"/>
  <c r="Y6" i="28"/>
  <c r="Z6" i="28"/>
  <c r="V18" i="28"/>
  <c r="V6" i="28" s="1"/>
  <c r="B6" i="27" l="1"/>
  <c r="C6" i="27"/>
  <c r="D6" i="27"/>
  <c r="E6" i="27"/>
  <c r="F6" i="27"/>
  <c r="G6" i="27"/>
  <c r="H6" i="27"/>
  <c r="I6" i="27"/>
  <c r="J6" i="27"/>
  <c r="K6" i="27"/>
  <c r="L6" i="27"/>
  <c r="M6" i="27"/>
  <c r="N6" i="27"/>
  <c r="O6" i="27"/>
  <c r="P6" i="27"/>
  <c r="Q6" i="27"/>
  <c r="R6" i="27"/>
  <c r="S6" i="27"/>
  <c r="T6" i="27"/>
  <c r="U6" i="27"/>
  <c r="V6" i="27"/>
  <c r="W6" i="27"/>
  <c r="X6" i="27"/>
  <c r="A3" i="26"/>
  <c r="B7" i="26"/>
  <c r="D7" i="26" s="1"/>
  <c r="C7" i="26"/>
  <c r="F7" i="26"/>
  <c r="G7" i="26"/>
  <c r="D8" i="26"/>
  <c r="E8" i="26" s="1"/>
  <c r="H8" i="26"/>
  <c r="I8" i="26" s="1"/>
  <c r="D9" i="26"/>
  <c r="E9" i="26"/>
  <c r="H9" i="26"/>
  <c r="H7" i="26" s="1"/>
  <c r="I7" i="26" s="1"/>
  <c r="I9" i="26"/>
  <c r="D11" i="26"/>
  <c r="E11" i="26"/>
  <c r="H11" i="26"/>
  <c r="I11" i="26" s="1"/>
  <c r="D12" i="26"/>
  <c r="E12" i="26"/>
  <c r="H12" i="26"/>
  <c r="I12" i="26"/>
  <c r="D13" i="26"/>
  <c r="E13" i="26"/>
  <c r="H13" i="26"/>
  <c r="I13" i="26" s="1"/>
  <c r="D14" i="26"/>
  <c r="E14" i="26"/>
  <c r="H14" i="26"/>
  <c r="I14" i="26"/>
  <c r="D15" i="26"/>
  <c r="E15" i="26"/>
  <c r="H15" i="26"/>
  <c r="I15" i="26" s="1"/>
  <c r="D16" i="26"/>
  <c r="E16" i="26"/>
  <c r="H16" i="26"/>
  <c r="I16" i="26"/>
  <c r="B17" i="26"/>
  <c r="C17" i="26"/>
  <c r="F17" i="26"/>
  <c r="G17" i="26"/>
  <c r="H17" i="26"/>
  <c r="I17" i="26"/>
  <c r="D18" i="26"/>
  <c r="E18" i="26"/>
  <c r="H18" i="26"/>
  <c r="I18" i="26" s="1"/>
  <c r="D19" i="26"/>
  <c r="D17" i="26" s="1"/>
  <c r="E17" i="26" s="1"/>
  <c r="E19" i="26"/>
  <c r="H19" i="26"/>
  <c r="I19" i="26"/>
  <c r="D20" i="26"/>
  <c r="E20" i="26"/>
  <c r="H20" i="26"/>
  <c r="I20" i="26" s="1"/>
  <c r="D21" i="26"/>
  <c r="E21" i="26"/>
  <c r="H21" i="26"/>
  <c r="I21" i="26"/>
  <c r="D22" i="26"/>
  <c r="E22" i="26"/>
  <c r="H22" i="26"/>
  <c r="I22" i="26" s="1"/>
  <c r="D23" i="26"/>
  <c r="E23" i="26"/>
  <c r="H23" i="26"/>
  <c r="I23" i="26"/>
  <c r="D24" i="26"/>
  <c r="E24" i="26"/>
  <c r="H24" i="26"/>
  <c r="I24" i="26" s="1"/>
  <c r="D25" i="26"/>
  <c r="E25" i="26"/>
  <c r="H25" i="26"/>
  <c r="I25" i="26"/>
  <c r="D26" i="26"/>
  <c r="E26" i="26"/>
  <c r="H26" i="26"/>
  <c r="I26" i="26" s="1"/>
  <c r="D27" i="26"/>
  <c r="E27" i="26"/>
  <c r="H27" i="26"/>
  <c r="I27" i="26"/>
  <c r="B7" i="25"/>
  <c r="E7" i="25" s="1"/>
  <c r="C7" i="25"/>
  <c r="D7" i="25"/>
  <c r="F7" i="25"/>
  <c r="G7" i="25"/>
  <c r="D8" i="25"/>
  <c r="E8" i="25"/>
  <c r="H8" i="25"/>
  <c r="I8" i="25" s="1"/>
  <c r="D9" i="25"/>
  <c r="E9" i="25"/>
  <c r="H9" i="25"/>
  <c r="H7" i="25" s="1"/>
  <c r="I7" i="25" s="1"/>
  <c r="I9" i="25"/>
  <c r="D10" i="25"/>
  <c r="E10" i="25"/>
  <c r="H10" i="25"/>
  <c r="I10" i="25" s="1"/>
  <c r="D12" i="25"/>
  <c r="E12" i="25"/>
  <c r="H12" i="25"/>
  <c r="I12" i="25"/>
  <c r="D13" i="25"/>
  <c r="E13" i="25"/>
  <c r="H13" i="25"/>
  <c r="I13" i="25" s="1"/>
  <c r="D14" i="25"/>
  <c r="E14" i="25"/>
  <c r="H14" i="25"/>
  <c r="I14" i="25"/>
  <c r="D15" i="25"/>
  <c r="E15" i="25"/>
  <c r="H15" i="25"/>
  <c r="I15" i="25" s="1"/>
  <c r="D16" i="25"/>
  <c r="E16" i="25"/>
  <c r="H16" i="25"/>
  <c r="I16" i="25"/>
  <c r="D17" i="25"/>
  <c r="E17" i="25"/>
  <c r="H17" i="25"/>
  <c r="I17" i="25" s="1"/>
  <c r="D18" i="25"/>
  <c r="E18" i="25"/>
  <c r="H18" i="25"/>
  <c r="I18" i="25"/>
  <c r="B19" i="25"/>
  <c r="C19" i="25"/>
  <c r="F19" i="25"/>
  <c r="G19" i="25"/>
  <c r="H19" i="25"/>
  <c r="I19" i="25"/>
  <c r="D20" i="25"/>
  <c r="E20" i="25"/>
  <c r="H20" i="25"/>
  <c r="I20" i="25" s="1"/>
  <c r="D21" i="25"/>
  <c r="E21" i="25"/>
  <c r="H21" i="25"/>
  <c r="I21" i="25"/>
  <c r="D22" i="25"/>
  <c r="E22" i="25"/>
  <c r="H22" i="25"/>
  <c r="I22" i="25" s="1"/>
  <c r="D23" i="25"/>
  <c r="E23" i="25"/>
  <c r="H23" i="25"/>
  <c r="I23" i="25"/>
  <c r="D24" i="25"/>
  <c r="E24" i="25"/>
  <c r="H24" i="25"/>
  <c r="I24" i="25" s="1"/>
  <c r="D25" i="25"/>
  <c r="E25" i="25"/>
  <c r="I25" i="25"/>
  <c r="D26" i="25"/>
  <c r="E26" i="25" s="1"/>
  <c r="H26" i="25"/>
  <c r="I26" i="25" s="1"/>
  <c r="D27" i="25"/>
  <c r="E27" i="25" s="1"/>
  <c r="H27" i="25"/>
  <c r="I27" i="25"/>
  <c r="D28" i="25"/>
  <c r="E28" i="25" s="1"/>
  <c r="H28" i="25"/>
  <c r="I28" i="25" s="1"/>
  <c r="D29" i="25"/>
  <c r="E29" i="25"/>
  <c r="H29" i="25"/>
  <c r="I29" i="25"/>
  <c r="B6" i="24"/>
  <c r="C6" i="24"/>
  <c r="D6" i="24"/>
  <c r="E6" i="24"/>
  <c r="F6" i="24"/>
  <c r="G6" i="24"/>
  <c r="H6" i="24"/>
  <c r="I6" i="24"/>
  <c r="J6" i="24"/>
  <c r="K6" i="24"/>
  <c r="L6" i="24"/>
  <c r="M6" i="24"/>
  <c r="N6" i="24"/>
  <c r="O6" i="24"/>
  <c r="P6" i="24"/>
  <c r="Q6" i="24"/>
  <c r="R6" i="24"/>
  <c r="S6" i="24"/>
  <c r="T6" i="24"/>
  <c r="V6" i="24"/>
  <c r="W6" i="24"/>
  <c r="X6" i="24"/>
  <c r="U11" i="24"/>
  <c r="U6" i="24" s="1"/>
  <c r="U12" i="24"/>
  <c r="U13" i="24"/>
  <c r="U14" i="24"/>
  <c r="U15" i="24"/>
  <c r="U16" i="24"/>
  <c r="B18" i="24"/>
  <c r="C18" i="24"/>
  <c r="D18" i="24"/>
  <c r="E18" i="24"/>
  <c r="F18" i="24"/>
  <c r="G18" i="24"/>
  <c r="H18" i="24"/>
  <c r="I18" i="24"/>
  <c r="J18" i="24"/>
  <c r="K18" i="24"/>
  <c r="L18" i="24"/>
  <c r="M18" i="24"/>
  <c r="N18" i="24"/>
  <c r="O18" i="24"/>
  <c r="P18" i="24"/>
  <c r="Q18" i="24"/>
  <c r="R18" i="24"/>
  <c r="S18" i="24"/>
  <c r="T18" i="24"/>
  <c r="U18" i="24"/>
  <c r="V18" i="24"/>
  <c r="W18" i="24"/>
  <c r="X18" i="24"/>
  <c r="U21" i="24"/>
  <c r="B6" i="23"/>
  <c r="C6" i="23"/>
  <c r="D6" i="23"/>
  <c r="E6" i="23"/>
  <c r="F6" i="23"/>
  <c r="G6" i="23"/>
  <c r="H6" i="23"/>
  <c r="I6" i="23"/>
  <c r="J6" i="23"/>
  <c r="K6" i="23"/>
  <c r="L6" i="23"/>
  <c r="M6" i="23"/>
  <c r="N6" i="23"/>
  <c r="O6" i="23"/>
  <c r="P6" i="23"/>
  <c r="Q6" i="23"/>
  <c r="R6" i="23"/>
  <c r="S6" i="23"/>
  <c r="T6" i="23"/>
  <c r="V6" i="23"/>
  <c r="W6" i="23"/>
  <c r="Y6" i="23"/>
  <c r="Z6" i="23"/>
  <c r="AA6" i="23"/>
  <c r="AB6" i="23"/>
  <c r="AC6" i="23"/>
  <c r="AD6" i="23"/>
  <c r="AE6" i="23"/>
  <c r="AF6" i="23"/>
  <c r="AG6" i="23"/>
  <c r="AH6" i="23"/>
  <c r="AI6" i="23"/>
  <c r="AJ6" i="23"/>
  <c r="AK6" i="23"/>
  <c r="AL6" i="23"/>
  <c r="AM6" i="23"/>
  <c r="AN6" i="23"/>
  <c r="AO6" i="23"/>
  <c r="AP6" i="23"/>
  <c r="AQ6" i="23"/>
  <c r="AR6" i="23"/>
  <c r="AS6" i="23"/>
  <c r="AT6" i="23"/>
  <c r="AU6" i="23"/>
  <c r="AV6" i="23"/>
  <c r="U8" i="23"/>
  <c r="X8" i="23"/>
  <c r="X6" i="23" s="1"/>
  <c r="U11" i="23"/>
  <c r="X11" i="23"/>
  <c r="U12" i="23"/>
  <c r="U6" i="23" s="1"/>
  <c r="X12" i="23"/>
  <c r="U13" i="23"/>
  <c r="X13" i="23"/>
  <c r="U14" i="23"/>
  <c r="X14" i="23"/>
  <c r="U15" i="23"/>
  <c r="X15" i="23"/>
  <c r="U16" i="23"/>
  <c r="X16" i="23"/>
  <c r="B19" i="23"/>
  <c r="C19" i="23"/>
  <c r="D19" i="23"/>
  <c r="E19" i="23"/>
  <c r="F19" i="23"/>
  <c r="G19" i="23"/>
  <c r="H19" i="23"/>
  <c r="I19" i="23"/>
  <c r="J19" i="23"/>
  <c r="K19" i="23"/>
  <c r="L19" i="23"/>
  <c r="M19" i="23"/>
  <c r="N19" i="23"/>
  <c r="O19" i="23"/>
  <c r="P19" i="23"/>
  <c r="Q19" i="23"/>
  <c r="R19" i="23"/>
  <c r="S19" i="23"/>
  <c r="T19" i="23"/>
  <c r="V19" i="23"/>
  <c r="W19" i="23"/>
  <c r="X19" i="23"/>
  <c r="Y19" i="23"/>
  <c r="Z19" i="23"/>
  <c r="AA19" i="23"/>
  <c r="AB19" i="23"/>
  <c r="AC19" i="23"/>
  <c r="AD19" i="23"/>
  <c r="AE19" i="23"/>
  <c r="AF19" i="23"/>
  <c r="AG19" i="23"/>
  <c r="AH19" i="23"/>
  <c r="AI19" i="23"/>
  <c r="AJ19" i="23"/>
  <c r="AK19" i="23"/>
  <c r="AL19" i="23"/>
  <c r="AM19" i="23"/>
  <c r="AN19" i="23"/>
  <c r="AO19" i="23"/>
  <c r="AP19" i="23"/>
  <c r="AQ19" i="23"/>
  <c r="AR19" i="23"/>
  <c r="AS19" i="23"/>
  <c r="AT19" i="23"/>
  <c r="AU19" i="23"/>
  <c r="AV19" i="23"/>
  <c r="X20" i="23"/>
  <c r="X22" i="23"/>
  <c r="U24" i="23"/>
  <c r="U19" i="23" s="1"/>
  <c r="X24" i="23"/>
  <c r="X25" i="23"/>
  <c r="U26" i="23"/>
  <c r="X26" i="23"/>
  <c r="U29" i="23"/>
  <c r="X29" i="23"/>
  <c r="D7" i="22"/>
  <c r="C7" i="22" s="1"/>
  <c r="E7" i="22"/>
  <c r="F7" i="22"/>
  <c r="H7" i="22"/>
  <c r="G7" i="22" s="1"/>
  <c r="I7" i="22"/>
  <c r="J7" i="22"/>
  <c r="K7" i="22"/>
  <c r="C8" i="22"/>
  <c r="B8" i="22" s="1"/>
  <c r="G8" i="22"/>
  <c r="C9" i="22"/>
  <c r="B9" i="22" s="1"/>
  <c r="G9" i="22"/>
  <c r="B10" i="22"/>
  <c r="C10" i="22"/>
  <c r="G10" i="22"/>
  <c r="C12" i="22"/>
  <c r="B12" i="22" s="1"/>
  <c r="G12" i="22"/>
  <c r="B13" i="22"/>
  <c r="C13" i="22"/>
  <c r="G13" i="22"/>
  <c r="C14" i="22"/>
  <c r="B14" i="22" s="1"/>
  <c r="G14" i="22"/>
  <c r="C15" i="22"/>
  <c r="B15" i="22" s="1"/>
  <c r="G15" i="22"/>
  <c r="B16" i="22"/>
  <c r="C16" i="22"/>
  <c r="G16" i="22"/>
  <c r="C17" i="22"/>
  <c r="B17" i="22" s="1"/>
  <c r="G17" i="22"/>
  <c r="C18" i="22"/>
  <c r="B18" i="22" s="1"/>
  <c r="G18" i="22"/>
  <c r="D19" i="22"/>
  <c r="E19" i="22"/>
  <c r="F19" i="22"/>
  <c r="H19" i="22"/>
  <c r="I19" i="22"/>
  <c r="J19" i="22"/>
  <c r="C20" i="22"/>
  <c r="C19" i="22" s="1"/>
  <c r="G20" i="22"/>
  <c r="C21" i="22"/>
  <c r="B21" i="22" s="1"/>
  <c r="G21" i="22"/>
  <c r="G19" i="22" s="1"/>
  <c r="B22" i="22"/>
  <c r="C22" i="22"/>
  <c r="G22" i="22"/>
  <c r="C23" i="22"/>
  <c r="B23" i="22" s="1"/>
  <c r="G23" i="22"/>
  <c r="C24" i="22"/>
  <c r="B24" i="22" s="1"/>
  <c r="G24" i="22"/>
  <c r="B25" i="22"/>
  <c r="C25" i="22"/>
  <c r="G25" i="22"/>
  <c r="C26" i="22"/>
  <c r="B26" i="22" s="1"/>
  <c r="G26" i="22"/>
  <c r="B27" i="22"/>
  <c r="C27" i="22"/>
  <c r="G27" i="22"/>
  <c r="C28" i="22"/>
  <c r="B28" i="22" s="1"/>
  <c r="G28" i="22"/>
  <c r="C29" i="22"/>
  <c r="B29" i="22" s="1"/>
  <c r="G29" i="22"/>
  <c r="A4" i="18"/>
  <c r="C8" i="18"/>
  <c r="B8" i="18" s="1"/>
  <c r="D8" i="18"/>
  <c r="E8" i="18"/>
  <c r="F8" i="18"/>
  <c r="G8" i="18"/>
  <c r="H8" i="18"/>
  <c r="I8" i="18"/>
  <c r="J8" i="18"/>
  <c r="B9" i="18"/>
  <c r="B10" i="18"/>
  <c r="B11" i="18"/>
  <c r="B12" i="18"/>
  <c r="B13" i="18"/>
  <c r="B14" i="18"/>
  <c r="B15" i="18"/>
  <c r="B16" i="18"/>
  <c r="B17" i="18"/>
  <c r="B18" i="18"/>
  <c r="B19" i="18"/>
  <c r="B20" i="18"/>
  <c r="B21" i="18"/>
  <c r="B22" i="18"/>
  <c r="B23" i="18"/>
  <c r="C8" i="17"/>
  <c r="D8" i="17"/>
  <c r="E8" i="17"/>
  <c r="B8" i="17" s="1"/>
  <c r="F8" i="17"/>
  <c r="G8" i="17"/>
  <c r="H8" i="17"/>
  <c r="I8" i="17"/>
  <c r="J8" i="17"/>
  <c r="B9" i="17"/>
  <c r="B10" i="17"/>
  <c r="B11" i="17"/>
  <c r="B12" i="17"/>
  <c r="B13" i="17"/>
  <c r="B14" i="17"/>
  <c r="B15" i="17"/>
  <c r="B16" i="17"/>
  <c r="B17" i="17"/>
  <c r="B18" i="17"/>
  <c r="B19" i="17"/>
  <c r="B20" i="17"/>
  <c r="B21" i="17"/>
  <c r="B22" i="17"/>
  <c r="B23" i="17"/>
  <c r="B7" i="22" l="1"/>
  <c r="E7" i="26"/>
  <c r="B20" i="22"/>
  <c r="B19" i="22" s="1"/>
  <c r="D19" i="25"/>
  <c r="E19" i="25" s="1"/>
  <c r="E11" i="6"/>
  <c r="C36" i="5"/>
  <c r="C32" i="5"/>
  <c r="C15" i="5"/>
  <c r="C8" i="5"/>
  <c r="C15" i="11"/>
  <c r="C7" i="11"/>
  <c r="C32" i="10"/>
  <c r="C15" i="10"/>
  <c r="C7" i="10"/>
  <c r="D4" i="12"/>
  <c r="C52" i="8"/>
  <c r="C40" i="8"/>
  <c r="C36" i="8"/>
  <c r="C19" i="8"/>
  <c r="C12" i="8"/>
  <c r="C16" i="3"/>
  <c r="C13" i="3"/>
  <c r="C6" i="3"/>
  <c r="C20" i="4"/>
  <c r="C16" i="4"/>
  <c r="C6" i="4"/>
  <c r="C6" i="5" l="1"/>
  <c r="C6" i="11"/>
  <c r="C6" i="10"/>
  <c r="C7" i="8"/>
  <c r="E16" i="6" l="1"/>
  <c r="E15" i="6"/>
  <c r="E14" i="6"/>
  <c r="E13" i="6"/>
  <c r="E12" i="6"/>
  <c r="D15" i="5"/>
  <c r="D15" i="11"/>
  <c r="D7" i="11"/>
  <c r="D32" i="10"/>
  <c r="D7" i="10"/>
  <c r="D52" i="8"/>
  <c r="D40" i="8"/>
  <c r="D36" i="8"/>
  <c r="D19" i="8"/>
  <c r="D12" i="8"/>
  <c r="D16" i="3"/>
  <c r="D13" i="3"/>
  <c r="D6" i="3"/>
  <c r="D20" i="4"/>
  <c r="D16" i="4"/>
  <c r="D6" i="4"/>
  <c r="D6" i="11" l="1"/>
  <c r="E36" i="5" l="1"/>
  <c r="E32" i="5"/>
  <c r="E15" i="5"/>
  <c r="E8" i="5"/>
  <c r="E6" i="5" s="1"/>
  <c r="E15" i="11"/>
  <c r="E7" i="11"/>
  <c r="E32" i="10"/>
  <c r="E15" i="10"/>
  <c r="E7" i="10"/>
  <c r="E52" i="8"/>
  <c r="E40" i="8"/>
  <c r="E36" i="8"/>
  <c r="E19" i="8"/>
  <c r="E12" i="8"/>
  <c r="E16" i="3"/>
  <c r="E13" i="3"/>
  <c r="E6" i="3"/>
  <c r="E16" i="4"/>
  <c r="E20" i="4"/>
  <c r="E6" i="4"/>
  <c r="E6" i="10" l="1"/>
  <c r="E7" i="8"/>
  <c r="E6" i="11"/>
  <c r="F36" i="5" l="1"/>
  <c r="F32" i="5"/>
  <c r="F15" i="5"/>
  <c r="F8" i="5"/>
  <c r="F15" i="11"/>
  <c r="F7" i="11"/>
  <c r="F32" i="10"/>
  <c r="F15" i="10"/>
  <c r="F7" i="10"/>
  <c r="F52" i="8"/>
  <c r="F40" i="8"/>
  <c r="F36" i="8"/>
  <c r="F19" i="8"/>
  <c r="F12" i="8"/>
  <c r="F6" i="10" l="1"/>
  <c r="F6" i="5"/>
  <c r="F6" i="11"/>
  <c r="F7" i="8"/>
  <c r="F16" i="3"/>
  <c r="F6" i="3"/>
  <c r="F20" i="4"/>
  <c r="F6" i="4"/>
  <c r="G36" i="5" l="1"/>
  <c r="G32" i="5"/>
  <c r="G15" i="5"/>
  <c r="G8" i="5"/>
  <c r="G15" i="11"/>
  <c r="G7" i="11"/>
  <c r="G6" i="11" s="1"/>
  <c r="G32" i="10"/>
  <c r="G15" i="10"/>
  <c r="G7" i="10"/>
  <c r="G52" i="8"/>
  <c r="G40" i="8"/>
  <c r="G36" i="8"/>
  <c r="G19" i="8"/>
  <c r="G12" i="8"/>
  <c r="G6" i="5" l="1"/>
  <c r="G6" i="10"/>
  <c r="G7" i="8"/>
  <c r="G13" i="3"/>
  <c r="G16" i="3" l="1"/>
  <c r="G6" i="3"/>
  <c r="CO13" i="4" l="1"/>
  <c r="BU38" i="4"/>
  <c r="BT38" i="4"/>
  <c r="CC13" i="4" s="1"/>
  <c r="BS38" i="4"/>
  <c r="CN13" i="4" s="1"/>
  <c r="BR38" i="4"/>
  <c r="BQ38" i="4"/>
  <c r="BP38" i="4"/>
  <c r="BO38" i="4"/>
  <c r="BN38" i="4"/>
  <c r="BU37" i="4"/>
  <c r="BT37" i="4"/>
  <c r="BS37" i="4"/>
  <c r="BR37" i="4"/>
  <c r="BQ37" i="4"/>
  <c r="BP37" i="4"/>
  <c r="BO37" i="4"/>
  <c r="BN37" i="4"/>
  <c r="BV37" i="4" s="1"/>
  <c r="CP12" i="4" s="1"/>
  <c r="BU36" i="4"/>
  <c r="BT36" i="4"/>
  <c r="BS36" i="4"/>
  <c r="BR36" i="4"/>
  <c r="BQ36" i="4"/>
  <c r="BP36" i="4"/>
  <c r="BO36" i="4"/>
  <c r="BN36" i="4"/>
  <c r="BV36" i="4" l="1"/>
  <c r="BV11" i="4" s="1"/>
  <c r="BZ13" i="4"/>
  <c r="BV38" i="4"/>
  <c r="CD13" i="4"/>
  <c r="BV13" i="4"/>
  <c r="CG13" i="4"/>
  <c r="CA13" i="4"/>
  <c r="CK13" i="4"/>
  <c r="BV12" i="4"/>
  <c r="CA12" i="4"/>
  <c r="CE12" i="4"/>
  <c r="CI12" i="4"/>
  <c r="CM12" i="4"/>
  <c r="CQ12" i="4"/>
  <c r="BY11" i="4"/>
  <c r="CC11" i="4"/>
  <c r="CG11" i="4"/>
  <c r="CO11" i="4"/>
  <c r="CH13" i="4"/>
  <c r="CL13" i="4"/>
  <c r="BX12" i="4"/>
  <c r="CB12" i="4"/>
  <c r="CF12" i="4"/>
  <c r="CJ12" i="4"/>
  <c r="CN12" i="4"/>
  <c r="CR12" i="4"/>
  <c r="CH11" i="4"/>
  <c r="CL11" i="4"/>
  <c r="CP11" i="4"/>
  <c r="BX13" i="4"/>
  <c r="CB13" i="4"/>
  <c r="CE13" i="4"/>
  <c r="CI13" i="4"/>
  <c r="CM13" i="4"/>
  <c r="BY12" i="4"/>
  <c r="CC12" i="4"/>
  <c r="CG12" i="4"/>
  <c r="CK12" i="4"/>
  <c r="CO12" i="4"/>
  <c r="CR11" i="4"/>
  <c r="CA11" i="4"/>
  <c r="CE11" i="4"/>
  <c r="CI11" i="4"/>
  <c r="CM11" i="4"/>
  <c r="CQ11" i="4"/>
  <c r="BY13" i="4"/>
  <c r="CF13" i="4"/>
  <c r="CJ13" i="4"/>
  <c r="BZ12" i="4"/>
  <c r="CD12" i="4"/>
  <c r="CH12" i="4"/>
  <c r="CL12" i="4"/>
  <c r="BX11" i="4"/>
  <c r="CB11" i="4"/>
  <c r="CF11" i="4"/>
  <c r="CJ11" i="4"/>
  <c r="CN11" i="4"/>
  <c r="G20" i="4"/>
  <c r="G16" i="4"/>
  <c r="G6" i="4"/>
  <c r="CD11" i="4" l="1"/>
  <c r="BZ11" i="4"/>
  <c r="CK11" i="4"/>
  <c r="H13" i="3"/>
  <c r="I13" i="3"/>
  <c r="J13" i="3"/>
  <c r="K13" i="3"/>
  <c r="L13" i="3"/>
  <c r="M13" i="3"/>
  <c r="N13" i="3"/>
  <c r="O13" i="3"/>
  <c r="P13" i="3"/>
  <c r="Q13" i="3"/>
  <c r="R13" i="3"/>
  <c r="S13" i="3"/>
  <c r="T13" i="3"/>
  <c r="U13" i="3"/>
  <c r="V13" i="3"/>
  <c r="W13" i="3"/>
  <c r="X13" i="3"/>
  <c r="Y13" i="3"/>
  <c r="Z13" i="3"/>
  <c r="AA13" i="3"/>
  <c r="AB13" i="3"/>
  <c r="AC13" i="3"/>
  <c r="AD13" i="3"/>
  <c r="AE13" i="3"/>
  <c r="AF13" i="3"/>
  <c r="AG13" i="3"/>
  <c r="AH13" i="3"/>
  <c r="AI13" i="3"/>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AT16" i="4"/>
  <c r="AU16" i="4"/>
  <c r="AV16" i="4"/>
  <c r="AW16" i="4"/>
  <c r="AX16" i="4"/>
  <c r="AY16" i="4"/>
  <c r="AZ16" i="4"/>
  <c r="BA16" i="4"/>
  <c r="BB16" i="4"/>
  <c r="BC16" i="4"/>
  <c r="BD16" i="4"/>
  <c r="BE16" i="4"/>
  <c r="BF16" i="4"/>
  <c r="BG16" i="4"/>
  <c r="BH16" i="4"/>
  <c r="BI16" i="4"/>
  <c r="BJ16" i="4"/>
  <c r="BK16" i="4"/>
  <c r="BL16" i="4"/>
  <c r="BM16" i="4"/>
  <c r="BN16" i="4"/>
  <c r="BO16" i="4"/>
  <c r="BP16" i="4"/>
  <c r="BQ16" i="4"/>
  <c r="BR16" i="4"/>
  <c r="BS16" i="4"/>
  <c r="BT16" i="4"/>
  <c r="BU16" i="4"/>
  <c r="BV16" i="4"/>
  <c r="BX16" i="4"/>
  <c r="BY16" i="4"/>
  <c r="BZ16" i="4"/>
  <c r="CA16" i="4"/>
  <c r="CB16" i="4"/>
  <c r="CC16" i="4"/>
  <c r="CD16" i="4"/>
  <c r="CE16" i="4"/>
  <c r="CF16" i="4"/>
  <c r="CG16" i="4"/>
  <c r="CH16" i="4"/>
  <c r="CI16" i="4"/>
  <c r="CJ16" i="4"/>
  <c r="CK16" i="4"/>
  <c r="CL16" i="4"/>
  <c r="CM16" i="4"/>
  <c r="CN16" i="4"/>
  <c r="CO16" i="4"/>
  <c r="CP16" i="4"/>
  <c r="CQ16" i="4"/>
  <c r="CR16" i="4"/>
  <c r="H16" i="4"/>
  <c r="I16" i="4"/>
  <c r="J16" i="4"/>
  <c r="K16" i="4"/>
  <c r="L16" i="4"/>
  <c r="M16" i="4"/>
  <c r="N16" i="4"/>
  <c r="O16" i="4"/>
  <c r="P16" i="4"/>
  <c r="H16" i="3"/>
  <c r="H6" i="3"/>
  <c r="H52" i="8"/>
  <c r="H40" i="8"/>
  <c r="H36" i="8"/>
  <c r="H19" i="8"/>
  <c r="H12" i="8"/>
  <c r="H32" i="10"/>
  <c r="H15" i="10"/>
  <c r="H7" i="10"/>
  <c r="H15" i="11"/>
  <c r="H7" i="11"/>
  <c r="H8" i="5"/>
  <c r="H15" i="5"/>
  <c r="H32" i="5"/>
  <c r="H36" i="5"/>
  <c r="E17" i="6"/>
  <c r="H6" i="5" l="1"/>
  <c r="H6" i="10"/>
  <c r="H7" i="8"/>
  <c r="H6" i="11"/>
  <c r="H20" i="4" l="1"/>
  <c r="H6" i="4"/>
  <c r="AI16" i="3" l="1"/>
  <c r="AH16" i="3"/>
  <c r="AG16" i="3"/>
  <c r="AF16" i="3"/>
  <c r="AE16" i="3"/>
  <c r="AD16" i="3"/>
  <c r="AC16" i="3"/>
  <c r="AB16" i="3"/>
  <c r="AA16" i="3"/>
  <c r="Z16" i="3"/>
  <c r="Y16" i="3"/>
  <c r="X16" i="3"/>
  <c r="AI6" i="3"/>
  <c r="AH6" i="3"/>
  <c r="AG6" i="3"/>
  <c r="AF6" i="3"/>
  <c r="AE6" i="3"/>
  <c r="AD6" i="3"/>
  <c r="AC6" i="3"/>
  <c r="AB6" i="3"/>
  <c r="AA6" i="3"/>
  <c r="Z6" i="3"/>
  <c r="Y6" i="3"/>
  <c r="X6" i="3"/>
  <c r="I36" i="5" l="1"/>
  <c r="I32" i="5"/>
  <c r="I15" i="5"/>
  <c r="I8" i="5"/>
  <c r="I15" i="11"/>
  <c r="I7" i="11"/>
  <c r="I6" i="11" s="1"/>
  <c r="I32" i="10"/>
  <c r="I15" i="10"/>
  <c r="I7" i="10"/>
  <c r="I52" i="8"/>
  <c r="I40" i="8"/>
  <c r="I36" i="8"/>
  <c r="I19" i="8"/>
  <c r="I12" i="8"/>
  <c r="I16" i="3"/>
  <c r="I6" i="3"/>
  <c r="I6" i="5" l="1"/>
  <c r="I6" i="10"/>
  <c r="I7" i="8"/>
  <c r="I20" i="4"/>
  <c r="I6" i="4"/>
  <c r="CS20" i="4" l="1"/>
  <c r="CR20" i="4"/>
  <c r="CQ20" i="4"/>
  <c r="CP20" i="4"/>
  <c r="CO20" i="4"/>
  <c r="CN20" i="4"/>
  <c r="CM20" i="4"/>
  <c r="CL20" i="4"/>
  <c r="CK20" i="4"/>
  <c r="CJ20" i="4"/>
  <c r="CI7" i="4"/>
  <c r="CP6" i="4"/>
  <c r="CO6" i="4"/>
  <c r="CN6" i="4"/>
  <c r="CM6" i="4"/>
  <c r="CL6" i="4"/>
  <c r="CK6" i="4"/>
  <c r="CJ6" i="4"/>
  <c r="CQ6" i="4"/>
  <c r="CI20" i="4"/>
  <c r="CI6" i="4"/>
  <c r="BP17" i="4" l="1"/>
  <c r="BR6" i="4"/>
  <c r="CA6" i="4"/>
  <c r="BZ6" i="4"/>
  <c r="BY6" i="4"/>
  <c r="CH6" i="4"/>
  <c r="CG6" i="4"/>
  <c r="CF6" i="4"/>
  <c r="CE6" i="4"/>
  <c r="CD6" i="4"/>
  <c r="CC6" i="4"/>
  <c r="CB6" i="4"/>
  <c r="CH7" i="4"/>
  <c r="CG7" i="4"/>
  <c r="CH20" i="4"/>
  <c r="CG20" i="4"/>
  <c r="CF20" i="4"/>
  <c r="CE20" i="4"/>
  <c r="CD20" i="4"/>
  <c r="CC20" i="4"/>
  <c r="CB20" i="4"/>
  <c r="CA20" i="4"/>
  <c r="AT6" i="4"/>
  <c r="BX6" i="4"/>
  <c r="BV6" i="4"/>
  <c r="BU6" i="4"/>
  <c r="BT6" i="4"/>
  <c r="BS6" i="4"/>
  <c r="BQ6" i="4"/>
  <c r="BP6" i="4"/>
  <c r="BO6" i="4"/>
  <c r="BN6" i="4"/>
  <c r="BM6" i="4"/>
  <c r="BL6" i="4"/>
  <c r="BK6" i="4"/>
  <c r="BJ6" i="4"/>
  <c r="BI6" i="4"/>
  <c r="BH6" i="4"/>
  <c r="BG6" i="4"/>
  <c r="BF6" i="4"/>
  <c r="BE6" i="4"/>
  <c r="BD6" i="4"/>
  <c r="BC6" i="4"/>
  <c r="BB6" i="4"/>
  <c r="BA6" i="4"/>
  <c r="AZ6" i="4"/>
  <c r="AY6" i="4"/>
  <c r="AX6" i="4"/>
  <c r="AW6" i="4"/>
  <c r="AV6" i="4"/>
  <c r="AU6" i="4"/>
  <c r="AS6" i="4"/>
  <c r="AR6" i="4"/>
  <c r="AQ6" i="4"/>
  <c r="AP6" i="4"/>
  <c r="AO6" i="4"/>
  <c r="AN6" i="4"/>
  <c r="AM6" i="4"/>
  <c r="AL6" i="4"/>
  <c r="AK6" i="4"/>
  <c r="AJ6" i="4"/>
  <c r="AI6" i="4"/>
  <c r="AH6" i="4"/>
  <c r="AG6" i="4"/>
  <c r="AF6" i="4"/>
  <c r="AE6" i="4"/>
  <c r="AD6" i="4"/>
  <c r="AC6" i="4"/>
  <c r="AB6" i="4"/>
  <c r="AA6" i="4"/>
  <c r="Z6" i="4"/>
  <c r="BZ20" i="4"/>
  <c r="BY20" i="4"/>
  <c r="BU20" i="4"/>
  <c r="BU31" i="4" s="1"/>
  <c r="BT20" i="4"/>
  <c r="BT31" i="4" s="1"/>
  <c r="BS20" i="4"/>
  <c r="BS31" i="4" s="1"/>
  <c r="BR20" i="4"/>
  <c r="BR31" i="4" s="1"/>
  <c r="BQ20" i="4"/>
  <c r="BQ31" i="4" s="1"/>
  <c r="BP20" i="4"/>
  <c r="BP31" i="4" s="1"/>
  <c r="BO20" i="4"/>
  <c r="BO31" i="4" s="1"/>
  <c r="BN20" i="4"/>
  <c r="BN31" i="4" s="1"/>
  <c r="BM20" i="4"/>
  <c r="BM31" i="4" s="1"/>
  <c r="BL20" i="4"/>
  <c r="BL31" i="4" s="1"/>
  <c r="BK20" i="4"/>
  <c r="BK31" i="4" s="1"/>
  <c r="BJ20" i="4"/>
  <c r="BJ31" i="4" s="1"/>
  <c r="BI20" i="4"/>
  <c r="BI31" i="4" s="1"/>
  <c r="BH20" i="4"/>
  <c r="BH31" i="4" s="1"/>
  <c r="BG20" i="4"/>
  <c r="BG31" i="4" s="1"/>
  <c r="BF20" i="4"/>
  <c r="BF31" i="4" s="1"/>
  <c r="BE20" i="4"/>
  <c r="BE31" i="4" s="1"/>
  <c r="BD20" i="4"/>
  <c r="BD31" i="4" s="1"/>
  <c r="BC20" i="4"/>
  <c r="BC31" i="4" s="1"/>
  <c r="BB20" i="4"/>
  <c r="BB31" i="4" s="1"/>
  <c r="BA20" i="4"/>
  <c r="BA31" i="4" s="1"/>
  <c r="AZ20" i="4"/>
  <c r="AZ31" i="4" s="1"/>
  <c r="AY20" i="4"/>
  <c r="AY31" i="4" s="1"/>
  <c r="AX20" i="4"/>
  <c r="AX31" i="4" s="1"/>
  <c r="AW20" i="4"/>
  <c r="AW31" i="4" s="1"/>
  <c r="AV20" i="4"/>
  <c r="AV31" i="4" s="1"/>
  <c r="AU20" i="4"/>
  <c r="AU31" i="4" s="1"/>
  <c r="AT20" i="4"/>
  <c r="AT31" i="4" s="1"/>
  <c r="AS20" i="4"/>
  <c r="AS31" i="4" s="1"/>
  <c r="AR20" i="4"/>
  <c r="AQ20" i="4"/>
  <c r="AP20" i="4"/>
  <c r="AO20" i="4"/>
  <c r="AN20" i="4"/>
  <c r="AM20" i="4"/>
  <c r="AL20" i="4"/>
  <c r="AK20" i="4"/>
  <c r="AJ20" i="4"/>
  <c r="AI20" i="4"/>
  <c r="AH20" i="4"/>
  <c r="AG20" i="4"/>
  <c r="AF20" i="4"/>
  <c r="AE20" i="4"/>
  <c r="AD20" i="4"/>
  <c r="AC20" i="4"/>
  <c r="AB20" i="4"/>
  <c r="AA20" i="4"/>
  <c r="Z20" i="4"/>
  <c r="Y20" i="4"/>
  <c r="Y6" i="4"/>
  <c r="A4" i="16" l="1"/>
  <c r="B59" i="7" l="1"/>
  <c r="J36" i="5" l="1"/>
  <c r="J32" i="5"/>
  <c r="J15" i="5"/>
  <c r="J8" i="5"/>
  <c r="E18" i="6"/>
  <c r="J15" i="11"/>
  <c r="J7" i="11"/>
  <c r="J32" i="10"/>
  <c r="J15" i="10"/>
  <c r="J7" i="10"/>
  <c r="J40" i="8"/>
  <c r="J52" i="8"/>
  <c r="J36" i="8"/>
  <c r="J19" i="8"/>
  <c r="J12" i="8"/>
  <c r="J6" i="10" l="1"/>
  <c r="J6" i="5"/>
  <c r="J6" i="11"/>
  <c r="J7" i="8"/>
  <c r="J16" i="3" l="1"/>
  <c r="J6" i="3"/>
  <c r="J20" i="4"/>
  <c r="J6" i="4"/>
  <c r="E19" i="6" l="1"/>
  <c r="K36" i="5"/>
  <c r="K32" i="5"/>
  <c r="K15" i="5"/>
  <c r="K8" i="5"/>
  <c r="K15" i="11"/>
  <c r="K7" i="11"/>
  <c r="K32" i="10"/>
  <c r="K15" i="10"/>
  <c r="K7" i="10"/>
  <c r="K6" i="10" s="1"/>
  <c r="K52" i="8"/>
  <c r="K40" i="8"/>
  <c r="K36" i="8"/>
  <c r="K19" i="8"/>
  <c r="K12" i="8"/>
  <c r="K16" i="3"/>
  <c r="K6" i="3"/>
  <c r="K6" i="11" l="1"/>
  <c r="K6" i="5"/>
  <c r="K7" i="8"/>
  <c r="K20" i="4" l="1"/>
  <c r="K6" i="4"/>
  <c r="D15" i="10" l="1"/>
  <c r="D6" i="10" s="1"/>
  <c r="E20" i="6" l="1"/>
  <c r="L36" i="5"/>
  <c r="L32" i="5"/>
  <c r="L15" i="5"/>
  <c r="L8" i="5"/>
  <c r="L15" i="11"/>
  <c r="L7" i="11"/>
  <c r="L32" i="10"/>
  <c r="L15" i="10"/>
  <c r="L7" i="10"/>
  <c r="L52" i="8"/>
  <c r="L40" i="8"/>
  <c r="L36" i="8"/>
  <c r="L19" i="8"/>
  <c r="L12" i="8"/>
  <c r="L16" i="3"/>
  <c r="L6" i="3"/>
  <c r="L20" i="4"/>
  <c r="L6" i="4"/>
  <c r="L6" i="10" l="1"/>
  <c r="L6" i="5"/>
  <c r="L6" i="11"/>
  <c r="L7" i="8"/>
  <c r="E21" i="6" l="1"/>
  <c r="M8" i="5"/>
  <c r="M15" i="5"/>
  <c r="M32" i="5"/>
  <c r="M36" i="5"/>
  <c r="M15" i="11"/>
  <c r="M7" i="11"/>
  <c r="M32" i="10"/>
  <c r="M15" i="10"/>
  <c r="M7" i="10"/>
  <c r="D4" i="13"/>
  <c r="A4" i="9" s="1"/>
  <c r="M52" i="8"/>
  <c r="M40" i="8"/>
  <c r="M36" i="8"/>
  <c r="M19" i="8"/>
  <c r="M12" i="8"/>
  <c r="M16" i="3"/>
  <c r="M6" i="3"/>
  <c r="M6" i="10" l="1"/>
  <c r="M6" i="5"/>
  <c r="M6" i="11"/>
  <c r="M7" i="8"/>
  <c r="I73" i="12" l="1"/>
  <c r="H10" i="13"/>
  <c r="H64" i="13"/>
  <c r="H17" i="12"/>
  <c r="I64" i="13"/>
  <c r="H73" i="13"/>
  <c r="H57" i="13"/>
  <c r="H17" i="13"/>
  <c r="H33" i="12"/>
  <c r="H42" i="13"/>
  <c r="H73" i="12"/>
  <c r="H42" i="12"/>
  <c r="H57" i="12"/>
  <c r="H10" i="12"/>
  <c r="I73" i="13"/>
  <c r="H64" i="12"/>
  <c r="H50" i="13"/>
  <c r="H50" i="12"/>
  <c r="H33" i="13"/>
  <c r="I64" i="12"/>
  <c r="I17" i="12"/>
  <c r="M20" i="4"/>
  <c r="M6" i="4"/>
  <c r="H8" i="12" l="1"/>
  <c r="H7" i="12" s="1"/>
  <c r="H8" i="13"/>
  <c r="H7" i="13" l="1"/>
  <c r="N36" i="5"/>
  <c r="N32" i="5"/>
  <c r="N15" i="5"/>
  <c r="N8" i="5"/>
  <c r="N15" i="11"/>
  <c r="N7" i="11"/>
  <c r="N32" i="10"/>
  <c r="N15" i="10"/>
  <c r="N7" i="10"/>
  <c r="N52" i="8"/>
  <c r="N40" i="8"/>
  <c r="N36" i="8"/>
  <c r="N19" i="8"/>
  <c r="N12" i="8"/>
  <c r="N20" i="4"/>
  <c r="N6" i="4"/>
  <c r="N16" i="3"/>
  <c r="N6" i="3"/>
  <c r="N6" i="5" l="1"/>
  <c r="N6" i="11"/>
  <c r="N6" i="10"/>
  <c r="N7" i="8"/>
  <c r="E23" i="6" l="1"/>
  <c r="O36" i="5"/>
  <c r="O32" i="5"/>
  <c r="O15" i="5"/>
  <c r="O8" i="5"/>
  <c r="O15" i="11"/>
  <c r="O7" i="11"/>
  <c r="O32" i="10"/>
  <c r="O15" i="10"/>
  <c r="O7" i="10"/>
  <c r="O6" i="5" l="1"/>
  <c r="O6" i="11"/>
  <c r="O6" i="10"/>
  <c r="O52" i="8"/>
  <c r="O40" i="8"/>
  <c r="O36" i="8"/>
  <c r="O19" i="8"/>
  <c r="O12" i="8"/>
  <c r="O7" i="8" l="1"/>
  <c r="O16" i="3"/>
  <c r="O6" i="3"/>
  <c r="O20" i="4" l="1"/>
  <c r="O6" i="4"/>
  <c r="B78" i="16" l="1"/>
  <c r="B80" i="16"/>
  <c r="B13" i="16"/>
  <c r="B71" i="16"/>
  <c r="B77" i="16"/>
  <c r="B69" i="16"/>
  <c r="B79" i="16"/>
  <c r="B70" i="16"/>
  <c r="B16" i="16"/>
  <c r="B51" i="16"/>
  <c r="B18" i="16"/>
  <c r="B27" i="16"/>
  <c r="B60" i="16"/>
  <c r="B15" i="16"/>
  <c r="B51" i="15" l="1"/>
  <c r="B76" i="15"/>
  <c r="B71" i="15"/>
  <c r="B79" i="15"/>
  <c r="B78" i="15"/>
  <c r="B70" i="15"/>
  <c r="B60" i="15"/>
  <c r="B77" i="15"/>
  <c r="B27" i="15"/>
  <c r="B15" i="15"/>
  <c r="B13" i="15"/>
  <c r="C64" i="13" l="1"/>
  <c r="G64" i="13"/>
  <c r="E64" i="13"/>
  <c r="F64" i="13"/>
  <c r="D64" i="13"/>
  <c r="B78" i="13"/>
  <c r="B70" i="13"/>
  <c r="B75" i="13"/>
  <c r="B80" i="13"/>
  <c r="B15" i="13"/>
  <c r="B27" i="13"/>
  <c r="B65" i="13"/>
  <c r="B71" i="13"/>
  <c r="B66" i="13"/>
  <c r="B67" i="13"/>
  <c r="B77" i="13"/>
  <c r="B68" i="13"/>
  <c r="B69" i="13"/>
  <c r="B79" i="13"/>
  <c r="B60" i="13"/>
  <c r="B18" i="13"/>
  <c r="B13" i="13"/>
  <c r="B64" i="13" l="1"/>
  <c r="B71" i="12"/>
  <c r="B70" i="12"/>
  <c r="B68" i="12"/>
  <c r="B79" i="12"/>
  <c r="B27" i="12"/>
  <c r="B60" i="12"/>
  <c r="B78" i="12"/>
  <c r="B69" i="12"/>
  <c r="B77" i="12"/>
  <c r="B51" i="12"/>
  <c r="B76" i="12"/>
  <c r="B13" i="12"/>
  <c r="B16" i="12"/>
  <c r="J73" i="15" l="1"/>
  <c r="H73" i="15"/>
  <c r="G73" i="15"/>
  <c r="E73" i="15"/>
  <c r="D73" i="15"/>
  <c r="C73" i="15"/>
  <c r="C64" i="15"/>
  <c r="D50" i="15"/>
  <c r="J10" i="16"/>
  <c r="E10" i="16"/>
  <c r="B75" i="15"/>
  <c r="I64" i="16" l="1"/>
  <c r="C10" i="16"/>
  <c r="H50" i="15"/>
  <c r="J50" i="15"/>
  <c r="G64" i="15"/>
  <c r="D57" i="16"/>
  <c r="I73" i="15"/>
  <c r="C64" i="16"/>
  <c r="E64" i="16"/>
  <c r="I50" i="15"/>
  <c r="E50" i="15"/>
  <c r="F64" i="16"/>
  <c r="C33" i="16"/>
  <c r="C42" i="16"/>
  <c r="H57" i="16"/>
  <c r="H64" i="16"/>
  <c r="J64" i="16"/>
  <c r="I10" i="16"/>
  <c r="E33" i="15"/>
  <c r="E42" i="15"/>
  <c r="F73" i="15"/>
  <c r="F42" i="15"/>
  <c r="H42" i="15"/>
  <c r="G64" i="16"/>
  <c r="I33" i="15"/>
  <c r="J57" i="15"/>
  <c r="D64" i="16"/>
  <c r="I17" i="15"/>
  <c r="E57" i="15"/>
  <c r="F50" i="15"/>
  <c r="E17" i="15"/>
  <c r="C50" i="16"/>
  <c r="J33" i="16"/>
  <c r="G42" i="16"/>
  <c r="G57" i="16"/>
  <c r="J42" i="16"/>
  <c r="C57" i="16"/>
  <c r="F73" i="16"/>
  <c r="J73" i="16"/>
  <c r="D73" i="16"/>
  <c r="F33" i="15"/>
  <c r="G50" i="16"/>
  <c r="G73" i="16"/>
  <c r="C17" i="16"/>
  <c r="C73" i="16"/>
  <c r="H50" i="16"/>
  <c r="H73" i="16"/>
  <c r="E73" i="16"/>
  <c r="I73" i="16"/>
  <c r="F42" i="16"/>
  <c r="J64" i="15"/>
  <c r="E64" i="15"/>
  <c r="I64" i="15"/>
  <c r="F17" i="15"/>
  <c r="F64" i="15"/>
  <c r="D64" i="15"/>
  <c r="H64" i="15"/>
  <c r="I42" i="15"/>
  <c r="C50" i="15"/>
  <c r="H10" i="16"/>
  <c r="G42" i="15"/>
  <c r="F33" i="16"/>
  <c r="G57" i="15"/>
  <c r="H57" i="15"/>
  <c r="G50" i="15"/>
  <c r="D57" i="15"/>
  <c r="I57" i="15"/>
  <c r="E42" i="16"/>
  <c r="J17" i="15"/>
  <c r="J42" i="15"/>
  <c r="G33" i="16"/>
  <c r="J33" i="15"/>
  <c r="D42" i="15"/>
  <c r="H17" i="15"/>
  <c r="C33" i="15"/>
  <c r="E57" i="16"/>
  <c r="G17" i="15"/>
  <c r="E33" i="16"/>
  <c r="H33" i="15"/>
  <c r="J17" i="16"/>
  <c r="C57" i="15"/>
  <c r="G17" i="16"/>
  <c r="D50" i="16"/>
  <c r="G33" i="15"/>
  <c r="H42" i="16"/>
  <c r="D33" i="15"/>
  <c r="F57" i="15"/>
  <c r="C42" i="15"/>
  <c r="I42" i="16"/>
  <c r="F57" i="16"/>
  <c r="I33" i="16"/>
  <c r="H33" i="16"/>
  <c r="D17" i="15"/>
  <c r="F17" i="16"/>
  <c r="E17" i="16"/>
  <c r="F50" i="16"/>
  <c r="J50" i="16"/>
  <c r="J57" i="16"/>
  <c r="B28" i="15"/>
  <c r="B37" i="15"/>
  <c r="B41" i="15"/>
  <c r="B48" i="15"/>
  <c r="B55" i="15"/>
  <c r="B19" i="15"/>
  <c r="B22" i="15"/>
  <c r="B23" i="15"/>
  <c r="B24" i="15"/>
  <c r="B25" i="15"/>
  <c r="B31" i="15"/>
  <c r="B32" i="15"/>
  <c r="B35" i="15"/>
  <c r="B36" i="15"/>
  <c r="B38" i="15"/>
  <c r="B39" i="15"/>
  <c r="B40" i="15"/>
  <c r="B44" i="15"/>
  <c r="B46" i="15"/>
  <c r="B47" i="15"/>
  <c r="B61" i="15"/>
  <c r="B62" i="15"/>
  <c r="B63" i="15"/>
  <c r="B66" i="15"/>
  <c r="B68" i="15"/>
  <c r="B69" i="15"/>
  <c r="B81" i="15"/>
  <c r="E10" i="15"/>
  <c r="I10" i="15"/>
  <c r="C17" i="15"/>
  <c r="B26" i="15"/>
  <c r="B29" i="15"/>
  <c r="B30" i="15"/>
  <c r="B49" i="15"/>
  <c r="B67" i="15"/>
  <c r="B80" i="15"/>
  <c r="F10" i="15"/>
  <c r="J10" i="15"/>
  <c r="E50" i="16"/>
  <c r="G10" i="16"/>
  <c r="I17" i="16"/>
  <c r="B30" i="16"/>
  <c r="B45" i="16"/>
  <c r="B55" i="16"/>
  <c r="I50" i="16"/>
  <c r="H17" i="16"/>
  <c r="I57" i="16"/>
  <c r="B14" i="16"/>
  <c r="B76" i="16"/>
  <c r="B20" i="16"/>
  <c r="B22" i="16"/>
  <c r="B23" i="16"/>
  <c r="B24" i="16"/>
  <c r="B25" i="16"/>
  <c r="B26" i="16"/>
  <c r="B28" i="16"/>
  <c r="B29" i="16"/>
  <c r="B32" i="16"/>
  <c r="B34" i="16"/>
  <c r="B35" i="16"/>
  <c r="B36" i="16"/>
  <c r="B37" i="16"/>
  <c r="B38" i="16"/>
  <c r="B39" i="16"/>
  <c r="B40" i="16"/>
  <c r="B41" i="16"/>
  <c r="B43" i="16"/>
  <c r="B44" i="16"/>
  <c r="B46" i="16"/>
  <c r="B47" i="16"/>
  <c r="B48" i="16"/>
  <c r="B52" i="16"/>
  <c r="B53" i="16"/>
  <c r="B54" i="16"/>
  <c r="B56" i="16"/>
  <c r="B59" i="16"/>
  <c r="B62" i="16"/>
  <c r="B66" i="16"/>
  <c r="B67" i="16"/>
  <c r="B68" i="16"/>
  <c r="B75" i="16"/>
  <c r="B31" i="16"/>
  <c r="D33" i="16"/>
  <c r="D42" i="16"/>
  <c r="B65" i="16"/>
  <c r="D17" i="16"/>
  <c r="B20" i="15"/>
  <c r="B21" i="15"/>
  <c r="B52" i="15"/>
  <c r="B65" i="15"/>
  <c r="B58" i="15"/>
  <c r="B34" i="15"/>
  <c r="C10" i="15"/>
  <c r="G10" i="15"/>
  <c r="B16" i="15"/>
  <c r="D10" i="15"/>
  <c r="H10" i="15"/>
  <c r="B53" i="15"/>
  <c r="B54" i="15"/>
  <c r="B56" i="15"/>
  <c r="B19" i="16"/>
  <c r="B21" i="16"/>
  <c r="B11" i="16"/>
  <c r="B18" i="15"/>
  <c r="B12" i="15"/>
  <c r="B59" i="15"/>
  <c r="B43" i="15"/>
  <c r="B45" i="15"/>
  <c r="B14" i="15"/>
  <c r="B58" i="16"/>
  <c r="B61" i="16"/>
  <c r="B63" i="16"/>
  <c r="B9" i="16"/>
  <c r="B81" i="16"/>
  <c r="B49" i="16"/>
  <c r="B9" i="15"/>
  <c r="D10" i="16"/>
  <c r="F10" i="16"/>
  <c r="B12" i="16"/>
  <c r="B11" i="15"/>
  <c r="E8" i="15" l="1"/>
  <c r="E7" i="15" s="1"/>
  <c r="D8" i="15"/>
  <c r="D7" i="15" s="1"/>
  <c r="F8" i="16"/>
  <c r="G8" i="16"/>
  <c r="H8" i="16"/>
  <c r="H8" i="15"/>
  <c r="H7" i="15" s="1"/>
  <c r="B73" i="16"/>
  <c r="G8" i="15"/>
  <c r="G7" i="15" s="1"/>
  <c r="E8" i="16"/>
  <c r="C8" i="15"/>
  <c r="C7" i="15" s="1"/>
  <c r="J8" i="15"/>
  <c r="J7" i="15" s="1"/>
  <c r="I8" i="16"/>
  <c r="D8" i="16"/>
  <c r="F8" i="15"/>
  <c r="F7" i="15" s="1"/>
  <c r="I8" i="15"/>
  <c r="I7" i="15" s="1"/>
  <c r="B64" i="16"/>
  <c r="C8" i="16"/>
  <c r="J8" i="16"/>
  <c r="B64" i="15"/>
  <c r="B57" i="15"/>
  <c r="B33" i="15"/>
  <c r="B17" i="15"/>
  <c r="B50" i="16"/>
  <c r="B33" i="16"/>
  <c r="B42" i="16"/>
  <c r="B50" i="15"/>
  <c r="B17" i="16"/>
  <c r="B10" i="16"/>
  <c r="B57" i="16"/>
  <c r="B42" i="15"/>
  <c r="B10" i="15"/>
  <c r="E10" i="6"/>
  <c r="B8" i="16" l="1"/>
  <c r="B7" i="16" s="1"/>
  <c r="G73" i="13"/>
  <c r="F73" i="13"/>
  <c r="E73" i="13"/>
  <c r="D73" i="13"/>
  <c r="C73" i="13"/>
  <c r="E73" i="12" l="1"/>
  <c r="B73" i="15"/>
  <c r="C73" i="12"/>
  <c r="G73" i="12"/>
  <c r="F73" i="12"/>
  <c r="C64" i="12"/>
  <c r="G64" i="12"/>
  <c r="D64" i="12"/>
  <c r="D73" i="12"/>
  <c r="E64" i="12"/>
  <c r="F64" i="12"/>
  <c r="C17" i="12"/>
  <c r="I33" i="12"/>
  <c r="B49" i="12"/>
  <c r="B52" i="12"/>
  <c r="B81" i="12"/>
  <c r="F33" i="12"/>
  <c r="D33" i="12"/>
  <c r="F42" i="12"/>
  <c r="D42" i="12"/>
  <c r="I42" i="12"/>
  <c r="D50" i="12"/>
  <c r="I50" i="12"/>
  <c r="F50" i="12"/>
  <c r="D57" i="12"/>
  <c r="I57" i="12"/>
  <c r="F57" i="12"/>
  <c r="B65" i="12"/>
  <c r="B67" i="12"/>
  <c r="G17" i="12"/>
  <c r="C33" i="12"/>
  <c r="G33" i="12"/>
  <c r="C42" i="12"/>
  <c r="B40" i="12"/>
  <c r="B54" i="12"/>
  <c r="B56" i="12"/>
  <c r="B59" i="12"/>
  <c r="B62" i="12"/>
  <c r="B66" i="12"/>
  <c r="B80" i="12"/>
  <c r="I10" i="12"/>
  <c r="D10" i="12"/>
  <c r="D10" i="13"/>
  <c r="B53" i="13"/>
  <c r="I10" i="13"/>
  <c r="D17" i="13"/>
  <c r="D33" i="13"/>
  <c r="I33" i="13"/>
  <c r="D42" i="13"/>
  <c r="I42" i="13"/>
  <c r="F42" i="13"/>
  <c r="F50" i="13"/>
  <c r="F57" i="13"/>
  <c r="D57" i="13"/>
  <c r="I57" i="13"/>
  <c r="C10" i="13"/>
  <c r="G10" i="13"/>
  <c r="C17" i="13"/>
  <c r="G17" i="13"/>
  <c r="C33" i="13"/>
  <c r="G33" i="13"/>
  <c r="B37" i="13"/>
  <c r="B41" i="13"/>
  <c r="C42" i="13"/>
  <c r="G42" i="13"/>
  <c r="B44" i="13"/>
  <c r="B48" i="13"/>
  <c r="E50" i="13"/>
  <c r="B55" i="13"/>
  <c r="B56" i="13"/>
  <c r="E57" i="13"/>
  <c r="B59" i="13"/>
  <c r="B62" i="13"/>
  <c r="B47" i="13"/>
  <c r="B49" i="13"/>
  <c r="E10" i="13"/>
  <c r="D50" i="13"/>
  <c r="I50" i="13"/>
  <c r="B51" i="13"/>
  <c r="E33" i="13"/>
  <c r="C50" i="13"/>
  <c r="G50" i="13"/>
  <c r="C57" i="13"/>
  <c r="G57" i="13"/>
  <c r="B43" i="12"/>
  <c r="D17" i="12"/>
  <c r="B55" i="12"/>
  <c r="C57" i="12"/>
  <c r="G57" i="12"/>
  <c r="B61" i="12"/>
  <c r="G10" i="12"/>
  <c r="C10" i="12"/>
  <c r="B72" i="13"/>
  <c r="E10" i="12"/>
  <c r="E17" i="12"/>
  <c r="E33" i="12"/>
  <c r="C50" i="12"/>
  <c r="G50" i="12"/>
  <c r="B53" i="12"/>
  <c r="B74" i="12"/>
  <c r="B48" i="12"/>
  <c r="E17" i="13"/>
  <c r="B12" i="12"/>
  <c r="B15" i="12"/>
  <c r="B19" i="12"/>
  <c r="E42" i="13"/>
  <c r="B74" i="15"/>
  <c r="B72" i="16"/>
  <c r="B21" i="12"/>
  <c r="B23" i="12"/>
  <c r="B74" i="16"/>
  <c r="F10" i="12"/>
  <c r="F17" i="12"/>
  <c r="F10" i="13"/>
  <c r="F17" i="13"/>
  <c r="F33" i="13"/>
  <c r="B14" i="12"/>
  <c r="B20" i="12"/>
  <c r="B29" i="12"/>
  <c r="E50" i="12"/>
  <c r="E57" i="12"/>
  <c r="B81" i="13"/>
  <c r="B24" i="12"/>
  <c r="B72" i="15"/>
  <c r="B35" i="13"/>
  <c r="B39" i="13"/>
  <c r="B46" i="13"/>
  <c r="B21" i="13"/>
  <c r="B30" i="13"/>
  <c r="B36" i="13"/>
  <c r="B38" i="13"/>
  <c r="B40" i="13"/>
  <c r="B45" i="13"/>
  <c r="B32" i="13"/>
  <c r="B22" i="13"/>
  <c r="B23" i="13"/>
  <c r="B24" i="13"/>
  <c r="B25" i="13"/>
  <c r="B26" i="13"/>
  <c r="B29" i="13"/>
  <c r="B31" i="13"/>
  <c r="B52" i="13"/>
  <c r="B54" i="13"/>
  <c r="B61" i="13"/>
  <c r="B63" i="13"/>
  <c r="B14" i="13"/>
  <c r="I17" i="13"/>
  <c r="B28" i="13"/>
  <c r="B9" i="13"/>
  <c r="B12" i="13"/>
  <c r="B16" i="13"/>
  <c r="B20" i="13"/>
  <c r="B58" i="13"/>
  <c r="B76" i="13"/>
  <c r="B11" i="13"/>
  <c r="B63" i="12"/>
  <c r="B22" i="12"/>
  <c r="B28" i="12"/>
  <c r="B30" i="12"/>
  <c r="B58" i="12"/>
  <c r="B75" i="12"/>
  <c r="B31" i="12"/>
  <c r="B32" i="12"/>
  <c r="B35" i="12"/>
  <c r="B36" i="12"/>
  <c r="B37" i="12"/>
  <c r="B38" i="12"/>
  <c r="B39" i="12"/>
  <c r="B41" i="12"/>
  <c r="B44" i="12"/>
  <c r="B45" i="12"/>
  <c r="B47" i="12"/>
  <c r="G42" i="12"/>
  <c r="B25" i="12"/>
  <c r="B26" i="12"/>
  <c r="E42" i="12"/>
  <c r="B46" i="12"/>
  <c r="B34" i="12"/>
  <c r="B18" i="12"/>
  <c r="B19" i="13"/>
  <c r="B43" i="13"/>
  <c r="B34" i="13"/>
  <c r="B11" i="12"/>
  <c r="B9" i="12"/>
  <c r="B72" i="12" l="1"/>
  <c r="B73" i="12"/>
  <c r="I8" i="12"/>
  <c r="I7" i="12" s="1"/>
  <c r="F8" i="13"/>
  <c r="F7" i="13" s="1"/>
  <c r="E8" i="13"/>
  <c r="E7" i="13" s="1"/>
  <c r="D7" i="16"/>
  <c r="C7" i="16"/>
  <c r="E7" i="16"/>
  <c r="G7" i="16"/>
  <c r="I7" i="16"/>
  <c r="B8" i="15"/>
  <c r="C8" i="13"/>
  <c r="C7" i="13" s="1"/>
  <c r="D8" i="13"/>
  <c r="G8" i="13"/>
  <c r="I8" i="13"/>
  <c r="B73" i="13"/>
  <c r="B74" i="13"/>
  <c r="F8" i="12"/>
  <c r="G8" i="12"/>
  <c r="E8" i="12"/>
  <c r="C8" i="12"/>
  <c r="C7" i="12" s="1"/>
  <c r="D8" i="12"/>
  <c r="D7" i="12" s="1"/>
  <c r="B64" i="12"/>
  <c r="B50" i="12"/>
  <c r="B42" i="13"/>
  <c r="B50" i="13"/>
  <c r="B57" i="12"/>
  <c r="B10" i="12"/>
  <c r="B17" i="13"/>
  <c r="B33" i="13"/>
  <c r="B10" i="13"/>
  <c r="B57" i="13"/>
  <c r="B42" i="12"/>
  <c r="B33" i="12"/>
  <c r="B17" i="12"/>
  <c r="P32" i="10"/>
  <c r="P15" i="10"/>
  <c r="P7" i="10"/>
  <c r="Q7" i="10"/>
  <c r="Q15" i="10"/>
  <c r="Q32" i="10"/>
  <c r="P15" i="11"/>
  <c r="P7" i="11"/>
  <c r="Q7" i="11"/>
  <c r="R7" i="11"/>
  <c r="S7" i="11"/>
  <c r="T7" i="11"/>
  <c r="U7" i="11"/>
  <c r="V7" i="11"/>
  <c r="W7" i="11"/>
  <c r="X7" i="11"/>
  <c r="Q15" i="11"/>
  <c r="R15" i="11"/>
  <c r="S15" i="11"/>
  <c r="T15" i="11"/>
  <c r="U15" i="11"/>
  <c r="V15" i="11"/>
  <c r="W15" i="11"/>
  <c r="X15" i="11"/>
  <c r="R7" i="10"/>
  <c r="S7" i="10"/>
  <c r="T7" i="10"/>
  <c r="U7" i="10"/>
  <c r="V7" i="10"/>
  <c r="W7" i="10"/>
  <c r="X9" i="10"/>
  <c r="X7" i="10" s="1"/>
  <c r="R15" i="10"/>
  <c r="S15" i="10"/>
  <c r="T15" i="10"/>
  <c r="U15" i="10"/>
  <c r="V15" i="10"/>
  <c r="W15" i="10"/>
  <c r="X15" i="10"/>
  <c r="R32" i="10"/>
  <c r="S32" i="10"/>
  <c r="T32" i="10"/>
  <c r="U32" i="10"/>
  <c r="V32" i="10"/>
  <c r="W32" i="10"/>
  <c r="X32" i="10"/>
  <c r="B8" i="12" l="1"/>
  <c r="B7" i="12" s="1"/>
  <c r="H7" i="16"/>
  <c r="F7" i="16"/>
  <c r="J7" i="16"/>
  <c r="B7" i="15"/>
  <c r="B8" i="13"/>
  <c r="G7" i="13"/>
  <c r="I7" i="13"/>
  <c r="P6" i="11"/>
  <c r="G7" i="12"/>
  <c r="D7" i="13"/>
  <c r="E7" i="12"/>
  <c r="F7" i="12"/>
  <c r="X6" i="11"/>
  <c r="T6" i="11"/>
  <c r="V6" i="11"/>
  <c r="R6" i="11"/>
  <c r="P6" i="10"/>
  <c r="Q6" i="10"/>
  <c r="V6" i="10"/>
  <c r="T6" i="10"/>
  <c r="R6" i="10"/>
  <c r="X6" i="10"/>
  <c r="W6" i="10"/>
  <c r="U6" i="10"/>
  <c r="S6" i="10"/>
  <c r="W6" i="11"/>
  <c r="U6" i="11"/>
  <c r="S6" i="11"/>
  <c r="Q6" i="11"/>
  <c r="D36" i="5"/>
  <c r="D32" i="5"/>
  <c r="D8" i="5"/>
  <c r="P36" i="5"/>
  <c r="P32" i="5"/>
  <c r="P15" i="5"/>
  <c r="P8" i="5"/>
  <c r="D6" i="5" l="1"/>
  <c r="B7" i="13"/>
  <c r="P6" i="5"/>
  <c r="I34" i="9" l="1"/>
  <c r="B35" i="9" l="1"/>
  <c r="G9" i="9"/>
  <c r="K34" i="9"/>
  <c r="B11" i="9"/>
  <c r="B37" i="9"/>
  <c r="G34" i="9"/>
  <c r="B45" i="9"/>
  <c r="F34" i="9"/>
  <c r="E9" i="9"/>
  <c r="B15" i="9"/>
  <c r="D9" i="9"/>
  <c r="G16" i="9"/>
  <c r="J16" i="9"/>
  <c r="K9" i="9"/>
  <c r="B41" i="9"/>
  <c r="B26" i="9"/>
  <c r="E34" i="9"/>
  <c r="B13" i="9"/>
  <c r="C34" i="9"/>
  <c r="C9" i="9"/>
  <c r="E16" i="9"/>
  <c r="J34" i="9"/>
  <c r="J9" i="9"/>
  <c r="H9" i="9"/>
  <c r="I9" i="9"/>
  <c r="K16" i="9"/>
  <c r="F9" i="9"/>
  <c r="I16" i="9"/>
  <c r="K38" i="9"/>
  <c r="B31" i="9"/>
  <c r="B22" i="9"/>
  <c r="B21" i="9"/>
  <c r="B24" i="9"/>
  <c r="B27" i="9"/>
  <c r="H34" i="9"/>
  <c r="B18" i="9"/>
  <c r="B17" i="9"/>
  <c r="B20" i="9"/>
  <c r="B23" i="9"/>
  <c r="D34" i="9"/>
  <c r="B30" i="9"/>
  <c r="B19" i="9"/>
  <c r="B12" i="9"/>
  <c r="B25" i="9"/>
  <c r="B29" i="9"/>
  <c r="B10" i="9"/>
  <c r="B33" i="9"/>
  <c r="B43" i="9"/>
  <c r="B36" i="9"/>
  <c r="C16" i="9"/>
  <c r="H16" i="9"/>
  <c r="D16" i="9"/>
  <c r="G38" i="9"/>
  <c r="C38" i="9"/>
  <c r="D38" i="9"/>
  <c r="F16" i="9"/>
  <c r="I38" i="9"/>
  <c r="E38" i="9"/>
  <c r="B28" i="9"/>
  <c r="J38" i="9"/>
  <c r="F38" i="9"/>
  <c r="B44" i="9"/>
  <c r="B40" i="9"/>
  <c r="H38" i="9"/>
  <c r="B39" i="9"/>
  <c r="B32" i="9"/>
  <c r="B14" i="9"/>
  <c r="B42" i="9"/>
  <c r="P52" i="8"/>
  <c r="P40" i="8"/>
  <c r="P36" i="8"/>
  <c r="P19" i="8"/>
  <c r="P12" i="8"/>
  <c r="Q12" i="8"/>
  <c r="R12" i="8"/>
  <c r="S12" i="8"/>
  <c r="T12" i="8"/>
  <c r="U12" i="8"/>
  <c r="V12" i="8"/>
  <c r="W12" i="8"/>
  <c r="X12" i="8"/>
  <c r="Q19" i="8"/>
  <c r="R19" i="8"/>
  <c r="S19" i="8"/>
  <c r="T19" i="8"/>
  <c r="U19" i="8"/>
  <c r="V19" i="8"/>
  <c r="W19" i="8"/>
  <c r="X19" i="8"/>
  <c r="Q36" i="8"/>
  <c r="R36" i="8"/>
  <c r="S36" i="8"/>
  <c r="T36" i="8"/>
  <c r="U36" i="8"/>
  <c r="V36" i="8"/>
  <c r="W36" i="8"/>
  <c r="X36" i="8"/>
  <c r="Q40" i="8"/>
  <c r="R40" i="8"/>
  <c r="S40" i="8"/>
  <c r="T40" i="8"/>
  <c r="U40" i="8"/>
  <c r="V40" i="8"/>
  <c r="W40" i="8"/>
  <c r="X40" i="8"/>
  <c r="Q52" i="8"/>
  <c r="R52" i="8"/>
  <c r="S52" i="8"/>
  <c r="T52" i="8"/>
  <c r="U52" i="8"/>
  <c r="V52" i="8"/>
  <c r="W52" i="8"/>
  <c r="X52" i="8"/>
  <c r="B34" i="9" l="1"/>
  <c r="H7" i="9"/>
  <c r="C7" i="9"/>
  <c r="G7" i="9"/>
  <c r="J7" i="9"/>
  <c r="I7" i="9"/>
  <c r="K7" i="9"/>
  <c r="E7" i="9"/>
  <c r="B9" i="9"/>
  <c r="F7" i="9"/>
  <c r="D7" i="9"/>
  <c r="B16" i="9"/>
  <c r="B38" i="9"/>
  <c r="P7" i="8"/>
  <c r="X7" i="8"/>
  <c r="V7" i="8"/>
  <c r="T7" i="8"/>
  <c r="R7" i="8"/>
  <c r="W7" i="8"/>
  <c r="U7" i="8"/>
  <c r="S7" i="8"/>
  <c r="Q7" i="8"/>
  <c r="B7" i="9" l="1"/>
  <c r="B19" i="7" l="1"/>
  <c r="B17" i="7"/>
  <c r="E37" i="7" l="1"/>
  <c r="I37" i="7"/>
  <c r="G37" i="7"/>
  <c r="K37" i="7"/>
  <c r="B51" i="7"/>
  <c r="D37" i="7"/>
  <c r="H37" i="7"/>
  <c r="B42" i="7"/>
  <c r="B30" i="7"/>
  <c r="F37" i="7"/>
  <c r="J37" i="7"/>
  <c r="B49" i="7"/>
  <c r="E53" i="7"/>
  <c r="F53" i="7"/>
  <c r="H53" i="7"/>
  <c r="J53" i="7"/>
  <c r="B45" i="7"/>
  <c r="B50" i="7"/>
  <c r="B52" i="7"/>
  <c r="C41" i="7"/>
  <c r="E41" i="7"/>
  <c r="G41" i="7"/>
  <c r="I41" i="7"/>
  <c r="K41" i="7"/>
  <c r="D41" i="7"/>
  <c r="F41" i="7"/>
  <c r="H41" i="7"/>
  <c r="J41" i="7"/>
  <c r="B56" i="7"/>
  <c r="B43" i="7"/>
  <c r="B46" i="7"/>
  <c r="B26" i="7"/>
  <c r="B33" i="7"/>
  <c r="B48" i="7"/>
  <c r="C53" i="7"/>
  <c r="G53" i="7"/>
  <c r="I53" i="7"/>
  <c r="K53" i="7"/>
  <c r="B47" i="7"/>
  <c r="D53" i="7"/>
  <c r="B44" i="7"/>
  <c r="B55" i="7"/>
  <c r="B39" i="7"/>
  <c r="B40" i="7"/>
  <c r="B38" i="7"/>
  <c r="H20" i="7"/>
  <c r="B24" i="7"/>
  <c r="B28" i="7"/>
  <c r="B32" i="7"/>
  <c r="B54" i="7"/>
  <c r="B35" i="7"/>
  <c r="B57" i="7"/>
  <c r="B25" i="7"/>
  <c r="B27" i="7"/>
  <c r="B29" i="7"/>
  <c r="B31" i="7"/>
  <c r="C37" i="7"/>
  <c r="D20" i="7"/>
  <c r="B21" i="7"/>
  <c r="F20" i="7"/>
  <c r="J20" i="7"/>
  <c r="B15" i="7"/>
  <c r="B18" i="7"/>
  <c r="B22" i="7"/>
  <c r="E20" i="7"/>
  <c r="G20" i="7"/>
  <c r="I20" i="7"/>
  <c r="K20" i="7"/>
  <c r="B34" i="7"/>
  <c r="B36" i="7"/>
  <c r="C20" i="7"/>
  <c r="B23" i="7"/>
  <c r="B58" i="7"/>
  <c r="B16" i="7"/>
  <c r="B14" i="7"/>
  <c r="B13" i="7"/>
  <c r="D12" i="7"/>
  <c r="G12" i="7"/>
  <c r="E12" i="7"/>
  <c r="C12" i="7"/>
  <c r="B10" i="7"/>
  <c r="B9" i="7"/>
  <c r="B13" i="3" l="1"/>
  <c r="D7" i="7"/>
  <c r="C7" i="7"/>
  <c r="E7" i="7"/>
  <c r="G7" i="7"/>
  <c r="B20" i="7"/>
  <c r="B37" i="7"/>
  <c r="B41" i="7"/>
  <c r="B53" i="7"/>
  <c r="B12" i="7"/>
  <c r="K12" i="7"/>
  <c r="K7" i="7" s="1"/>
  <c r="I12" i="7"/>
  <c r="I7" i="7" s="1"/>
  <c r="F12" i="7"/>
  <c r="F7" i="7" s="1"/>
  <c r="P16" i="3"/>
  <c r="P6" i="3"/>
  <c r="B15" i="11" l="1"/>
  <c r="B7" i="11"/>
  <c r="B15" i="10"/>
  <c r="B32" i="10"/>
  <c r="B7" i="10"/>
  <c r="B36" i="8"/>
  <c r="B52" i="8"/>
  <c r="B19" i="8"/>
  <c r="B40" i="8"/>
  <c r="B12" i="8"/>
  <c r="J12" i="7"/>
  <c r="J7" i="7" s="1"/>
  <c r="H12" i="7"/>
  <c r="H7" i="7" s="1"/>
  <c r="B6" i="10" l="1"/>
  <c r="B16" i="4"/>
  <c r="B6" i="4"/>
  <c r="B6" i="11"/>
  <c r="B20" i="4"/>
  <c r="E24" i="6"/>
  <c r="E25" i="6"/>
  <c r="E26" i="6"/>
  <c r="E27" i="6"/>
  <c r="E28" i="6"/>
  <c r="E29" i="6"/>
  <c r="E30" i="6"/>
  <c r="E31" i="6"/>
  <c r="E32" i="6"/>
  <c r="B8" i="5"/>
  <c r="Q8" i="5"/>
  <c r="R8" i="5"/>
  <c r="S8" i="5"/>
  <c r="T8" i="5"/>
  <c r="U8" i="5"/>
  <c r="V8" i="5"/>
  <c r="W8" i="5"/>
  <c r="X8" i="5"/>
  <c r="B15" i="5"/>
  <c r="Q15" i="5"/>
  <c r="R15" i="5"/>
  <c r="S15" i="5"/>
  <c r="T15" i="5"/>
  <c r="U15" i="5"/>
  <c r="V15" i="5"/>
  <c r="W15" i="5"/>
  <c r="X15" i="5"/>
  <c r="B32" i="5"/>
  <c r="Q32" i="5"/>
  <c r="R32" i="5"/>
  <c r="S32" i="5"/>
  <c r="T32" i="5"/>
  <c r="U32" i="5"/>
  <c r="V32" i="5"/>
  <c r="W32" i="5"/>
  <c r="X32" i="5"/>
  <c r="B36" i="5"/>
  <c r="Q36" i="5"/>
  <c r="R36" i="5"/>
  <c r="S36" i="5"/>
  <c r="T36" i="5"/>
  <c r="U36" i="5"/>
  <c r="V36" i="5"/>
  <c r="W36" i="5"/>
  <c r="X36" i="5"/>
  <c r="P6" i="4"/>
  <c r="Q6" i="4"/>
  <c r="R6" i="4"/>
  <c r="S6" i="4"/>
  <c r="T6" i="4"/>
  <c r="U6" i="4"/>
  <c r="V6" i="4"/>
  <c r="W6" i="4"/>
  <c r="X6" i="4"/>
  <c r="P20" i="4"/>
  <c r="Q20" i="4"/>
  <c r="R20" i="4"/>
  <c r="S20" i="4"/>
  <c r="T20" i="4"/>
  <c r="U20" i="4"/>
  <c r="V20" i="4"/>
  <c r="W20" i="4"/>
  <c r="X20" i="4"/>
  <c r="B6" i="3"/>
  <c r="Q6" i="3"/>
  <c r="R6" i="3"/>
  <c r="S6" i="3"/>
  <c r="T6" i="3"/>
  <c r="U6" i="3"/>
  <c r="V6" i="3"/>
  <c r="W6" i="3"/>
  <c r="B16" i="3"/>
  <c r="Q16" i="3"/>
  <c r="R16" i="3"/>
  <c r="S16" i="3"/>
  <c r="T16" i="3"/>
  <c r="U16" i="3"/>
  <c r="V16" i="3"/>
  <c r="W16" i="3"/>
  <c r="V6" i="5" l="1"/>
  <c r="R6" i="5"/>
  <c r="W6" i="5"/>
  <c r="U6" i="5"/>
  <c r="S6" i="5"/>
  <c r="Q6" i="5"/>
  <c r="X6" i="5"/>
  <c r="T6" i="5"/>
  <c r="B6" i="5"/>
  <c r="E22" i="6" l="1"/>
  <c r="B8" i="7" l="1"/>
  <c r="B7" i="7" s="1"/>
  <c r="D7" i="8" l="1"/>
  <c r="B7" i="8"/>
</calcChain>
</file>

<file path=xl/sharedStrings.xml><?xml version="1.0" encoding="utf-8"?>
<sst xmlns="http://schemas.openxmlformats.org/spreadsheetml/2006/main" count="1853" uniqueCount="615">
  <si>
    <t xml:space="preserve">Non Pilot--Total </t>
  </si>
  <si>
    <t>Pilot--Total</t>
  </si>
  <si>
    <t xml:space="preserve">Data in the Non Pilot Categories as well as Flight Instructor Certificates does directly correspond to the same category in Table 1. </t>
  </si>
  <si>
    <t xml:space="preserve">Data in the Pilot Categories does not directly correspond to the same category in Table 1  as glider and/or helicopter and/or gyroplane certs are not broken out separately. </t>
  </si>
  <si>
    <t xml:space="preserve">Note: The term airmen includes men and women certified as pilots, mechanics or other aviation technicians. This table (Table 2) represents data for females only. </t>
  </si>
  <si>
    <t>NA</t>
  </si>
  <si>
    <t xml:space="preserve"> </t>
  </si>
  <si>
    <t>CATEGORY</t>
  </si>
  <si>
    <t>ESTIMATED ACTIVE WOMEN AIRMEN CERTIFICATES HELD</t>
  </si>
  <si>
    <t>TABLE 2</t>
  </si>
  <si>
    <t xml:space="preserve">         current medical are counted as "Glider (only)."</t>
  </si>
  <si>
    <t xml:space="preserve">Note: The term airmen includes men and women certified as pilots, mechanics or other aviation technicians.  </t>
  </si>
  <si>
    <t>ESTIMATED ACTIVE AIRMEN CERTIFICATES HELD</t>
  </si>
  <si>
    <t>TABLE 1</t>
  </si>
  <si>
    <t xml:space="preserve">     and after as commercial.</t>
  </si>
  <si>
    <t>Rotorcraft (only)--Total</t>
  </si>
  <si>
    <t>Airplane  1/</t>
  </si>
  <si>
    <t>Total--All Pilots</t>
  </si>
  <si>
    <t xml:space="preserve"> Class of Certificate</t>
  </si>
  <si>
    <t>ESTIMATED INSTRUMENT RATINGS HELD</t>
  </si>
  <si>
    <t>TABLE 10</t>
  </si>
  <si>
    <t>1/  Excludes student, sport, and recreational pilots.</t>
  </si>
  <si>
    <t xml:space="preserve">Number </t>
  </si>
  <si>
    <t>Total</t>
  </si>
  <si>
    <t xml:space="preserve"> Instrument Rated Pilots</t>
  </si>
  <si>
    <t>ESTIMATED TOTAL PILOTS AND INSTRUMENT RATED PILOTS</t>
  </si>
  <si>
    <t>TABLE 11</t>
  </si>
  <si>
    <t>8/  Special ratings shown on pilot certificates, do not indicate additional certificates.</t>
  </si>
  <si>
    <t>7/  Not included in total.</t>
  </si>
  <si>
    <t>5/  See table 8 for the total number of pilots with a glider certificate.</t>
  </si>
  <si>
    <t>4/  See table 7 for the total number of pilots with a helicopter certificate.</t>
  </si>
  <si>
    <t xml:space="preserve">1/ Includes Outside U.S. total. </t>
  </si>
  <si>
    <t>Instrument Ratings  7,8/</t>
  </si>
  <si>
    <t xml:space="preserve">Flight Instructor Certificates  7/ </t>
  </si>
  <si>
    <t>Glider (only)  5,6/ --Total</t>
  </si>
  <si>
    <t>Rotorcraft (only)  4/ --Total</t>
  </si>
  <si>
    <t>Airplane  3/</t>
  </si>
  <si>
    <t>Sport (only)</t>
  </si>
  <si>
    <t>Recreational Airplane (only)</t>
  </si>
  <si>
    <t>Outside U.S. /2</t>
  </si>
  <si>
    <t>Western- Pacific</t>
  </si>
  <si>
    <t>Northwest Mountain</t>
  </si>
  <si>
    <t>Great Lakes</t>
  </si>
  <si>
    <t>Alaskan</t>
  </si>
  <si>
    <t>Total 1/</t>
  </si>
  <si>
    <t>CLASS OF CERTIFICATE</t>
  </si>
  <si>
    <t>BY CLASS OF CERTIFICATE AND BY FAA REGION</t>
  </si>
  <si>
    <t>ESTIMATED ACTIVE PILOT CERTIFICATES HELD</t>
  </si>
  <si>
    <t>TABLE 3</t>
  </si>
  <si>
    <t xml:space="preserve">      with another rating  but no current medical  are counted as "Glider (only)". </t>
  </si>
  <si>
    <t>N/A</t>
  </si>
  <si>
    <t>BY CLASS OF CERTIFICATE</t>
  </si>
  <si>
    <t>TABLE 4</t>
  </si>
  <si>
    <t>Student</t>
  </si>
  <si>
    <t xml:space="preserve">                                                                                                                                                                                                                                                               </t>
  </si>
  <si>
    <t>1/ Includes Outside U.S. total.</t>
  </si>
  <si>
    <t>Airplane</t>
  </si>
  <si>
    <t>Outside U.S. 2/</t>
  </si>
  <si>
    <t>BY CLASS OF CERTIFICATE BY FAA REGION</t>
  </si>
  <si>
    <t>TABLE 9</t>
  </si>
  <si>
    <t xml:space="preserve"> including helicopters or other rotorcraft.</t>
  </si>
  <si>
    <t>1/  In addition to pilots certified only for rotorcraft shown in table 1, this table includes pilots certified in multiple categories</t>
  </si>
  <si>
    <t>Rotorcraft Other</t>
  </si>
  <si>
    <t>Recreational Gyroplane</t>
  </si>
  <si>
    <t>Recreational Helicopter</t>
  </si>
  <si>
    <t>Airline Transport--Total</t>
  </si>
  <si>
    <t>Commercial--Total</t>
  </si>
  <si>
    <t>Private--Total</t>
  </si>
  <si>
    <t>TOTAL</t>
  </si>
  <si>
    <t>TABLE 7</t>
  </si>
  <si>
    <t>1/  In addition to pilots certified only for gliders shown in table 1, this table includes pilots certified in multiple categories including gliders.</t>
  </si>
  <si>
    <t>ESTIMATED ACTIVE GLIDER PILOTS BY CLASS OF CERTIFICATE 1/</t>
  </si>
  <si>
    <t>TABLE 8</t>
  </si>
  <si>
    <t>3/  Not included in total.</t>
  </si>
  <si>
    <t xml:space="preserve">2/  Includes recreational and sport.  </t>
  </si>
  <si>
    <t>Commercial 1/</t>
  </si>
  <si>
    <t>Private 1/</t>
  </si>
  <si>
    <t>FAA REGION AND STATE</t>
  </si>
  <si>
    <t>Misc. 2/</t>
  </si>
  <si>
    <t>BY FAA REGION AND STATE</t>
  </si>
  <si>
    <t>ESTIMATED ACTIVE PILOTS AND FLIGHT INSTRUCTORS</t>
  </si>
  <si>
    <t>TABLE 5</t>
  </si>
  <si>
    <t>6/  Includes Federated States of Micronesia, Marshall Islands, North Mariana Islands and Palau.</t>
  </si>
  <si>
    <t>Students</t>
  </si>
  <si>
    <t>ESTIMATED ACTIVE WOMEN PILOTS AND FLIGHT INSTRUCTORS</t>
  </si>
  <si>
    <t>TABLE 6</t>
  </si>
  <si>
    <t xml:space="preserve"> 4/  Includes Federated States of Micronesia, Marshall Islands, North Mariana Islands and Palau.</t>
  </si>
  <si>
    <t xml:space="preserve"> 2/  Includes Outside U. S.</t>
  </si>
  <si>
    <t xml:space="preserve">      been limited to those held by persons under 70 years of age. </t>
  </si>
  <si>
    <t>NOTE:  Flight attendant data first available from Registry in 2005.</t>
  </si>
  <si>
    <t>Outside United States 5/</t>
  </si>
  <si>
    <t>U.S. Affiliates 4/</t>
  </si>
  <si>
    <t>Armed Forces 3/</t>
  </si>
  <si>
    <t>Dispatcher</t>
  </si>
  <si>
    <t>Mechanic</t>
  </si>
  <si>
    <t>TABLE 14</t>
  </si>
  <si>
    <t>TABLE 15</t>
  </si>
  <si>
    <t xml:space="preserve">        This resulted in the increase in active student pilots to 119,119 from 72,280 at the end of 2009.</t>
  </si>
  <si>
    <t>5/  Military personnel holding civilian certificate and stationed in a foreign country.</t>
  </si>
  <si>
    <t xml:space="preserve"> 3/  Military personnel holding civilian certificate and stationed in a foreign country.</t>
  </si>
  <si>
    <t xml:space="preserve">  3/  See table 7 for the total number of pilots with a helicopter certificate.</t>
  </si>
  <si>
    <t xml:space="preserve">  4/  See table 8 for the total number of pilots with a glider certificate.</t>
  </si>
  <si>
    <t xml:space="preserve"> 5/  Outside U.S. includes airmen certified by the FAA, who live outside the 50 states and other U.S. areas, territories, and affiliates.</t>
  </si>
  <si>
    <t>Central</t>
  </si>
  <si>
    <t>Eastern</t>
  </si>
  <si>
    <t>Southern</t>
  </si>
  <si>
    <t>South- west</t>
  </si>
  <si>
    <t>Student --Total  1/</t>
  </si>
  <si>
    <t xml:space="preserve">1/   In July 2010, the FAA issued a rule that increased the duration of validity for student pilot certificates for pilots under the age of 40 from 36 to 60 months. </t>
  </si>
  <si>
    <t xml:space="preserve">     This resulted in the increase in active student pilots to 119,119 from 72,280 at the end of 2009.</t>
  </si>
  <si>
    <t>3/  See table 7 for the total number of pilots with a helicopter certificate.</t>
  </si>
  <si>
    <t>4/  See table 8 for the total number of pilots with a glider certificate.</t>
  </si>
  <si>
    <t>Airplane  2/</t>
  </si>
  <si>
    <t>4/  Includes pilots certified by the FAA, who live outside the 50 states and other U.S. areas, territories, and affiliates.</t>
  </si>
  <si>
    <t>2/ Outside U.S. includes airmen certified by the FAA, who live outside the 50 states and other U.S. areas, territories, and affiliates.</t>
  </si>
  <si>
    <t xml:space="preserve">Central </t>
  </si>
  <si>
    <t xml:space="preserve"> 1/   In July 2010, the FAA issued a rule that increased the duration of validity for student pilot certificates for pilots under the age of 40 from 36 to 60 months. </t>
  </si>
  <si>
    <t xml:space="preserve">      This resulted in the increase in active student pilots to 14,767 from 8,450 at the end of 2009.</t>
  </si>
  <si>
    <t xml:space="preserve"> 2/  Includes those with an airplane and/or a helicopter and/or glider and/or a gyroplane certificate.  </t>
  </si>
  <si>
    <t xml:space="preserve"> 3/  Glider and lighter-than-air pilots are not required to have a medical examination.  </t>
  </si>
  <si>
    <t>ESTIMATED ACTIVE ROTORCRAFT PILOTS BY CLASS OF CERTIFICATE 1/</t>
  </si>
  <si>
    <t xml:space="preserve">  1/   In July 2010, the FAA issued a rule that increased the duration of validity for student pilot certificates for pilots under the age of 40 from 36 to 60 months. </t>
  </si>
  <si>
    <t>as of DECEMBER 31</t>
  </si>
  <si>
    <t>Instrument Ratings 6,7/</t>
  </si>
  <si>
    <t>Non Pilot--Total 8/</t>
  </si>
  <si>
    <t xml:space="preserve">  6/  Not included in total.</t>
  </si>
  <si>
    <t xml:space="preserve">  7/  Special ratings shown on pilot certificates, do not indicate additional certificates.</t>
  </si>
  <si>
    <t xml:space="preserve"> 4/  Not included in total.</t>
  </si>
  <si>
    <t>6/  Not included in total.</t>
  </si>
  <si>
    <t>7/  Special ratings shown on pilot certificates, do not indicate additional certificates.</t>
  </si>
  <si>
    <t>Instrument Ratings  6,7/</t>
  </si>
  <si>
    <t xml:space="preserve">     Prior to 1995,  these pilots were categorized as private, commercial, or airline transport, based on their airplane certificate. </t>
  </si>
  <si>
    <t xml:space="preserve">     In 1995 and after, they are categorized based on their highest certificate. For example, if a pilot holds a private certificate and</t>
  </si>
  <si>
    <t xml:space="preserve">     a commercial helicopter certificate, prior 1995, the pilot would be categorized as private; 1995 and after as commercial. </t>
  </si>
  <si>
    <t xml:space="preserve">1/  Includes those with an airplane and/or a helicopter and/or glider certificate. Pilots under the"Rotorcraft (only)" and "Glider (only)" </t>
  </si>
  <si>
    <t xml:space="preserve">  class certificates in Table 3 are shown under their respective "Private," "Commercial," or "Airline Transport" categories above.</t>
  </si>
  <si>
    <t>Air Transport--Total 2/</t>
  </si>
  <si>
    <t xml:space="preserve">       these pilots were categorized as private, commercial, or airline transport, based on their airplane certificate. In 1995 and after, they are </t>
  </si>
  <si>
    <t xml:space="preserve">  2/  Includes pilots with an airplane only certificate.  Also includes those with an airplane and a helicopter and/or glider certificate. Prior to 1995, </t>
  </si>
  <si>
    <t xml:space="preserve">       categorized based on their highest certificate. For example, if a pilots holds a private airplane certificate and a commercial helicopter </t>
  </si>
  <si>
    <t xml:space="preserve">       certificate, prior 1995, the pilot would be categorized as private; 1995 and after as commercial.</t>
  </si>
  <si>
    <t xml:space="preserve">  5/  Glider pilots are not required to have a medical examination. Beginning with 2002, glider pilots with another rating but no </t>
  </si>
  <si>
    <t>2/ Outside U.S. includes airmen certified by the FAA, who live outside the 50 states and other U.S. areas, territories, and affiliates. Also includes those with unidentifiable addresses.</t>
  </si>
  <si>
    <t xml:space="preserve">3/  Includes pilots with an airplane only certificate. Also includes those with an airplane and a helicopter and/or glider certificate.  </t>
  </si>
  <si>
    <t>6/  Glider pilots are not required to have a medical examination. Beginning with 2002, glider pilots with another rating but no current medical are counted as "Glider (only)".</t>
  </si>
  <si>
    <t xml:space="preserve">2/  Includes pilots with an airplane only certificate. Also includes those with an airplane and a helicopter and/or glider </t>
  </si>
  <si>
    <t xml:space="preserve">     certificate. Prior to 1995, these pilots were categorized as private, commercial, or airline transport, based on their </t>
  </si>
  <si>
    <t xml:space="preserve">     airplane certificate. In 1995 and after, they are categorized based on their highest certificate. For example, if a pilot holds a </t>
  </si>
  <si>
    <t xml:space="preserve">     a  private certificate and a commercial helicopter certificate, prior 1995, the pilot would be categorized as private; 1995  </t>
  </si>
  <si>
    <t>5/  Glider pilots are not required to have a medical examination. Beginning with 2002, glider pilots with another rating but no current medical are counted as "Glider (only)".</t>
  </si>
  <si>
    <t>1/  Includes those with an airplane and/or a helicopter and/or glider certificate.</t>
  </si>
  <si>
    <t>2/  Glider and lighter-than-air pilots are not required to have a medical examination. Beginning with 2002, glider pilots</t>
  </si>
  <si>
    <t xml:space="preserve">1/  Prior to 1995, these pilots were categorized as private, commercial, or airline transport, based on their </t>
  </si>
  <si>
    <t xml:space="preserve">     </t>
  </si>
  <si>
    <t xml:space="preserve">     and a commercial helicopter certificate, prior 1995, the pilot would be categorized as private; 1995 and after as commercial.</t>
  </si>
  <si>
    <t xml:space="preserve">     airplane certificate. In 1995 and after, they are categorized based on their highest certificate. For example, if a pilot holds a private certificate </t>
  </si>
  <si>
    <t xml:space="preserve"> 1/  Data for flight engineers and flight navigators represent total active ratings held. Data for dispatchers, mechanics, repairmen</t>
  </si>
  <si>
    <t xml:space="preserve">      parachute riggers and ground instructors represent total ratings issued to date. These ratings retain their validity and have</t>
  </si>
  <si>
    <t>Total Pilots</t>
  </si>
  <si>
    <t>Airline Transport 1/</t>
  </si>
  <si>
    <t>Flight Instructor 3/</t>
  </si>
  <si>
    <t>Calendar Year</t>
  </si>
  <si>
    <t>Total Number 1/</t>
  </si>
  <si>
    <t>Percent of Total</t>
  </si>
  <si>
    <t>NON PILOT AIRMEN CERTIFICATES HELD</t>
  </si>
  <si>
    <t>WOMEN NON PILOT AIRMEN CERTIFICATES HELD</t>
  </si>
  <si>
    <t>Total Non Pilot Airmen</t>
  </si>
  <si>
    <t>Ground Instructor</t>
  </si>
  <si>
    <t>Flight Engineer</t>
  </si>
  <si>
    <t>Repair men</t>
  </si>
  <si>
    <t>Parachute Rigger</t>
  </si>
  <si>
    <t>Flight Navigator</t>
  </si>
  <si>
    <t>Flight Attendant</t>
  </si>
  <si>
    <t xml:space="preserve">Flight Instructor Certificates  4/ </t>
  </si>
  <si>
    <t>Student  1/</t>
  </si>
  <si>
    <t>Recreational (only)</t>
  </si>
  <si>
    <t>Private</t>
  </si>
  <si>
    <t>Commercial</t>
  </si>
  <si>
    <t>Airline Transport</t>
  </si>
  <si>
    <t>Rotorcraft (only)  3/</t>
  </si>
  <si>
    <t>Glider (only ) 4,5/</t>
  </si>
  <si>
    <t>Mechanic  8/</t>
  </si>
  <si>
    <t>Ground Instructor  8/</t>
  </si>
  <si>
    <t>Repairmen 8/</t>
  </si>
  <si>
    <t>Parachute Rigger  8/</t>
  </si>
  <si>
    <t>Dispatcher  8/</t>
  </si>
  <si>
    <t>Ground Instructor  5/</t>
  </si>
  <si>
    <t>Mechanic  5/</t>
  </si>
  <si>
    <t>Repairmen 5/</t>
  </si>
  <si>
    <t>Parachute Rigger  5/</t>
  </si>
  <si>
    <t>Dispatcher  5/</t>
  </si>
  <si>
    <t xml:space="preserve">Airline Transport  2/ </t>
  </si>
  <si>
    <t>Commercial  2/</t>
  </si>
  <si>
    <t>Private  2/</t>
  </si>
  <si>
    <t xml:space="preserve">Recreational (only) </t>
  </si>
  <si>
    <t>Sport</t>
  </si>
  <si>
    <t>Private --Total</t>
  </si>
  <si>
    <t>Airline Transport --Total</t>
  </si>
  <si>
    <t>Private Airplane (only)</t>
  </si>
  <si>
    <t>Private Airplane, Private Glider</t>
  </si>
  <si>
    <t>Private Airplane, Private Gyroplane</t>
  </si>
  <si>
    <t>Private Airplane, Private Helicopter</t>
  </si>
  <si>
    <t>Private Glider</t>
  </si>
  <si>
    <t>Private Airplane-Other</t>
  </si>
  <si>
    <t>Commercial Airplane (only)</t>
  </si>
  <si>
    <t>Commercial Airplane, Private Glider</t>
  </si>
  <si>
    <t>Commercial Helicopter, Private Airplane</t>
  </si>
  <si>
    <t>Commercial Glider, Private Airplane</t>
  </si>
  <si>
    <t>Commercial-other</t>
  </si>
  <si>
    <t>Airline Transport Airplane (only)</t>
  </si>
  <si>
    <t>Airline Transport Airplane-other</t>
  </si>
  <si>
    <t>Private Gyroplane</t>
  </si>
  <si>
    <t>Private Helicopter</t>
  </si>
  <si>
    <t>Commercial Helicopter</t>
  </si>
  <si>
    <t>Airline Transport Helicopter</t>
  </si>
  <si>
    <t>Rotorcraft-other</t>
  </si>
  <si>
    <t>Commercial Glider</t>
  </si>
  <si>
    <t>Air Transport (other)</t>
  </si>
  <si>
    <t>Commercial Airplane, Commercial Glider</t>
  </si>
  <si>
    <t>Commercial Airplane, Commercial Gyroplane, Commercial Glider</t>
  </si>
  <si>
    <t>Commercial Airplane, Private Helicopter</t>
  </si>
  <si>
    <t>Commercial Airplane, Commercial Glider, Private Helicopter</t>
  </si>
  <si>
    <t>Commercial Airplane, Commercial Helicopter</t>
  </si>
  <si>
    <t>Commercial Airplane, Private Glider, Commercial Helicopter</t>
  </si>
  <si>
    <t>Commercial Airplane, Commercial Glider, Commercial Helicopter</t>
  </si>
  <si>
    <t>Commercial Airplane, Commercial Helicopter, Commercial Gyroplane</t>
  </si>
  <si>
    <t>Commercial Airplane, Commercial Gyroplane, Commercial Helicopter, Commercial Glider</t>
  </si>
  <si>
    <t>Private Airplane, Private Glider, Private Helicopter</t>
  </si>
  <si>
    <t>Commercial Airplane, Commercial Gyroplane</t>
  </si>
  <si>
    <t>Airline Transport Airplane, Airline Transport Helicopter</t>
  </si>
  <si>
    <t>Commercial Helicopter, Private Airplane, Private Glider</t>
  </si>
  <si>
    <t>Commercial Helicopter, Private Airplane, Commercial Gyroplane</t>
  </si>
  <si>
    <t>Rotorcraft (Other)</t>
  </si>
  <si>
    <t>Commercial Helicopter, Commercial Glider</t>
  </si>
  <si>
    <t>Commercial Helicopter, Commercial Gyroplane</t>
  </si>
  <si>
    <t>Commercial Helicopter, Private Airplane, Commercial Glider</t>
  </si>
  <si>
    <t>Commercial --Total</t>
  </si>
  <si>
    <t>Commercial Helicopter, Private Glider</t>
  </si>
  <si>
    <t>Commercial Gyroplane</t>
  </si>
  <si>
    <t>Commercial Airplane, Commercial  Glider</t>
  </si>
  <si>
    <t>Commercial Airplane, Private    Helicopter</t>
  </si>
  <si>
    <t>Private Airplane-other</t>
  </si>
  <si>
    <t>Glider (only)  4,5/--Total</t>
  </si>
  <si>
    <t>Rotorcraft (only) 3/--Total</t>
  </si>
  <si>
    <t>Alabama</t>
  </si>
  <si>
    <t>Alaskan Region--Total</t>
  </si>
  <si>
    <t>Eastern Region--Total</t>
  </si>
  <si>
    <t>Total 4/</t>
  </si>
  <si>
    <t>United States--Total</t>
  </si>
  <si>
    <t>Central Region--Total</t>
  </si>
  <si>
    <t>Iowa</t>
  </si>
  <si>
    <t>Kentucky</t>
  </si>
  <si>
    <t>Missouri</t>
  </si>
  <si>
    <t>Nebraska</t>
  </si>
  <si>
    <t>Tennessee</t>
  </si>
  <si>
    <t>Kansas</t>
  </si>
  <si>
    <t>Delaware</t>
  </si>
  <si>
    <t>Maine</t>
  </si>
  <si>
    <t>Maryland</t>
  </si>
  <si>
    <t>Massachusetts</t>
  </si>
  <si>
    <t>Pennsylvania</t>
  </si>
  <si>
    <t>Vermont</t>
  </si>
  <si>
    <t>Virginia</t>
  </si>
  <si>
    <t>Connecticut</t>
  </si>
  <si>
    <t>Indiana</t>
  </si>
  <si>
    <t>Michigan</t>
  </si>
  <si>
    <t>Minnesota</t>
  </si>
  <si>
    <t>Ohio</t>
  </si>
  <si>
    <t>Wisconsin</t>
  </si>
  <si>
    <t>Illinois</t>
  </si>
  <si>
    <t>Idaho</t>
  </si>
  <si>
    <t>Montana</t>
  </si>
  <si>
    <t>Oregon</t>
  </si>
  <si>
    <t>Utah</t>
  </si>
  <si>
    <t>Washington</t>
  </si>
  <si>
    <t>Wyoming</t>
  </si>
  <si>
    <t>Colorado</t>
  </si>
  <si>
    <t>Georgia</t>
  </si>
  <si>
    <t>Florida</t>
  </si>
  <si>
    <t>Louisiana</t>
  </si>
  <si>
    <t>Mississippi</t>
  </si>
  <si>
    <t>Oklahoma</t>
  </si>
  <si>
    <t>Texas</t>
  </si>
  <si>
    <t>Arkansas</t>
  </si>
  <si>
    <t>Arizona</t>
  </si>
  <si>
    <t>California</t>
  </si>
  <si>
    <t>Guam</t>
  </si>
  <si>
    <t>Hawaii</t>
  </si>
  <si>
    <t>Nevada</t>
  </si>
  <si>
    <t>Palau</t>
  </si>
  <si>
    <r>
      <t>AE (Europe and Canada)</t>
    </r>
    <r>
      <rPr>
        <vertAlign val="superscript"/>
        <sz val="8"/>
        <rFont val="Cambria"/>
        <family val="1"/>
        <scheme val="major"/>
      </rPr>
      <t>5</t>
    </r>
  </si>
  <si>
    <t>District of Columbia</t>
  </si>
  <si>
    <t>New Hampshire</t>
  </si>
  <si>
    <t>New Jersey</t>
  </si>
  <si>
    <t>New York</t>
  </si>
  <si>
    <t>North Carolina</t>
  </si>
  <si>
    <t>Rhode Island</t>
  </si>
  <si>
    <t>Great Lakes Region--Total</t>
  </si>
  <si>
    <t>South Dakota</t>
  </si>
  <si>
    <t>Northwest Mountain Region--Total</t>
  </si>
  <si>
    <t>Southern Region--Total</t>
  </si>
  <si>
    <r>
      <t>AA (Americas)</t>
    </r>
    <r>
      <rPr>
        <vertAlign val="superscript"/>
        <sz val="8"/>
        <rFont val="Cambria"/>
        <family val="1"/>
        <scheme val="major"/>
      </rPr>
      <t>5</t>
    </r>
  </si>
  <si>
    <t>Puerto Rico</t>
  </si>
  <si>
    <t>South Carolina</t>
  </si>
  <si>
    <t>Virgin Islands</t>
  </si>
  <si>
    <t>Southwest Region--Total</t>
  </si>
  <si>
    <t>New Mexico</t>
  </si>
  <si>
    <t>Western-Pacific Region--Total</t>
  </si>
  <si>
    <t>American Samoa</t>
  </si>
  <si>
    <t>Federated States of Micronesia</t>
  </si>
  <si>
    <t>Marshall Islands</t>
  </si>
  <si>
    <t>North Mariana Islands</t>
  </si>
  <si>
    <t xml:space="preserve">Armed Forces Personnel  5/ </t>
  </si>
  <si>
    <t>U.S. Affiliates  6/</t>
  </si>
  <si>
    <t>North Dakota</t>
  </si>
  <si>
    <t>West Virginia</t>
  </si>
  <si>
    <r>
      <t>AP (Pacific)</t>
    </r>
    <r>
      <rPr>
        <vertAlign val="superscript"/>
        <sz val="8"/>
        <rFont val="Univers (W1)"/>
      </rPr>
      <t>5</t>
    </r>
  </si>
  <si>
    <t>Total 2/</t>
  </si>
  <si>
    <r>
      <t>AE (Europe and Canada)</t>
    </r>
    <r>
      <rPr>
        <vertAlign val="superscript"/>
        <sz val="8"/>
        <rFont val="Cambria"/>
        <family val="1"/>
        <scheme val="major"/>
      </rPr>
      <t>3</t>
    </r>
  </si>
  <si>
    <r>
      <t>AA (Americas)</t>
    </r>
    <r>
      <rPr>
        <vertAlign val="superscript"/>
        <sz val="8"/>
        <rFont val="Cambria"/>
        <family val="1"/>
        <scheme val="major"/>
      </rPr>
      <t>3</t>
    </r>
  </si>
  <si>
    <r>
      <t>AP (Pacific)</t>
    </r>
    <r>
      <rPr>
        <vertAlign val="superscript"/>
        <sz val="8"/>
        <rFont val="Univers (W1)"/>
      </rPr>
      <t>3</t>
    </r>
  </si>
  <si>
    <t>Private Helicopter, Private Airplane</t>
  </si>
  <si>
    <t>Private Helicopter, Private Airplane, Private Glider</t>
  </si>
  <si>
    <t>Private Helicopter, Commercial Airplane</t>
  </si>
  <si>
    <t>Private Helicopter, Commercial Airplane, Commercial Glider</t>
  </si>
  <si>
    <t>Private Gyroplane, Private Airplane</t>
  </si>
  <si>
    <t>Airline Transport Helicopter, Airline Transport Airplane</t>
  </si>
  <si>
    <t>Commercial Gyroplane, Commercial Airplane, Commercial Glider</t>
  </si>
  <si>
    <t>Commercial Helicopter, Commercial Airplane, Private Glider</t>
  </si>
  <si>
    <t>Commercial Helicopter, Commercial  Airplane</t>
  </si>
  <si>
    <t>Commercial Helicopter, Commercial Airplane, Commercial Glider</t>
  </si>
  <si>
    <t>Commercial Helicopter, Commercial Airplane, Commercial Gyroplane</t>
  </si>
  <si>
    <t>Commercial Gyroplane, Commercial Airplane</t>
  </si>
  <si>
    <t>Private Glider, Private Airplane</t>
  </si>
  <si>
    <t>Private Glider, Private Airplane, Private Helicopter</t>
  </si>
  <si>
    <t>Private Glider, Private Airplane, Commercial Helicopter</t>
  </si>
  <si>
    <t>Commercial Glider, Commercial Balloon</t>
  </si>
  <si>
    <t>Commercial Glider, Commercial Airplane, Commercial Gyroplane, Commercial Helicopter</t>
  </si>
  <si>
    <t>Commercial Glider, Commercial Airplane, Commercial Gyroplane</t>
  </si>
  <si>
    <t>Private Glider, Commercial Airplane</t>
  </si>
  <si>
    <t>Private Glider, Commercial Airplane, Commercial Helicopter</t>
  </si>
  <si>
    <t>Private Glider, Commercial Helicopter</t>
  </si>
  <si>
    <t>Commercial Glider, Commercial Airplane</t>
  </si>
  <si>
    <t>Commercial Glider, Private Airplane, Commercial Helicopter</t>
  </si>
  <si>
    <t>Commercial Glider, Commercial Airplane, Commercial Helicopter</t>
  </si>
  <si>
    <t>Commercial Glider, Commercial Helicopter</t>
  </si>
  <si>
    <t>Commercial Glider, Commercial Airplane, Private Helicopter</t>
  </si>
  <si>
    <t>Airline Transport Helicopter (only)</t>
  </si>
  <si>
    <t>Private Helicopter (only)</t>
  </si>
  <si>
    <t>Commercial Helicopter (only)</t>
  </si>
  <si>
    <t xml:space="preserve">Flight Instructor Certificates 6/ </t>
  </si>
  <si>
    <t>Flight Instructor Certificates 6/</t>
  </si>
  <si>
    <t xml:space="preserve">Remote Pilot Certificates  7/ </t>
  </si>
  <si>
    <t xml:space="preserve">Remote Pilot Certificates  8/ </t>
  </si>
  <si>
    <t xml:space="preserve">8/  Remote pilot certification started in August 2016. These numbers are not included in the pilot totals. </t>
  </si>
  <si>
    <t>Remote Pilots 3/</t>
  </si>
  <si>
    <t>Outside United States (Foreign)  7/</t>
  </si>
  <si>
    <t xml:space="preserve">7/  Outside United States (Foreign) includes airmen certified by the FAA, who live outside the 50 states and other U.S. areas, territories, and affiliates. </t>
  </si>
  <si>
    <t xml:space="preserve">     Also includes those with unidentifiable addresses.</t>
  </si>
  <si>
    <t>Outside United States and FS Total  6/</t>
  </si>
  <si>
    <t>Outside United States and FS Total  8/</t>
  </si>
  <si>
    <t xml:space="preserve">     Marshall Islands, and Palau.</t>
  </si>
  <si>
    <t>Lighter than air</t>
  </si>
  <si>
    <t>Other</t>
  </si>
  <si>
    <t>Control Tower Operator</t>
  </si>
  <si>
    <t>Flight Radio Operator</t>
  </si>
  <si>
    <t>Student certificates issued</t>
  </si>
  <si>
    <t>*/  Prior to 1995, repairmen were included with mechanics.</t>
  </si>
  <si>
    <t>Inc in Mec</t>
  </si>
  <si>
    <t>Lighter than air no longer issued after 1990</t>
  </si>
  <si>
    <t>Remote Pilots  9/</t>
  </si>
  <si>
    <t>Remote Pilots  6/</t>
  </si>
  <si>
    <t xml:space="preserve"> 6/  Remote pilot certification started in August 2016. These numbers are not included in the pilot totals. </t>
  </si>
  <si>
    <t xml:space="preserve">  9/  Remote pilot certification started in August 2016. These numbers are not included in the pilot totals. </t>
  </si>
  <si>
    <t xml:space="preserve">NA Not available. </t>
  </si>
  <si>
    <t>1990</t>
  </si>
  <si>
    <t xml:space="preserve"> 6/  FS stands for the Fight Standards Region, which includes Armed Forces as explained above (#3), and Federated States of Micronesia, </t>
  </si>
  <si>
    <t xml:space="preserve">8/  FS stands for the Fight Standards Region, which includes Armed Forces as explained above (#5), and Federated States of Micronesia, </t>
  </si>
  <si>
    <t>N/Ap</t>
  </si>
  <si>
    <t xml:space="preserve">N/Ap Not applicable. </t>
  </si>
  <si>
    <t>Pilot Total w/o Student Category  1/</t>
  </si>
  <si>
    <t>Only ATP, Comm, and Private, including non-active</t>
  </si>
  <si>
    <t>AVERAGES</t>
  </si>
  <si>
    <t xml:space="preserve">        Starting with April 2016, there is no expiration date on the new student pilot certificates, which generates a cumulative increase in the numbers.</t>
  </si>
  <si>
    <t xml:space="preserve">  8/  Historically, numbers represented all certificates on record. No medical examination required. In 2016, Federal Regulation required that airmen</t>
  </si>
  <si>
    <t xml:space="preserve">        without a plastic certificate no longer considered active. Therefore, starting with 2016, those airmen with a paper certificate only were excluded. </t>
  </si>
  <si>
    <t xml:space="preserve">       Data for 1996 and 1997 are limited to certificates held by those under 70 years of age.</t>
  </si>
  <si>
    <t xml:space="preserve">      Starting with April 2016, there is no expiration date on the new student pilot certificates, which generates a cumulative increase in the numbers.</t>
  </si>
  <si>
    <t xml:space="preserve">  5/  Historically, numbers represented all certificates on record. No medical examination required. In 2016, Federal Regulation required that airmen </t>
  </si>
  <si>
    <t xml:space="preserve">       without a plastic certificate no longer considered active. Therefore, starting with 2016, those airmen with a paper certificate only were excluded. </t>
  </si>
  <si>
    <t xml:space="preserve">     Starting with April 2016, there is no expiration date on the new student pilot certificates, which generates a cumulative increase in the numbers.</t>
  </si>
  <si>
    <t>Pilot Total w/o Student Category 1/</t>
  </si>
  <si>
    <t>DECEMBER 31, 2023  1/</t>
  </si>
  <si>
    <t>3/  Certified Flight Instructor</t>
  </si>
  <si>
    <t>2/  Not included in total active pilots.</t>
  </si>
  <si>
    <t xml:space="preserve">     helicopter and commercial airplane certificates will be reported in the commercial category.</t>
  </si>
  <si>
    <t xml:space="preserve">     Pilots with multiple ratings will be reported under highest rating. For example a pilot with a private </t>
  </si>
  <si>
    <t xml:space="preserve">1/  Includes pilots with an airplane and/or a helicopter and/or a glider and/or a gyroplane certificate. </t>
  </si>
  <si>
    <t>80 and over</t>
  </si>
  <si>
    <t>75-79</t>
  </si>
  <si>
    <t>70-74</t>
  </si>
  <si>
    <t>65-69</t>
  </si>
  <si>
    <t>60-64</t>
  </si>
  <si>
    <t>55-59</t>
  </si>
  <si>
    <t>50-54</t>
  </si>
  <si>
    <t>45-49</t>
  </si>
  <si>
    <t>40-44</t>
  </si>
  <si>
    <t>35-39</t>
  </si>
  <si>
    <t>30-34</t>
  </si>
  <si>
    <t>25-29</t>
  </si>
  <si>
    <t>20-24</t>
  </si>
  <si>
    <t>16-19</t>
  </si>
  <si>
    <t>14-15</t>
  </si>
  <si>
    <t>Remote Pilot 2/</t>
  </si>
  <si>
    <t>CFI 3/</t>
  </si>
  <si>
    <t>Recre- ational</t>
  </si>
  <si>
    <t xml:space="preserve">Student </t>
  </si>
  <si>
    <t xml:space="preserve">Total </t>
  </si>
  <si>
    <t>Age Group</t>
  </si>
  <si>
    <t>Flight Instructor 2/</t>
  </si>
  <si>
    <t>Type of Pilot Certificates</t>
  </si>
  <si>
    <t>as of December 31, 2023</t>
  </si>
  <si>
    <t>BY CATEGORY AND AGE GROUP OF HOLDER</t>
  </si>
  <si>
    <t>TABLE 12</t>
  </si>
  <si>
    <t>ESTIMATED ACTIVE WOMEN PILOT CERTIFICATES HELD</t>
  </si>
  <si>
    <t>TABLE 12a</t>
  </si>
  <si>
    <t>N/Ap  Not applicable. Sport certificate first issued in 2005. Remote pilot certificate first issued in 2016.</t>
  </si>
  <si>
    <t xml:space="preserve">     cumulative increase in this category of pilots.</t>
  </si>
  <si>
    <t xml:space="preserve">     Starting in April 2016, there is no expiration date on the new student pilot certificates, which causes a </t>
  </si>
  <si>
    <t xml:space="preserve">     under the age of 40 from 36 to 60 months. </t>
  </si>
  <si>
    <t xml:space="preserve">3/  In July 2010, the FAA issued a rule that increased the duration of validity for student pilot certificates for pilots </t>
  </si>
  <si>
    <t xml:space="preserve">     Pilots with multiple ratings will be reported under highest rating. For example a pilot with a private  </t>
  </si>
  <si>
    <t xml:space="preserve">2/  Includes pilots with an airplane and/or a helicopter and/or a glider and/or a gyroplane certificate. </t>
  </si>
  <si>
    <t>1/  Includes helicopter (only) and glider (only).</t>
  </si>
  <si>
    <t xml:space="preserve">Remote Pilot </t>
  </si>
  <si>
    <t xml:space="preserve">CFI </t>
  </si>
  <si>
    <t>Airline Transport 2/</t>
  </si>
  <si>
    <t>Commercial 2/</t>
  </si>
  <si>
    <t>Private 2/</t>
  </si>
  <si>
    <t>Student  3/</t>
  </si>
  <si>
    <t>Total  1/</t>
  </si>
  <si>
    <t xml:space="preserve">Flight Instructor </t>
  </si>
  <si>
    <t xml:space="preserve"> AVERAGE AGE OF ACTIVE PILOTS BY CATEGORY</t>
  </si>
  <si>
    <t>TABLE 13</t>
  </si>
  <si>
    <t>N/Ap  Not applicable. Remote pilot certificate first issued in 2016.</t>
  </si>
  <si>
    <t xml:space="preserve"> AVERAGE AGE OF ACTIVE WOMEN PILOTS BY CATEGORY</t>
  </si>
  <si>
    <t>TABLE 13a</t>
  </si>
  <si>
    <t>The U.S. Civil Airmen Statistics is an annual study published to meet the demands of FAA, other government agencies, and the industry. It contains detailed airmen statistics not published in other FAA reports.</t>
  </si>
  <si>
    <t>Statistics about airmen, both pilot and nonpilot, are obtained from the official airmen certification records maintained at FAA's Aeronautical Center, Oklahoma City, Oklahoma.</t>
  </si>
  <si>
    <t>The term “airmen” in this report includes men and women certified as pilots, mechanics or other aviation technicians.  An active airman is one who holds both an airmen certificate and a valid medical certificate. Airmen who must have a valid medical to exercise the privileges of their certificate are all airplane pilots, rotorcraft pilots, flight navigators, and flight engineers. Glider pilots are not required to have a medical examination.</t>
  </si>
  <si>
    <t>List of Tables</t>
  </si>
  <si>
    <t>Table 1</t>
  </si>
  <si>
    <t>Table 2</t>
  </si>
  <si>
    <t>Table 3</t>
  </si>
  <si>
    <t>Table 4</t>
  </si>
  <si>
    <t>Table 5</t>
  </si>
  <si>
    <t>Table 6</t>
  </si>
  <si>
    <t>Table 7</t>
  </si>
  <si>
    <t>Table 8</t>
  </si>
  <si>
    <t>Table 9</t>
  </si>
  <si>
    <t>Table 10</t>
  </si>
  <si>
    <t>Table 11</t>
  </si>
  <si>
    <t>Table 12</t>
  </si>
  <si>
    <t>Table 12a</t>
  </si>
  <si>
    <t>Table 13</t>
  </si>
  <si>
    <t>Table 13a</t>
  </si>
  <si>
    <t>Table 14</t>
  </si>
  <si>
    <t>Table 15</t>
  </si>
  <si>
    <t>Table 16</t>
  </si>
  <si>
    <t>Table 17</t>
  </si>
  <si>
    <t>Table 18</t>
  </si>
  <si>
    <t>Table 19</t>
  </si>
  <si>
    <t>Table 20</t>
  </si>
  <si>
    <t>Table 21</t>
  </si>
  <si>
    <t>Table 22</t>
  </si>
  <si>
    <t>U.S. Civil Airmen Statistics, 2023</t>
  </si>
  <si>
    <t>Estimated Active Airmen Certificates Held December 31, 2014-2023</t>
  </si>
  <si>
    <t>Estimated Active Women Airmen Certificates Held December 31, 2014-2023</t>
  </si>
  <si>
    <t>Estimated Active Pilot Certificates Held by Class of Certificate December 31, 2014-2023</t>
  </si>
  <si>
    <t>Estimated Active Rotorcraft Pilots by Class of Certificate December 31, 2014-2023</t>
  </si>
  <si>
    <t>Estimated Active Glider Pilots by Class of Certificate December 31, 2014-2023</t>
  </si>
  <si>
    <t>Estimated Instrument Ratings Held by Class of Certificate December 31, 2014-2023</t>
  </si>
  <si>
    <t>Original Airmen Certificates Issued 2014-2023</t>
  </si>
  <si>
    <t>Additional Airmen Certificates Issued 2014-2023</t>
  </si>
  <si>
    <t>Instrument Ratings Issued 2014-2023</t>
  </si>
  <si>
    <t>Student Certificates Issued by Month 2014-2023</t>
  </si>
  <si>
    <t>Estimated Active Pilot Certificates Held by Class of Certificate and by FAA Region December 31, 2023</t>
  </si>
  <si>
    <t>Estimated Active Pilots and Flight Instructors by FAA Region and State December 31, 2023</t>
  </si>
  <si>
    <t>Estimated Active Women Pilots and Flight Instructors by FAA Region and State December 31, 2023</t>
  </si>
  <si>
    <t>Estimated Instrument Ratings Held by Class of Certificate by FAA Region December 31, 2023</t>
  </si>
  <si>
    <t>Estimated Active Pilot Certificates Held by Category and Age Group of Holder December 31, 2023</t>
  </si>
  <si>
    <t>Estimated Active Women Pilot Certificates Held by Category and Age Group of Holder December 31, 2023</t>
  </si>
  <si>
    <t>Nonpilot Airmen Certificates Held by FAA Region and State December 31, 2023</t>
  </si>
  <si>
    <t>Women Nonpilot Airmen Certificates Held by FAA Region and State December 31, 2023</t>
  </si>
  <si>
    <t>Airmen Certificates Issued by Category and Conductor December 31, 2023</t>
  </si>
  <si>
    <t>Estimated Total Pilots and Instrument Rated Pilots December 31, 2003-2023</t>
  </si>
  <si>
    <t>Average Age of Active Pilots by Category December 31, 2001-2023</t>
  </si>
  <si>
    <t>Average Age of Active Women Pilots by Category December 31, 2010-2023</t>
  </si>
  <si>
    <t>Original Airmen Certificates Approved/Disapproved by Category and Conductor, CY 2023</t>
  </si>
  <si>
    <t>Additional Airmen Certificates Approved/Disapproved by Category and Conductor, CY 2023</t>
  </si>
  <si>
    <t>N/Ap  Not Applicable.</t>
  </si>
  <si>
    <t xml:space="preserve">         Ground instructor--ratings for each subject in which the holder is qualified to give instruction.</t>
  </si>
  <si>
    <t xml:space="preserve">         Parachute rigger--senior or master rigger--senior or master rigger ratings.</t>
  </si>
  <si>
    <t xml:space="preserve">         Mechanic--airframe and power plant ratings.</t>
  </si>
  <si>
    <t xml:space="preserve">         Flight instructor--ratings for each aircraft category in which the holder is qualified, and instrument flying instructions.</t>
  </si>
  <si>
    <t xml:space="preserve">         Helicopter pilot--instrument and type ratings.</t>
  </si>
  <si>
    <t xml:space="preserve">         Private, commercial, and airline transport pilot--aircraft category, class, and type instrument rating.</t>
  </si>
  <si>
    <t>Note: Additional ratings are entered on current airman certificates as follows:</t>
  </si>
  <si>
    <t>*   Not Included in Total</t>
  </si>
  <si>
    <t>Authorized Aircraft Instructor</t>
  </si>
  <si>
    <t xml:space="preserve">Ground Instructor </t>
  </si>
  <si>
    <t xml:space="preserve">Parachute Rigger </t>
  </si>
  <si>
    <t>Repairman Light Sport Aircraft</t>
  </si>
  <si>
    <t>Repairman</t>
  </si>
  <si>
    <t xml:space="preserve">Mechanic </t>
  </si>
  <si>
    <t>Remote Pilot Certificates*</t>
  </si>
  <si>
    <t>Flight Instructor Certificates*</t>
  </si>
  <si>
    <t>Glider (only)</t>
  </si>
  <si>
    <t>Rotorcraft (only)</t>
  </si>
  <si>
    <t>Sport Pilot</t>
  </si>
  <si>
    <t>Recreational</t>
  </si>
  <si>
    <t>Original Issues by CFI</t>
  </si>
  <si>
    <t>No Test</t>
  </si>
  <si>
    <t>Inspector</t>
  </si>
  <si>
    <t>Examiner</t>
  </si>
  <si>
    <t>Total Certificates Issued</t>
  </si>
  <si>
    <t>Category of Certificates</t>
  </si>
  <si>
    <t>Additional Ratings</t>
  </si>
  <si>
    <t>Original Issuances</t>
  </si>
  <si>
    <t>Calendar Year 2023</t>
  </si>
  <si>
    <t>AIRMEN CERTIFICATES ISSUED BY CATEGORY AND CONDUCTOR</t>
  </si>
  <si>
    <t xml:space="preserve">N/Ap  Not Applicable </t>
  </si>
  <si>
    <t>6/ Started in August 2016. Not included in pilot totals. The number includes applications signed by CFI.</t>
  </si>
  <si>
    <t>5/ First reported in 2005.</t>
  </si>
  <si>
    <t>4/  Prior to 1995, repairmen were included with mechanics.</t>
  </si>
  <si>
    <t>3/  Prior to 2001 Control Tower Operators were not included.</t>
  </si>
  <si>
    <t>2/  Special ratings shown on pilot certificates represented above; not included in total.</t>
  </si>
  <si>
    <t>1/  Not included in total.</t>
  </si>
  <si>
    <t xml:space="preserve">   and FAA issues the certificate.</t>
  </si>
  <si>
    <t xml:space="preserve">   student pilot certificates. Designated examiners, FAA inspectors, and Certified Flight Instructors (CFIs) process student pilot certificates, </t>
  </si>
  <si>
    <t xml:space="preserve">   As of April 2016, combined medical certificate and pilot certificates are no longer issued, and there is no expiration date on the new</t>
  </si>
  <si>
    <t xml:space="preserve">   months for pilots under the age of 40 (36 months for the latter until the July 2010 rule).</t>
  </si>
  <si>
    <t xml:space="preserve">   applications and renewals. Student medical certifications remained valid for 24 calendar months for pilots age 40 or older, and for 60 </t>
  </si>
  <si>
    <t xml:space="preserve">   Pilot Certificates issued, nearly all obtained through the Medical Certification System. As such, the numbers included both first time </t>
  </si>
  <si>
    <t>TOTAL Instrument Rated</t>
  </si>
  <si>
    <t xml:space="preserve">   from Table 16 that did not require a medical examination. Until then, Table 22 data displayed combined FAA Medical Certificate and Student </t>
  </si>
  <si>
    <t xml:space="preserve">   Student certificates issued were estimated until April 2016. They included those with a medical certification (Table 22), as well as those </t>
  </si>
  <si>
    <t>*/  Prior to 2001, repairmen were included with mechanics.</t>
  </si>
  <si>
    <t xml:space="preserve">Note: In previous releases all instrument ratings had been shown as additional. Total instrument ratings issued can be found in table 21. </t>
  </si>
  <si>
    <t>Authorized Aircraft Instr.</t>
  </si>
  <si>
    <t>Repairman Light Sport Aircraft 5/</t>
  </si>
  <si>
    <t>Repairman  4/</t>
  </si>
  <si>
    <t>Control Tower Operator  3/</t>
  </si>
  <si>
    <t>Remote Pilot Certificates 6/</t>
  </si>
  <si>
    <t>Instrument Ratings 2/</t>
  </si>
  <si>
    <t>Flight Instructor Certificates 1/</t>
  </si>
  <si>
    <t>CALENDAR YEARS 2014 - 2023</t>
  </si>
  <si>
    <t>ORIGINAL AIRMEN CERTIFICATES ISSUED BY CATEGORY</t>
  </si>
  <si>
    <t>TABLE 17</t>
  </si>
  <si>
    <t>Repairman Light Sport Aircraft  5/</t>
  </si>
  <si>
    <t>Student 1/</t>
  </si>
  <si>
    <t>ADDITIONAL AIRMEN CERTIFICATES ISSUED BY CATEGORY</t>
  </si>
  <si>
    <t>TABLE 18</t>
  </si>
  <si>
    <t>N/A--Not applicable</t>
  </si>
  <si>
    <t>* Not included in Total</t>
  </si>
  <si>
    <t>Repairman Light Sport Arcft</t>
  </si>
  <si>
    <t>Percent Approved</t>
  </si>
  <si>
    <t xml:space="preserve">Disapproved </t>
  </si>
  <si>
    <t>Approved</t>
  </si>
  <si>
    <t>CALENDAR YEAR 2023</t>
  </si>
  <si>
    <t>ORIGINAL AIRMEN CERTIFICATES APPROVED/DISAPPROVED BY CATEGORY AND CONDUCTOR</t>
  </si>
  <si>
    <t>TABLE 19</t>
  </si>
  <si>
    <t>*  Special ratings shown on pilot certificates represented above; not included in total.</t>
  </si>
  <si>
    <t xml:space="preserve">  Ground instructor--ratings for each subject in which the holder is qualified to give instruction.</t>
  </si>
  <si>
    <t xml:space="preserve">   Parachute rigger--senior or master rigger--senior or master rigger ratings.</t>
  </si>
  <si>
    <t xml:space="preserve">   Mechanic--airframe and power plant ratings.</t>
  </si>
  <si>
    <t xml:space="preserve">   Flight instructor--ratings for each aircraft category in which the holder is qualified, and instrument flying instructions.</t>
  </si>
  <si>
    <t xml:space="preserve">   Helicopter pilot--instrument and type ratings.</t>
  </si>
  <si>
    <t xml:space="preserve">   Private, commercial, and airline transport pilot--aircraft category, class, and type instrument rating.</t>
  </si>
  <si>
    <t>ADDITIONAL AIRMEN CERTIFICATES APPROVED/DISAPPROVED BY CATEGORY AND CONDUCTOR</t>
  </si>
  <si>
    <t>TABLE 20</t>
  </si>
  <si>
    <t>Class of Certificate</t>
  </si>
  <si>
    <t>INSTRUMENT RATINGS ISSUED:</t>
  </si>
  <si>
    <t>TABLE 21</t>
  </si>
  <si>
    <t xml:space="preserve">    process student pilot certificates, and FAA issues the new plastic certificate. </t>
  </si>
  <si>
    <t xml:space="preserve">    on the new student pilot certificates. Designated examiners, FAA inspectors, and Certified Flight Instructors (CFIs) </t>
  </si>
  <si>
    <t xml:space="preserve">    As of April 2016, combined medical certificate and pilot certificates are no longer issued, and there is no expiration date</t>
  </si>
  <si>
    <t xml:space="preserve">    and for 60 months for pilots under the age of 40.</t>
  </si>
  <si>
    <t xml:space="preserve">    applications and renewals. Student medical certifications remained valid for 24 calendar months for pilots age 40 or older, </t>
  </si>
  <si>
    <t xml:space="preserve">    obtained through the Medical Certification System. As such, the numbers included both first time medical certification</t>
  </si>
  <si>
    <t>*  Until April 2016, this table shows combined FAA Medical Certificate and Student Pilot Certificates issued, nearly all</t>
  </si>
  <si>
    <t>December</t>
  </si>
  <si>
    <t>November</t>
  </si>
  <si>
    <t>October</t>
  </si>
  <si>
    <t>September</t>
  </si>
  <si>
    <t>August</t>
  </si>
  <si>
    <t>July</t>
  </si>
  <si>
    <t>June</t>
  </si>
  <si>
    <t>May</t>
  </si>
  <si>
    <t>April</t>
  </si>
  <si>
    <t>March</t>
  </si>
  <si>
    <t>February</t>
  </si>
  <si>
    <t>January</t>
  </si>
  <si>
    <t>2016*</t>
  </si>
  <si>
    <t>2017*</t>
  </si>
  <si>
    <t>2018*</t>
  </si>
  <si>
    <t>2019*</t>
  </si>
  <si>
    <t>2020*</t>
  </si>
  <si>
    <t>2021*</t>
  </si>
  <si>
    <t>2022*</t>
  </si>
  <si>
    <t>2023*</t>
  </si>
  <si>
    <t>YEAR</t>
  </si>
  <si>
    <t>2014 - 2023</t>
  </si>
  <si>
    <t>STUDENT CERTIFICATES ISSUED, BY MONTH:</t>
  </si>
  <si>
    <t>TABLE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</si>
</sst>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 ;\(#,##0\)"/>
    <numFmt numFmtId="165" formatCode="mmmm\ dd\,\ yyyy"/>
    <numFmt numFmtId="166" formatCode="&quot;----&quot;"/>
    <numFmt numFmtId="167" formatCode="&quot;----  &quot;"/>
    <numFmt numFmtId="168" formatCode="_(* #,##0_);_(* \(#,##0\);_(* &quot;-&quot;??_);_(@_)"/>
    <numFmt numFmtId="169" formatCode="0.0%"/>
    <numFmt numFmtId="170" formatCode="0.0"/>
    <numFmt numFmtId="171" formatCode="#,##0\ \ \p"/>
  </numFmts>
  <fonts count="39">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0"/>
      <color rgb="FF000000"/>
      <name val="Times New Roman"/>
      <family val="1"/>
    </font>
    <font>
      <sz val="10"/>
      <color rgb="FF000000"/>
      <name val="Calibri"/>
      <family val="2"/>
      <scheme val="minor"/>
    </font>
    <font>
      <sz val="8"/>
      <name val="Calibri"/>
      <family val="2"/>
      <scheme val="minor"/>
    </font>
    <font>
      <sz val="8"/>
      <name val="Helv"/>
    </font>
    <font>
      <sz val="8"/>
      <name val="Univers (W1)"/>
    </font>
    <font>
      <b/>
      <sz val="8"/>
      <name val="Univers (W1)"/>
    </font>
    <font>
      <sz val="10"/>
      <name val="MS Sans Serif"/>
      <family val="2"/>
    </font>
    <font>
      <sz val="7"/>
      <name val="Univers (W1)"/>
    </font>
    <font>
      <b/>
      <sz val="8"/>
      <name val="Helv"/>
    </font>
    <font>
      <sz val="8"/>
      <name val="Univers (W1)"/>
      <family val="2"/>
    </font>
    <font>
      <b/>
      <sz val="8"/>
      <name val="Univers (W1)"/>
      <family val="2"/>
    </font>
    <font>
      <b/>
      <sz val="7"/>
      <name val="Univers (W1)"/>
    </font>
    <font>
      <sz val="10"/>
      <name val="Helv"/>
    </font>
    <font>
      <sz val="10"/>
      <name val="Univers (W1)"/>
      <family val="2"/>
    </font>
    <font>
      <sz val="10"/>
      <name val="Univers (W1)"/>
    </font>
    <font>
      <sz val="8"/>
      <name val="Univers"/>
      <family val="2"/>
    </font>
    <font>
      <b/>
      <sz val="8"/>
      <name val="Univers"/>
      <family val="2"/>
    </font>
    <font>
      <vertAlign val="superscript"/>
      <sz val="8"/>
      <name val="Cambria"/>
      <family val="1"/>
      <scheme val="major"/>
    </font>
    <font>
      <vertAlign val="superscript"/>
      <sz val="8"/>
      <name val="Univers (W1)"/>
    </font>
    <font>
      <sz val="11"/>
      <color rgb="FF000000"/>
      <name val="Calibri"/>
      <family val="2"/>
      <scheme val="minor"/>
    </font>
    <font>
      <sz val="10"/>
      <color rgb="FF000000"/>
      <name val="Times New Roman"/>
      <family val="1"/>
    </font>
    <font>
      <sz val="10"/>
      <name val="Calibri"/>
      <family val="2"/>
      <scheme val="minor"/>
    </font>
    <font>
      <sz val="9"/>
      <name val="Univers (W1)"/>
    </font>
    <font>
      <b/>
      <sz val="9"/>
      <name val="Univers (W1)"/>
    </font>
    <font>
      <sz val="7.5"/>
      <name val="Univers (W1)"/>
    </font>
    <font>
      <sz val="9"/>
      <name val="Univers (W1)"/>
      <family val="2"/>
    </font>
    <font>
      <b/>
      <sz val="9"/>
      <name val="Univers (W1)"/>
      <family val="2"/>
    </font>
    <font>
      <sz val="8"/>
      <name val="MS Sans Serif"/>
      <family val="2"/>
    </font>
    <font>
      <sz val="8"/>
      <name val="Calibri"/>
      <family val="2"/>
    </font>
    <font>
      <sz val="6"/>
      <name val="Univers (W1)"/>
    </font>
    <font>
      <b/>
      <sz val="14"/>
      <color rgb="FF000000"/>
      <name val="Calibri"/>
      <family val="2"/>
      <scheme val="minor"/>
    </font>
    <font>
      <sz val="11"/>
      <color rgb="FF333333"/>
      <name val="Calibri"/>
      <family val="2"/>
      <scheme val="minor"/>
    </font>
    <font>
      <b/>
      <sz val="12"/>
      <color rgb="FF000000"/>
      <name val="Calibri"/>
      <family val="2"/>
      <scheme val="minor"/>
    </font>
    <font>
      <b/>
      <sz val="18"/>
      <name val="Univers (W1)"/>
    </font>
    <font>
      <sz val="12"/>
      <name val="Arial"/>
      <family val="2"/>
    </font>
  </fonts>
  <fills count="12">
    <fill>
      <patternFill patternType="none"/>
    </fill>
    <fill>
      <patternFill patternType="gray125"/>
    </fill>
    <fill>
      <patternFill patternType="solid">
        <fgColor rgb="FFFFFFCC"/>
        <bgColor indexed="64"/>
      </patternFill>
    </fill>
    <fill>
      <patternFill patternType="solid">
        <fgColor theme="8" tint="0.79998168889431442"/>
        <bgColor indexed="64"/>
      </patternFill>
    </fill>
    <fill>
      <patternFill patternType="solid">
        <fgColor indexed="9"/>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9" tint="0.39997558519241921"/>
        <bgColor indexed="64"/>
      </patternFill>
    </fill>
  </fills>
  <borders count="16">
    <border>
      <left/>
      <right/>
      <top/>
      <bottom/>
      <diagonal/>
    </border>
    <border>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21">
    <xf numFmtId="0" fontId="0" fillId="0" borderId="0"/>
    <xf numFmtId="43" fontId="4" fillId="0" borderId="0" applyFont="0" applyFill="0" applyBorder="0" applyAlignment="0" applyProtection="0"/>
    <xf numFmtId="0" fontId="3" fillId="0" borderId="0"/>
    <xf numFmtId="0" fontId="7" fillId="0" borderId="0"/>
    <xf numFmtId="0" fontId="10" fillId="0" borderId="0"/>
    <xf numFmtId="0" fontId="16" fillId="0" borderId="0"/>
    <xf numFmtId="0" fontId="16" fillId="0" borderId="0"/>
    <xf numFmtId="0" fontId="2" fillId="0" borderId="0"/>
    <xf numFmtId="0" fontId="2" fillId="0" borderId="0"/>
    <xf numFmtId="9" fontId="24" fillId="0" borderId="0" applyFont="0" applyFill="0" applyBorder="0" applyAlignment="0" applyProtection="0"/>
    <xf numFmtId="0" fontId="4" fillId="0" borderId="0"/>
    <xf numFmtId="0" fontId="1" fillId="0" borderId="0"/>
    <xf numFmtId="0" fontId="1" fillId="0" borderId="0"/>
    <xf numFmtId="0" fontId="1" fillId="0" borderId="0"/>
    <xf numFmtId="0" fontId="10" fillId="0" borderId="0"/>
    <xf numFmtId="0" fontId="7" fillId="0" borderId="0"/>
    <xf numFmtId="0" fontId="7" fillId="0" borderId="0"/>
    <xf numFmtId="0" fontId="7" fillId="0" borderId="0"/>
    <xf numFmtId="0" fontId="7" fillId="0" borderId="0"/>
    <xf numFmtId="0" fontId="10" fillId="0" borderId="0"/>
    <xf numFmtId="9" fontId="38" fillId="0" borderId="0" applyFont="0" applyFill="0" applyBorder="0" applyAlignment="0" applyProtection="0"/>
  </cellStyleXfs>
  <cellXfs count="577">
    <xf numFmtId="0" fontId="0" fillId="0" borderId="0" xfId="0" applyAlignment="1">
      <alignment horizontal="left" vertical="top"/>
    </xf>
    <xf numFmtId="0" fontId="8" fillId="0" borderId="0" xfId="3" applyFont="1"/>
    <xf numFmtId="3" fontId="8" fillId="0" borderId="0" xfId="3" applyNumberFormat="1" applyFont="1"/>
    <xf numFmtId="0" fontId="8" fillId="0" borderId="0" xfId="3" applyFont="1" applyAlignment="1">
      <alignment horizontal="left"/>
    </xf>
    <xf numFmtId="0" fontId="11" fillId="0" borderId="0" xfId="3" applyFont="1" applyAlignment="1">
      <alignment horizontal="left"/>
    </xf>
    <xf numFmtId="0" fontId="7" fillId="0" borderId="0" xfId="3"/>
    <xf numFmtId="0" fontId="11" fillId="0" borderId="0" xfId="3" quotePrefix="1" applyFont="1" applyAlignment="1">
      <alignment horizontal="left"/>
    </xf>
    <xf numFmtId="164" fontId="8" fillId="0" borderId="0" xfId="3" applyNumberFormat="1" applyFont="1"/>
    <xf numFmtId="0" fontId="11" fillId="0" borderId="0" xfId="3" applyFont="1"/>
    <xf numFmtId="3" fontId="8" fillId="0" borderId="0" xfId="3" applyNumberFormat="1" applyFont="1" applyAlignment="1">
      <alignment horizontal="left"/>
    </xf>
    <xf numFmtId="3" fontId="8" fillId="0" borderId="2" xfId="3" applyNumberFormat="1" applyFont="1" applyBorder="1"/>
    <xf numFmtId="3" fontId="8" fillId="0" borderId="3" xfId="3" applyNumberFormat="1" applyFont="1" applyBorder="1"/>
    <xf numFmtId="0" fontId="8" fillId="0" borderId="2" xfId="3" applyFont="1" applyBorder="1" applyAlignment="1">
      <alignment horizontal="right"/>
    </xf>
    <xf numFmtId="3" fontId="8" fillId="0" borderId="4" xfId="3" applyNumberFormat="1" applyFont="1" applyBorder="1"/>
    <xf numFmtId="3" fontId="9" fillId="0" borderId="2" xfId="3" applyNumberFormat="1" applyFont="1" applyBorder="1"/>
    <xf numFmtId="3" fontId="9" fillId="0" borderId="4" xfId="3" applyNumberFormat="1" applyFont="1" applyBorder="1"/>
    <xf numFmtId="0" fontId="9" fillId="0" borderId="0" xfId="3" applyFont="1"/>
    <xf numFmtId="3" fontId="9" fillId="0" borderId="3" xfId="3" applyNumberFormat="1" applyFont="1" applyBorder="1"/>
    <xf numFmtId="0" fontId="9" fillId="0" borderId="0" xfId="3" applyFont="1" applyAlignment="1">
      <alignment horizontal="left"/>
    </xf>
    <xf numFmtId="0" fontId="9" fillId="0" borderId="4" xfId="3" applyFont="1" applyBorder="1" applyAlignment="1">
      <alignment horizontal="left"/>
    </xf>
    <xf numFmtId="3" fontId="8" fillId="0" borderId="4" xfId="3" applyNumberFormat="1" applyFont="1" applyBorder="1" applyAlignment="1">
      <alignment horizontal="right"/>
    </xf>
    <xf numFmtId="0" fontId="8" fillId="0" borderId="0" xfId="3" applyFont="1" applyAlignment="1">
      <alignment vertical="center"/>
    </xf>
    <xf numFmtId="0" fontId="8" fillId="0" borderId="5" xfId="3" applyFont="1" applyBorder="1" applyAlignment="1">
      <alignment horizontal="center" vertical="center"/>
    </xf>
    <xf numFmtId="0" fontId="8" fillId="0" borderId="0" xfId="3" applyFont="1" applyAlignment="1">
      <alignment horizontal="centerContinuous"/>
    </xf>
    <xf numFmtId="3" fontId="8" fillId="0" borderId="0" xfId="3" applyNumberFormat="1" applyFont="1" applyAlignment="1">
      <alignment horizontal="centerContinuous"/>
    </xf>
    <xf numFmtId="0" fontId="9" fillId="0" borderId="0" xfId="3" applyFont="1" applyAlignment="1">
      <alignment horizontal="centerContinuous"/>
    </xf>
    <xf numFmtId="3" fontId="7" fillId="0" borderId="0" xfId="3" applyNumberFormat="1"/>
    <xf numFmtId="3" fontId="7" fillId="0" borderId="2" xfId="3" applyNumberFormat="1" applyBorder="1"/>
    <xf numFmtId="0" fontId="7" fillId="0" borderId="2" xfId="3" applyBorder="1" applyAlignment="1">
      <alignment horizontal="right"/>
    </xf>
    <xf numFmtId="3" fontId="12" fillId="0" borderId="2" xfId="3" applyNumberFormat="1" applyFont="1" applyBorder="1"/>
    <xf numFmtId="0" fontId="8" fillId="0" borderId="4" xfId="3" applyFont="1" applyBorder="1" applyAlignment="1">
      <alignment horizontal="left"/>
    </xf>
    <xf numFmtId="0" fontId="7" fillId="0" borderId="0" xfId="3" applyAlignment="1">
      <alignment horizontal="centerContinuous"/>
    </xf>
    <xf numFmtId="3" fontId="13" fillId="0" borderId="0" xfId="3" applyNumberFormat="1" applyFont="1"/>
    <xf numFmtId="0" fontId="13" fillId="0" borderId="0" xfId="3" applyFont="1"/>
    <xf numFmtId="3" fontId="13" fillId="0" borderId="0" xfId="3" applyNumberFormat="1" applyFont="1" applyAlignment="1">
      <alignment horizontal="right"/>
    </xf>
    <xf numFmtId="0" fontId="12" fillId="0" borderId="0" xfId="3" applyFont="1"/>
    <xf numFmtId="3" fontId="14" fillId="0" borderId="0" xfId="3" applyNumberFormat="1" applyFont="1"/>
    <xf numFmtId="3" fontId="13" fillId="0" borderId="3" xfId="3" applyNumberFormat="1" applyFont="1" applyBorder="1" applyAlignment="1">
      <alignment horizontal="right"/>
    </xf>
    <xf numFmtId="3" fontId="13" fillId="0" borderId="4" xfId="3" applyNumberFormat="1" applyFont="1" applyBorder="1"/>
    <xf numFmtId="3" fontId="13" fillId="0" borderId="4" xfId="3" applyNumberFormat="1" applyFont="1" applyBorder="1" applyAlignment="1">
      <alignment horizontal="right"/>
    </xf>
    <xf numFmtId="3" fontId="14" fillId="0" borderId="4" xfId="3" applyNumberFormat="1" applyFont="1" applyBorder="1"/>
    <xf numFmtId="164" fontId="7" fillId="0" borderId="0" xfId="3" applyNumberFormat="1"/>
    <xf numFmtId="164" fontId="12" fillId="0" borderId="0" xfId="3" applyNumberFormat="1" applyFont="1"/>
    <xf numFmtId="0" fontId="14" fillId="0" borderId="0" xfId="3" applyFont="1"/>
    <xf numFmtId="0" fontId="14" fillId="0" borderId="4" xfId="3" applyFont="1" applyBorder="1"/>
    <xf numFmtId="0" fontId="15" fillId="0" borderId="4" xfId="3" applyFont="1" applyBorder="1" applyAlignment="1">
      <alignment horizontal="left"/>
    </xf>
    <xf numFmtId="3" fontId="14" fillId="0" borderId="6" xfId="3" applyNumberFormat="1" applyFont="1" applyBorder="1"/>
    <xf numFmtId="0" fontId="12" fillId="0" borderId="0" xfId="3" applyFont="1" applyAlignment="1">
      <alignment horizontal="center" vertical="center"/>
    </xf>
    <xf numFmtId="3" fontId="13" fillId="0" borderId="0" xfId="3" applyNumberFormat="1" applyFont="1" applyAlignment="1">
      <alignment horizontal="centerContinuous"/>
    </xf>
    <xf numFmtId="0" fontId="13" fillId="0" borderId="0" xfId="3" applyFont="1" applyAlignment="1">
      <alignment horizontal="centerContinuous"/>
    </xf>
    <xf numFmtId="0" fontId="14" fillId="0" borderId="0" xfId="3" applyFont="1" applyAlignment="1">
      <alignment horizontal="centerContinuous"/>
    </xf>
    <xf numFmtId="0" fontId="17" fillId="0" borderId="0" xfId="5" applyFont="1"/>
    <xf numFmtId="3" fontId="17" fillId="0" borderId="0" xfId="5" applyNumberFormat="1" applyFont="1"/>
    <xf numFmtId="164" fontId="17" fillId="0" borderId="0" xfId="5" applyNumberFormat="1" applyFont="1"/>
    <xf numFmtId="0" fontId="18" fillId="0" borderId="0" xfId="5" applyFont="1"/>
    <xf numFmtId="0" fontId="18" fillId="0" borderId="0" xfId="5" applyFont="1" applyAlignment="1">
      <alignment horizontal="centerContinuous"/>
    </xf>
    <xf numFmtId="0" fontId="19" fillId="0" borderId="0" xfId="3" applyFont="1"/>
    <xf numFmtId="164" fontId="8" fillId="0" borderId="0" xfId="3" applyNumberFormat="1" applyFont="1" applyAlignment="1">
      <alignment horizontal="right"/>
    </xf>
    <xf numFmtId="164" fontId="19" fillId="0" borderId="0" xfId="3" applyNumberFormat="1" applyFont="1"/>
    <xf numFmtId="164" fontId="8" fillId="0" borderId="0" xfId="3" applyNumberFormat="1" applyFont="1" applyProtection="1">
      <protection locked="0"/>
    </xf>
    <xf numFmtId="164" fontId="9" fillId="0" borderId="2" xfId="3" applyNumberFormat="1" applyFont="1" applyBorder="1"/>
    <xf numFmtId="164" fontId="9" fillId="0" borderId="3" xfId="3" applyNumberFormat="1" applyFont="1" applyBorder="1" applyProtection="1">
      <protection locked="0"/>
    </xf>
    <xf numFmtId="164" fontId="9" fillId="0" borderId="3" xfId="3" applyNumberFormat="1" applyFont="1" applyBorder="1" applyAlignment="1">
      <alignment horizontal="right"/>
    </xf>
    <xf numFmtId="164" fontId="9" fillId="0" borderId="0" xfId="3" applyNumberFormat="1" applyFont="1"/>
    <xf numFmtId="164" fontId="9" fillId="0" borderId="4" xfId="3" applyNumberFormat="1" applyFont="1" applyBorder="1" applyProtection="1">
      <protection locked="0"/>
    </xf>
    <xf numFmtId="164" fontId="9" fillId="0" borderId="4" xfId="3" applyNumberFormat="1" applyFont="1" applyBorder="1" applyAlignment="1">
      <alignment horizontal="right"/>
    </xf>
    <xf numFmtId="164" fontId="8" fillId="0" borderId="4" xfId="3" applyNumberFormat="1" applyFont="1" applyBorder="1" applyProtection="1">
      <protection locked="0"/>
    </xf>
    <xf numFmtId="164" fontId="8" fillId="0" borderId="4" xfId="3" applyNumberFormat="1" applyFont="1" applyBorder="1" applyAlignment="1">
      <alignment horizontal="right"/>
    </xf>
    <xf numFmtId="164" fontId="9" fillId="0" borderId="0" xfId="3" applyNumberFormat="1" applyFont="1" applyProtection="1">
      <protection locked="0"/>
    </xf>
    <xf numFmtId="164" fontId="8" fillId="0" borderId="4" xfId="3" applyNumberFormat="1" applyFont="1" applyBorder="1"/>
    <xf numFmtId="164" fontId="9" fillId="0" borderId="2" xfId="3" applyNumberFormat="1" applyFont="1" applyBorder="1" applyProtection="1">
      <protection locked="0"/>
    </xf>
    <xf numFmtId="164" fontId="9" fillId="0" borderId="4" xfId="3" applyNumberFormat="1" applyFont="1" applyBorder="1"/>
    <xf numFmtId="164" fontId="8" fillId="0" borderId="2" xfId="3" applyNumberFormat="1" applyFont="1" applyBorder="1" applyProtection="1">
      <protection locked="0"/>
    </xf>
    <xf numFmtId="164" fontId="8" fillId="0" borderId="4" xfId="3" applyNumberFormat="1" applyFont="1" applyBorder="1" applyAlignment="1" applyProtection="1">
      <alignment horizontal="right"/>
      <protection locked="0"/>
    </xf>
    <xf numFmtId="164" fontId="9" fillId="0" borderId="0" xfId="3" applyNumberFormat="1" applyFont="1" applyAlignment="1">
      <alignment horizontal="right"/>
    </xf>
    <xf numFmtId="0" fontId="15" fillId="0" borderId="0" xfId="3" applyFont="1"/>
    <xf numFmtId="164" fontId="9" fillId="0" borderId="2" xfId="3" applyNumberFormat="1" applyFont="1" applyBorder="1" applyAlignment="1">
      <alignment horizontal="right"/>
    </xf>
    <xf numFmtId="164" fontId="9" fillId="0" borderId="6" xfId="3" applyNumberFormat="1" applyFont="1" applyBorder="1" applyAlignment="1">
      <alignment horizontal="right"/>
    </xf>
    <xf numFmtId="0" fontId="8" fillId="0" borderId="0" xfId="3" applyFont="1" applyAlignment="1">
      <alignment wrapText="1"/>
    </xf>
    <xf numFmtId="0" fontId="8" fillId="0" borderId="5" xfId="3" applyFont="1" applyBorder="1" applyAlignment="1">
      <alignment horizontal="center" wrapText="1"/>
    </xf>
    <xf numFmtId="0" fontId="20" fillId="0" borderId="0" xfId="3" applyFont="1"/>
    <xf numFmtId="165" fontId="20" fillId="0" borderId="0" xfId="3" applyNumberFormat="1" applyFont="1"/>
    <xf numFmtId="0" fontId="9" fillId="0" borderId="0" xfId="3" applyFont="1" applyAlignment="1">
      <alignment horizontal="right"/>
    </xf>
    <xf numFmtId="3" fontId="9" fillId="0" borderId="0" xfId="3" applyNumberFormat="1" applyFont="1"/>
    <xf numFmtId="3" fontId="9" fillId="0" borderId="4" xfId="3" applyNumberFormat="1" applyFont="1" applyBorder="1" applyAlignment="1">
      <alignment horizontal="right"/>
    </xf>
    <xf numFmtId="164" fontId="8" fillId="4" borderId="4" xfId="3" applyNumberFormat="1" applyFont="1" applyFill="1" applyBorder="1" applyAlignment="1">
      <alignment horizontal="right"/>
    </xf>
    <xf numFmtId="0" fontId="15" fillId="0" borderId="4" xfId="3" applyFont="1" applyBorder="1"/>
    <xf numFmtId="3" fontId="9" fillId="0" borderId="6" xfId="3" applyNumberFormat="1" applyFont="1" applyBorder="1"/>
    <xf numFmtId="0" fontId="8" fillId="0" borderId="0" xfId="3" applyFont="1" applyAlignment="1">
      <alignment horizontal="center" vertical="center"/>
    </xf>
    <xf numFmtId="3" fontId="9" fillId="0" borderId="0" xfId="3" applyNumberFormat="1" applyFont="1" applyAlignment="1">
      <alignment horizontal="centerContinuous"/>
    </xf>
    <xf numFmtId="0" fontId="15" fillId="0" borderId="0" xfId="3" applyFont="1" applyAlignment="1">
      <alignment horizontal="centerContinuous"/>
    </xf>
    <xf numFmtId="165" fontId="9" fillId="0" borderId="0" xfId="3" applyNumberFormat="1" applyFont="1" applyAlignment="1">
      <alignment horizontal="centerContinuous"/>
    </xf>
    <xf numFmtId="0" fontId="15" fillId="0" borderId="3" xfId="3" applyFont="1" applyBorder="1" applyAlignment="1">
      <alignment horizontal="left"/>
    </xf>
    <xf numFmtId="0" fontId="11" fillId="0" borderId="5" xfId="3" applyFont="1" applyBorder="1" applyAlignment="1">
      <alignment horizontal="center" wrapText="1"/>
    </xf>
    <xf numFmtId="0" fontId="11" fillId="0" borderId="5" xfId="3" applyFont="1" applyBorder="1" applyAlignment="1">
      <alignment horizontal="center" vertical="center"/>
    </xf>
    <xf numFmtId="0" fontId="9" fillId="0" borderId="4" xfId="3" quotePrefix="1" applyFont="1" applyBorder="1" applyAlignment="1">
      <alignment horizontal="left"/>
    </xf>
    <xf numFmtId="164" fontId="8" fillId="0" borderId="3" xfId="3" applyNumberFormat="1" applyFont="1" applyBorder="1" applyProtection="1">
      <protection locked="0"/>
    </xf>
    <xf numFmtId="164" fontId="8" fillId="0" borderId="3" xfId="3" applyNumberFormat="1" applyFont="1" applyBorder="1"/>
    <xf numFmtId="0" fontId="15" fillId="0" borderId="0" xfId="3" applyFont="1" applyAlignment="1">
      <alignment horizontal="left"/>
    </xf>
    <xf numFmtId="164" fontId="9" fillId="0" borderId="6" xfId="3" applyNumberFormat="1" applyFont="1" applyBorder="1"/>
    <xf numFmtId="0" fontId="8" fillId="0" borderId="0" xfId="3" applyFont="1" applyAlignment="1">
      <alignment vertical="top"/>
    </xf>
    <xf numFmtId="0" fontId="8" fillId="0" borderId="0" xfId="3" applyFont="1" applyAlignment="1">
      <alignment horizontal="center" vertical="top"/>
    </xf>
    <xf numFmtId="37" fontId="9" fillId="0" borderId="0" xfId="3" applyNumberFormat="1" applyFont="1"/>
    <xf numFmtId="37" fontId="9" fillId="0" borderId="2" xfId="3" applyNumberFormat="1" applyFont="1" applyBorder="1"/>
    <xf numFmtId="37" fontId="9" fillId="0" borderId="3" xfId="3" applyNumberFormat="1" applyFont="1" applyBorder="1"/>
    <xf numFmtId="37" fontId="9" fillId="0" borderId="4" xfId="3" applyNumberFormat="1" applyFont="1" applyBorder="1"/>
    <xf numFmtId="167" fontId="9" fillId="0" borderId="2" xfId="3" applyNumberFormat="1" applyFont="1" applyBorder="1" applyAlignment="1">
      <alignment horizontal="right"/>
    </xf>
    <xf numFmtId="167" fontId="9" fillId="0" borderId="4" xfId="3" applyNumberFormat="1" applyFont="1" applyBorder="1" applyAlignment="1">
      <alignment horizontal="right"/>
    </xf>
    <xf numFmtId="37" fontId="8" fillId="0" borderId="2" xfId="3" applyNumberFormat="1" applyFont="1" applyBorder="1"/>
    <xf numFmtId="37" fontId="8" fillId="0" borderId="4" xfId="3" applyNumberFormat="1" applyFont="1" applyBorder="1"/>
    <xf numFmtId="37" fontId="9" fillId="0" borderId="6" xfId="3" applyNumberFormat="1" applyFont="1" applyBorder="1"/>
    <xf numFmtId="0" fontId="8" fillId="0" borderId="0" xfId="3" applyFont="1" applyAlignment="1">
      <alignment horizontal="center"/>
    </xf>
    <xf numFmtId="0" fontId="9" fillId="0" borderId="0" xfId="3" applyFont="1" applyAlignment="1">
      <alignment horizontal="center"/>
    </xf>
    <xf numFmtId="0" fontId="15" fillId="0" borderId="0" xfId="3" applyFont="1" applyAlignment="1">
      <alignment horizontal="center"/>
    </xf>
    <xf numFmtId="167" fontId="8" fillId="0" borderId="0" xfId="3" applyNumberFormat="1" applyFont="1"/>
    <xf numFmtId="37" fontId="8" fillId="0" borderId="0" xfId="3" applyNumberFormat="1" applyFont="1"/>
    <xf numFmtId="37" fontId="9" fillId="0" borderId="0" xfId="3" applyNumberFormat="1" applyFont="1" applyAlignment="1">
      <alignment horizontal="right"/>
    </xf>
    <xf numFmtId="37" fontId="9" fillId="0" borderId="2" xfId="3" applyNumberFormat="1" applyFont="1" applyBorder="1" applyAlignment="1">
      <alignment horizontal="right"/>
    </xf>
    <xf numFmtId="37" fontId="9" fillId="0" borderId="3" xfId="3" applyNumberFormat="1" applyFont="1" applyBorder="1" applyAlignment="1">
      <alignment horizontal="right"/>
    </xf>
    <xf numFmtId="0" fontId="11" fillId="0" borderId="5" xfId="3" applyFont="1" applyBorder="1" applyAlignment="1">
      <alignment horizontal="center"/>
    </xf>
    <xf numFmtId="164" fontId="9" fillId="0" borderId="0" xfId="3" applyNumberFormat="1" applyFont="1" applyAlignment="1" applyProtection="1">
      <alignment horizontal="right"/>
      <protection locked="0"/>
    </xf>
    <xf numFmtId="164" fontId="9" fillId="0" borderId="3" xfId="3" applyNumberFormat="1" applyFont="1" applyBorder="1"/>
    <xf numFmtId="164" fontId="9" fillId="0" borderId="4" xfId="3" applyNumberFormat="1" applyFont="1" applyBorder="1" applyAlignment="1" applyProtection="1">
      <alignment horizontal="right"/>
      <protection locked="0"/>
    </xf>
    <xf numFmtId="165" fontId="9" fillId="0" borderId="0" xfId="3" applyNumberFormat="1" applyFont="1" applyAlignment="1">
      <alignment horizontal="center"/>
    </xf>
    <xf numFmtId="164" fontId="9" fillId="0" borderId="4" xfId="3" applyNumberFormat="1" applyFont="1" applyBorder="1" applyAlignment="1">
      <alignment horizontal="left"/>
    </xf>
    <xf numFmtId="0" fontId="8" fillId="0" borderId="0" xfId="0" applyFont="1" applyAlignment="1">
      <alignment horizontal="left"/>
    </xf>
    <xf numFmtId="0" fontId="8" fillId="0" borderId="0" xfId="3" quotePrefix="1" applyFont="1" applyAlignment="1">
      <alignment horizontal="left"/>
    </xf>
    <xf numFmtId="166" fontId="8" fillId="0" borderId="4" xfId="3" applyNumberFormat="1" applyFont="1" applyBorder="1" applyAlignment="1">
      <alignment horizontal="right"/>
    </xf>
    <xf numFmtId="0" fontId="8" fillId="0" borderId="0" xfId="3" applyFont="1" applyAlignment="1">
      <alignment horizontal="left" indent="1"/>
    </xf>
    <xf numFmtId="0" fontId="20" fillId="0" borderId="0" xfId="3" applyFont="1" applyAlignment="1">
      <alignment horizontal="centerContinuous"/>
    </xf>
    <xf numFmtId="165" fontId="20" fillId="0" borderId="0" xfId="3" applyNumberFormat="1" applyFont="1" applyAlignment="1">
      <alignment horizontal="centerContinuous"/>
    </xf>
    <xf numFmtId="164" fontId="9" fillId="0" borderId="5" xfId="3" applyNumberFormat="1" applyFont="1" applyBorder="1" applyAlignment="1">
      <alignment horizontal="center"/>
    </xf>
    <xf numFmtId="164" fontId="9" fillId="0" borderId="5" xfId="3" applyNumberFormat="1" applyFont="1" applyBorder="1" applyAlignment="1">
      <alignment horizontal="center" wrapText="1"/>
    </xf>
    <xf numFmtId="0" fontId="9" fillId="0" borderId="5" xfId="3" applyFont="1" applyBorder="1" applyAlignment="1">
      <alignment horizontal="center"/>
    </xf>
    <xf numFmtId="0" fontId="9" fillId="0" borderId="5" xfId="3" applyFont="1" applyBorder="1" applyAlignment="1">
      <alignment horizontal="center" wrapText="1"/>
    </xf>
    <xf numFmtId="164" fontId="15" fillId="0" borderId="5" xfId="3" applyNumberFormat="1" applyFont="1" applyBorder="1" applyAlignment="1">
      <alignment horizontal="center"/>
    </xf>
    <xf numFmtId="0" fontId="15" fillId="0" borderId="5" xfId="3" applyFont="1" applyBorder="1" applyAlignment="1">
      <alignment horizontal="center" wrapText="1"/>
    </xf>
    <xf numFmtId="0" fontId="15" fillId="0" borderId="5" xfId="3" applyFont="1" applyBorder="1" applyAlignment="1">
      <alignment horizontal="center"/>
    </xf>
    <xf numFmtId="3" fontId="9" fillId="0" borderId="4" xfId="3" applyNumberFormat="1" applyFont="1" applyBorder="1" applyAlignment="1">
      <alignment wrapText="1"/>
    </xf>
    <xf numFmtId="0" fontId="9" fillId="0" borderId="4" xfId="3" applyFont="1" applyBorder="1" applyAlignment="1">
      <alignment horizontal="left" wrapText="1"/>
    </xf>
    <xf numFmtId="0" fontId="8" fillId="0" borderId="4" xfId="3" applyFont="1" applyBorder="1" applyAlignment="1">
      <alignment horizontal="left" indent="2"/>
    </xf>
    <xf numFmtId="0" fontId="8" fillId="0" borderId="4" xfId="3" applyFont="1" applyBorder="1" applyAlignment="1">
      <alignment horizontal="left" indent="3"/>
    </xf>
    <xf numFmtId="0" fontId="8" fillId="0" borderId="4" xfId="3" quotePrefix="1" applyFont="1" applyBorder="1" applyAlignment="1">
      <alignment horizontal="left" indent="2"/>
    </xf>
    <xf numFmtId="0" fontId="8" fillId="0" borderId="3" xfId="3" applyFont="1" applyBorder="1" applyAlignment="1">
      <alignment horizontal="left" indent="2"/>
    </xf>
    <xf numFmtId="0" fontId="15" fillId="0" borderId="4" xfId="3" applyFont="1" applyBorder="1" applyAlignment="1">
      <alignment horizontal="left" indent="2"/>
    </xf>
    <xf numFmtId="0" fontId="11" fillId="0" borderId="4" xfId="3" applyFont="1" applyBorder="1" applyAlignment="1">
      <alignment horizontal="left" indent="2"/>
    </xf>
    <xf numFmtId="0" fontId="11" fillId="0" borderId="4" xfId="3" applyFont="1" applyBorder="1" applyAlignment="1">
      <alignment horizontal="left" indent="3"/>
    </xf>
    <xf numFmtId="0" fontId="11" fillId="0" borderId="4" xfId="3" applyFont="1" applyBorder="1" applyAlignment="1">
      <alignment horizontal="left" wrapText="1" indent="3"/>
    </xf>
    <xf numFmtId="0" fontId="11" fillId="0" borderId="4" xfId="3" applyFont="1" applyBorder="1" applyAlignment="1">
      <alignment horizontal="left" wrapText="1" indent="2"/>
    </xf>
    <xf numFmtId="0" fontId="15" fillId="0" borderId="4" xfId="3" applyFont="1" applyBorder="1" applyAlignment="1">
      <alignment horizontal="left" wrapText="1"/>
    </xf>
    <xf numFmtId="0" fontId="15" fillId="0" borderId="4" xfId="3" applyFont="1" applyBorder="1" applyAlignment="1">
      <alignment horizontal="left" wrapText="1" indent="2"/>
    </xf>
    <xf numFmtId="164" fontId="9" fillId="0" borderId="3" xfId="3" applyNumberFormat="1" applyFont="1" applyBorder="1" applyAlignment="1" applyProtection="1">
      <alignment horizontal="right"/>
      <protection locked="0"/>
    </xf>
    <xf numFmtId="0" fontId="11" fillId="0" borderId="4" xfId="0" applyFont="1" applyBorder="1" applyAlignment="1">
      <alignment horizontal="left" wrapText="1" indent="2"/>
    </xf>
    <xf numFmtId="0" fontId="11" fillId="0" borderId="4" xfId="0" applyFont="1" applyBorder="1" applyAlignment="1">
      <alignment horizontal="left" wrapText="1" indent="3"/>
    </xf>
    <xf numFmtId="164" fontId="8" fillId="0" borderId="4" xfId="3" applyNumberFormat="1" applyFont="1" applyBorder="1" applyAlignment="1">
      <alignment horizontal="left" indent="3"/>
    </xf>
    <xf numFmtId="0" fontId="11" fillId="0" borderId="3" xfId="3" applyFont="1" applyBorder="1" applyAlignment="1">
      <alignment horizontal="left" indent="3"/>
    </xf>
    <xf numFmtId="0" fontId="9" fillId="0" borderId="4" xfId="3" applyFont="1" applyBorder="1"/>
    <xf numFmtId="0" fontId="9" fillId="0" borderId="4" xfId="3" applyFont="1" applyBorder="1" applyAlignment="1">
      <alignment horizontal="left" indent="2"/>
    </xf>
    <xf numFmtId="164" fontId="8" fillId="0" borderId="4" xfId="3" applyNumberFormat="1" applyFont="1" applyBorder="1" applyAlignment="1">
      <alignment horizontal="left" indent="4"/>
    </xf>
    <xf numFmtId="0" fontId="28" fillId="0" borderId="4" xfId="3" applyFont="1" applyBorder="1" applyAlignment="1">
      <alignment horizontal="right"/>
    </xf>
    <xf numFmtId="0" fontId="9" fillId="0" borderId="3" xfId="3" applyFont="1" applyBorder="1" applyAlignment="1">
      <alignment horizontal="left" vertical="top"/>
    </xf>
    <xf numFmtId="3" fontId="9" fillId="0" borderId="3" xfId="3" applyNumberFormat="1" applyFont="1" applyBorder="1" applyAlignment="1">
      <alignment vertical="top"/>
    </xf>
    <xf numFmtId="0" fontId="11" fillId="0" borderId="3" xfId="3" applyFont="1" applyBorder="1" applyAlignment="1">
      <alignment horizontal="right" vertical="top"/>
    </xf>
    <xf numFmtId="3" fontId="9" fillId="0" borderId="2" xfId="3" applyNumberFormat="1" applyFont="1" applyBorder="1" applyAlignment="1">
      <alignment vertical="top"/>
    </xf>
    <xf numFmtId="0" fontId="7" fillId="0" borderId="0" xfId="3" applyAlignment="1">
      <alignment vertical="top"/>
    </xf>
    <xf numFmtId="0" fontId="9" fillId="0" borderId="0" xfId="3" applyFont="1" applyAlignment="1">
      <alignment vertical="top"/>
    </xf>
    <xf numFmtId="0" fontId="29" fillId="0" borderId="0" xfId="5" applyFont="1"/>
    <xf numFmtId="3" fontId="29" fillId="0" borderId="0" xfId="5" applyNumberFormat="1" applyFont="1"/>
    <xf numFmtId="164" fontId="29" fillId="0" borderId="0" xfId="5" applyNumberFormat="1" applyFont="1"/>
    <xf numFmtId="3" fontId="30" fillId="0" borderId="0" xfId="5" applyNumberFormat="1" applyFont="1" applyAlignment="1">
      <alignment horizontal="centerContinuous"/>
    </xf>
    <xf numFmtId="0" fontId="29" fillId="0" borderId="0" xfId="5" applyFont="1" applyAlignment="1">
      <alignment horizontal="centerContinuous"/>
    </xf>
    <xf numFmtId="3" fontId="29" fillId="0" borderId="0" xfId="5" applyNumberFormat="1" applyFont="1" applyAlignment="1">
      <alignment horizontal="centerContinuous"/>
    </xf>
    <xf numFmtId="164" fontId="29" fillId="0" borderId="0" xfId="5" applyNumberFormat="1" applyFont="1" applyAlignment="1">
      <alignment horizontal="centerContinuous"/>
    </xf>
    <xf numFmtId="0" fontId="30" fillId="0" borderId="0" xfId="5" applyFont="1" applyAlignment="1">
      <alignment horizontal="centerContinuous"/>
    </xf>
    <xf numFmtId="0" fontId="30" fillId="0" borderId="0" xfId="3" applyFont="1" applyAlignment="1">
      <alignment horizontal="centerContinuous"/>
    </xf>
    <xf numFmtId="0" fontId="29" fillId="0" borderId="6" xfId="5" applyFont="1" applyBorder="1"/>
    <xf numFmtId="3" fontId="29" fillId="0" borderId="6" xfId="5" applyNumberFormat="1" applyFont="1" applyBorder="1"/>
    <xf numFmtId="3" fontId="29" fillId="0" borderId="9" xfId="5" applyNumberFormat="1" applyFont="1" applyBorder="1" applyAlignment="1">
      <alignment horizontal="centerContinuous"/>
    </xf>
    <xf numFmtId="0" fontId="29" fillId="0" borderId="5" xfId="5" applyFont="1" applyBorder="1" applyAlignment="1">
      <alignment horizontal="centerContinuous"/>
    </xf>
    <xf numFmtId="0" fontId="29" fillId="0" borderId="3" xfId="5" applyFont="1" applyBorder="1" applyAlignment="1">
      <alignment horizontal="center" wrapText="1"/>
    </xf>
    <xf numFmtId="3" fontId="29" fillId="0" borderId="3" xfId="5" applyNumberFormat="1" applyFont="1" applyBorder="1" applyAlignment="1">
      <alignment horizontal="center" wrapText="1"/>
    </xf>
    <xf numFmtId="3" fontId="29" fillId="0" borderId="8" xfId="5" applyNumberFormat="1" applyFont="1" applyBorder="1" applyAlignment="1">
      <alignment horizontal="center"/>
    </xf>
    <xf numFmtId="164" fontId="29" fillId="0" borderId="3" xfId="5" applyNumberFormat="1" applyFont="1" applyBorder="1" applyAlignment="1">
      <alignment horizontal="center" wrapText="1"/>
    </xf>
    <xf numFmtId="0" fontId="29" fillId="0" borderId="4" xfId="5" applyFont="1" applyBorder="1" applyAlignment="1">
      <alignment horizontal="center"/>
    </xf>
    <xf numFmtId="3" fontId="29" fillId="0" borderId="4" xfId="5" applyNumberFormat="1" applyFont="1" applyBorder="1" applyAlignment="1">
      <alignment horizontal="center"/>
    </xf>
    <xf numFmtId="9" fontId="29" fillId="0" borderId="4" xfId="5" applyNumberFormat="1" applyFont="1" applyBorder="1" applyAlignment="1">
      <alignment horizontal="center"/>
    </xf>
    <xf numFmtId="3" fontId="29" fillId="0" borderId="2" xfId="5" applyNumberFormat="1" applyFont="1" applyBorder="1" applyAlignment="1">
      <alignment horizontal="center"/>
    </xf>
    <xf numFmtId="0" fontId="29" fillId="0" borderId="3" xfId="5" applyFont="1" applyBorder="1" applyAlignment="1">
      <alignment horizontal="center" vertical="top"/>
    </xf>
    <xf numFmtId="3" fontId="29" fillId="0" borderId="3" xfId="5" applyNumberFormat="1" applyFont="1" applyBorder="1" applyAlignment="1">
      <alignment horizontal="center" vertical="top"/>
    </xf>
    <xf numFmtId="3" fontId="29" fillId="0" borderId="8" xfId="5" applyNumberFormat="1" applyFont="1" applyBorder="1" applyAlignment="1">
      <alignment horizontal="center" vertical="top"/>
    </xf>
    <xf numFmtId="9" fontId="29" fillId="0" borderId="3" xfId="5" applyNumberFormat="1" applyFont="1" applyBorder="1" applyAlignment="1">
      <alignment horizontal="center" vertical="top"/>
    </xf>
    <xf numFmtId="0" fontId="29" fillId="0" borderId="5" xfId="5" applyFont="1" applyBorder="1" applyAlignment="1">
      <alignment horizontal="center"/>
    </xf>
    <xf numFmtId="3" fontId="29" fillId="0" borderId="5" xfId="5" applyNumberFormat="1" applyFont="1" applyBorder="1" applyAlignment="1">
      <alignment horizontal="center"/>
    </xf>
    <xf numFmtId="3" fontId="29" fillId="0" borderId="9" xfId="5" applyNumberFormat="1" applyFont="1" applyBorder="1" applyAlignment="1">
      <alignment horizontal="center"/>
    </xf>
    <xf numFmtId="9" fontId="29" fillId="0" borderId="5" xfId="5" applyNumberFormat="1" applyFont="1" applyBorder="1" applyAlignment="1">
      <alignment horizontal="center"/>
    </xf>
    <xf numFmtId="0" fontId="29" fillId="0" borderId="0" xfId="5" applyFont="1" applyAlignment="1">
      <alignment horizontal="center"/>
    </xf>
    <xf numFmtId="0" fontId="29" fillId="0" borderId="0" xfId="5" applyFont="1" applyAlignment="1">
      <alignment horizontal="left"/>
    </xf>
    <xf numFmtId="0" fontId="6" fillId="3" borderId="0" xfId="14" applyFont="1" applyFill="1"/>
    <xf numFmtId="0" fontId="31" fillId="3" borderId="0" xfId="14" applyFont="1" applyFill="1"/>
    <xf numFmtId="168" fontId="28" fillId="3" borderId="4" xfId="1" applyNumberFormat="1" applyFont="1" applyFill="1" applyBorder="1" applyAlignment="1">
      <alignment horizontal="right"/>
    </xf>
    <xf numFmtId="168" fontId="28" fillId="2" borderId="4" xfId="1" applyNumberFormat="1" applyFont="1" applyFill="1" applyBorder="1" applyAlignment="1">
      <alignment horizontal="right"/>
    </xf>
    <xf numFmtId="0" fontId="32" fillId="2" borderId="0" xfId="14" applyFont="1" applyFill="1"/>
    <xf numFmtId="0" fontId="25" fillId="0" borderId="0" xfId="14" applyFont="1" applyAlignment="1">
      <alignment horizontal="left"/>
    </xf>
    <xf numFmtId="3" fontId="8" fillId="6" borderId="4" xfId="3" applyNumberFormat="1" applyFont="1" applyFill="1" applyBorder="1"/>
    <xf numFmtId="0" fontId="8" fillId="6" borderId="0" xfId="3" applyFont="1" applyFill="1" applyAlignment="1">
      <alignment horizontal="centerContinuous"/>
    </xf>
    <xf numFmtId="0" fontId="8" fillId="6" borderId="0" xfId="3" applyFont="1" applyFill="1" applyAlignment="1">
      <alignment horizontal="left"/>
    </xf>
    <xf numFmtId="3" fontId="9" fillId="7" borderId="4" xfId="3" applyNumberFormat="1" applyFont="1" applyFill="1" applyBorder="1"/>
    <xf numFmtId="3" fontId="33" fillId="8" borderId="4" xfId="3" applyNumberFormat="1" applyFont="1" applyFill="1" applyBorder="1"/>
    <xf numFmtId="168" fontId="28" fillId="0" borderId="4" xfId="1" applyNumberFormat="1" applyFont="1" applyFill="1" applyBorder="1" applyAlignment="1">
      <alignment horizontal="right"/>
    </xf>
    <xf numFmtId="164" fontId="8" fillId="9" borderId="0" xfId="3" applyNumberFormat="1" applyFont="1" applyFill="1"/>
    <xf numFmtId="0" fontId="8" fillId="9" borderId="0" xfId="3" applyFont="1" applyFill="1"/>
    <xf numFmtId="0" fontId="13" fillId="8" borderId="0" xfId="14" applyFont="1" applyFill="1" applyAlignment="1">
      <alignment horizontal="left"/>
    </xf>
    <xf numFmtId="0" fontId="8" fillId="8" borderId="0" xfId="3" applyFont="1" applyFill="1"/>
    <xf numFmtId="3" fontId="26" fillId="0" borderId="4" xfId="5" applyNumberFormat="1" applyFont="1" applyBorder="1" applyAlignment="1">
      <alignment horizontal="center"/>
    </xf>
    <xf numFmtId="9" fontId="26" fillId="0" borderId="4" xfId="5" applyNumberFormat="1" applyFont="1" applyBorder="1" applyAlignment="1">
      <alignment horizontal="center"/>
    </xf>
    <xf numFmtId="0" fontId="8" fillId="0" borderId="5" xfId="3" applyFont="1" applyBorder="1" applyAlignment="1">
      <alignment horizontal="right" vertical="center"/>
    </xf>
    <xf numFmtId="0" fontId="8" fillId="0" borderId="5" xfId="3" applyFont="1" applyBorder="1" applyAlignment="1">
      <alignment vertical="center"/>
    </xf>
    <xf numFmtId="0" fontId="8" fillId="0" borderId="2" xfId="3" applyFont="1" applyBorder="1" applyAlignment="1">
      <alignment vertical="center"/>
    </xf>
    <xf numFmtId="0" fontId="7" fillId="0" borderId="2" xfId="3" applyBorder="1"/>
    <xf numFmtId="0" fontId="8" fillId="0" borderId="0" xfId="3" applyFont="1" applyAlignment="1">
      <alignment horizontal="right" vertical="center"/>
    </xf>
    <xf numFmtId="0" fontId="8" fillId="0" borderId="2" xfId="3" applyFont="1" applyBorder="1" applyAlignment="1">
      <alignment horizontal="right" vertical="center"/>
    </xf>
    <xf numFmtId="0" fontId="14" fillId="0" borderId="5" xfId="3" applyFont="1" applyBorder="1" applyAlignment="1">
      <alignment horizontal="right" vertical="center"/>
    </xf>
    <xf numFmtId="0" fontId="14" fillId="0" borderId="0" xfId="3" applyFont="1" applyAlignment="1">
      <alignment horizontal="right" vertical="center"/>
    </xf>
    <xf numFmtId="3" fontId="9" fillId="0" borderId="3" xfId="3" applyNumberFormat="1" applyFont="1" applyBorder="1" applyAlignment="1">
      <alignment horizontal="right"/>
    </xf>
    <xf numFmtId="0" fontId="9" fillId="0" borderId="0" xfId="0" applyFont="1" applyAlignment="1">
      <alignment horizontal="centerContinuous"/>
    </xf>
    <xf numFmtId="0" fontId="8" fillId="0" borderId="0" xfId="0" applyFont="1" applyAlignment="1">
      <alignment horizontal="centerContinuous"/>
    </xf>
    <xf numFmtId="3" fontId="8" fillId="0" borderId="0" xfId="0" applyNumberFormat="1" applyFont="1" applyAlignment="1">
      <alignment horizontal="centerContinuous"/>
    </xf>
    <xf numFmtId="0" fontId="8" fillId="0" borderId="5" xfId="0" applyFont="1" applyBorder="1" applyAlignment="1">
      <alignment horizontal="center" vertical="center"/>
    </xf>
    <xf numFmtId="0" fontId="8" fillId="0" borderId="9" xfId="0" applyFont="1" applyBorder="1" applyAlignment="1">
      <alignment horizontal="center" vertical="center"/>
    </xf>
    <xf numFmtId="3" fontId="9" fillId="0" borderId="4" xfId="0" applyNumberFormat="1" applyFont="1" applyBorder="1"/>
    <xf numFmtId="3" fontId="8" fillId="0" borderId="4" xfId="0" applyNumberFormat="1" applyFont="1" applyBorder="1"/>
    <xf numFmtId="164" fontId="8" fillId="0" borderId="2" xfId="0" applyNumberFormat="1" applyFont="1" applyBorder="1"/>
    <xf numFmtId="164" fontId="8" fillId="0" borderId="4" xfId="0" applyNumberFormat="1" applyFont="1" applyBorder="1"/>
    <xf numFmtId="164" fontId="8" fillId="0" borderId="2" xfId="0" applyNumberFormat="1" applyFont="1" applyBorder="1" applyAlignment="1">
      <alignment horizontal="right"/>
    </xf>
    <xf numFmtId="164" fontId="8" fillId="0" borderId="4" xfId="0" applyNumberFormat="1" applyFont="1" applyBorder="1" applyAlignment="1">
      <alignment horizontal="right"/>
    </xf>
    <xf numFmtId="164" fontId="9" fillId="0" borderId="2" xfId="0" applyNumberFormat="1" applyFont="1" applyBorder="1"/>
    <xf numFmtId="164" fontId="9" fillId="0" borderId="4" xfId="0" applyNumberFormat="1" applyFont="1" applyBorder="1"/>
    <xf numFmtId="3" fontId="8" fillId="0" borderId="3" xfId="0" applyNumberFormat="1" applyFont="1" applyBorder="1"/>
    <xf numFmtId="164" fontId="8" fillId="0" borderId="8" xfId="0" applyNumberFormat="1" applyFont="1" applyBorder="1"/>
    <xf numFmtId="164" fontId="8" fillId="0" borderId="3" xfId="0" applyNumberFormat="1" applyFont="1" applyBorder="1"/>
    <xf numFmtId="0" fontId="8" fillId="0" borderId="0" xfId="0" applyFont="1"/>
    <xf numFmtId="3" fontId="8" fillId="0" borderId="0" xfId="0" applyNumberFormat="1" applyFont="1"/>
    <xf numFmtId="0" fontId="0" fillId="0" borderId="0" xfId="0"/>
    <xf numFmtId="0" fontId="8" fillId="7" borderId="0" xfId="3" applyFont="1" applyFill="1" applyAlignment="1">
      <alignment horizontal="left" vertical="center"/>
    </xf>
    <xf numFmtId="0" fontId="8" fillId="7" borderId="0" xfId="3" applyFont="1" applyFill="1" applyAlignment="1">
      <alignment horizontal="distributed" vertical="center"/>
    </xf>
    <xf numFmtId="164" fontId="8" fillId="7" borderId="0" xfId="3" applyNumberFormat="1" applyFont="1" applyFill="1"/>
    <xf numFmtId="0" fontId="8" fillId="7" borderId="0" xfId="3" applyFont="1" applyFill="1" applyAlignment="1">
      <alignment horizontal="right"/>
    </xf>
    <xf numFmtId="3" fontId="8" fillId="7" borderId="0" xfId="1" applyNumberFormat="1" applyFont="1" applyFill="1"/>
    <xf numFmtId="3" fontId="8" fillId="7" borderId="4" xfId="3" applyNumberFormat="1" applyFont="1" applyFill="1" applyBorder="1"/>
    <xf numFmtId="0" fontId="8" fillId="7" borderId="0" xfId="3" applyFont="1" applyFill="1"/>
    <xf numFmtId="164" fontId="8" fillId="5" borderId="0" xfId="3" applyNumberFormat="1" applyFont="1" applyFill="1"/>
    <xf numFmtId="0" fontId="8" fillId="5" borderId="0" xfId="3" applyFont="1" applyFill="1" applyAlignment="1">
      <alignment horizontal="right"/>
    </xf>
    <xf numFmtId="9" fontId="8" fillId="5" borderId="0" xfId="9" applyFont="1" applyFill="1"/>
    <xf numFmtId="9" fontId="8" fillId="10" borderId="0" xfId="3" applyNumberFormat="1" applyFont="1" applyFill="1"/>
    <xf numFmtId="0" fontId="8" fillId="5" borderId="0" xfId="3" applyFont="1" applyFill="1"/>
    <xf numFmtId="9" fontId="8" fillId="11" borderId="0" xfId="9" applyFont="1" applyFill="1"/>
    <xf numFmtId="3" fontId="8" fillId="10" borderId="4" xfId="3" applyNumberFormat="1" applyFont="1" applyFill="1" applyBorder="1"/>
    <xf numFmtId="3" fontId="8" fillId="11" borderId="4" xfId="3" applyNumberFormat="1" applyFont="1" applyFill="1" applyBorder="1"/>
    <xf numFmtId="3" fontId="11" fillId="0" borderId="0" xfId="3" applyNumberFormat="1" applyFont="1"/>
    <xf numFmtId="0" fontId="29" fillId="0" borderId="4" xfId="5" applyFont="1" applyBorder="1" applyAlignment="1">
      <alignment horizontal="center" vertical="center"/>
    </xf>
    <xf numFmtId="3" fontId="29" fillId="0" borderId="4" xfId="5" applyNumberFormat="1" applyFont="1" applyBorder="1" applyAlignment="1">
      <alignment horizontal="center" vertical="center"/>
    </xf>
    <xf numFmtId="3" fontId="29" fillId="0" borderId="2" xfId="5" applyNumberFormat="1" applyFont="1" applyBorder="1" applyAlignment="1">
      <alignment horizontal="center" vertical="center"/>
    </xf>
    <xf numFmtId="9" fontId="29" fillId="0" borderId="4" xfId="5" applyNumberFormat="1" applyFont="1" applyBorder="1" applyAlignment="1">
      <alignment horizontal="center" vertical="center"/>
    </xf>
    <xf numFmtId="169" fontId="8" fillId="0" borderId="0" xfId="9" applyNumberFormat="1" applyFont="1" applyBorder="1"/>
    <xf numFmtId="0" fontId="18" fillId="0" borderId="0" xfId="15" applyFont="1"/>
    <xf numFmtId="164" fontId="18" fillId="0" borderId="0" xfId="15" applyNumberFormat="1" applyFont="1"/>
    <xf numFmtId="0" fontId="8" fillId="0" borderId="0" xfId="16" applyFont="1"/>
    <xf numFmtId="0" fontId="8" fillId="0" borderId="0" xfId="16" applyFont="1" applyAlignment="1">
      <alignment horizontal="left"/>
    </xf>
    <xf numFmtId="0" fontId="8" fillId="0" borderId="0" xfId="15" applyFont="1"/>
    <xf numFmtId="0" fontId="8" fillId="0" borderId="0" xfId="15" applyFont="1" applyAlignment="1">
      <alignment horizontal="left"/>
    </xf>
    <xf numFmtId="3" fontId="18" fillId="0" borderId="0" xfId="15" applyNumberFormat="1" applyFont="1"/>
    <xf numFmtId="164" fontId="26" fillId="0" borderId="0" xfId="15" applyNumberFormat="1" applyFont="1"/>
    <xf numFmtId="0" fontId="26" fillId="0" borderId="0" xfId="15" applyFont="1"/>
    <xf numFmtId="0" fontId="18" fillId="0" borderId="0" xfId="15" applyFont="1" applyAlignment="1">
      <alignment vertical="top"/>
    </xf>
    <xf numFmtId="164" fontId="26" fillId="0" borderId="3" xfId="15" applyNumberFormat="1" applyFont="1" applyBorder="1" applyAlignment="1">
      <alignment vertical="top"/>
    </xf>
    <xf numFmtId="0" fontId="26" fillId="0" borderId="3" xfId="15" applyFont="1" applyBorder="1" applyAlignment="1">
      <alignment horizontal="center" vertical="top"/>
    </xf>
    <xf numFmtId="164" fontId="26" fillId="0" borderId="4" xfId="15" applyNumberFormat="1" applyFont="1" applyBorder="1"/>
    <xf numFmtId="0" fontId="26" fillId="0" borderId="4" xfId="15" applyFont="1" applyBorder="1" applyAlignment="1">
      <alignment horizontal="center"/>
    </xf>
    <xf numFmtId="0" fontId="18" fillId="0" borderId="0" xfId="15" applyFont="1" applyAlignment="1">
      <alignment vertical="center"/>
    </xf>
    <xf numFmtId="164" fontId="27" fillId="0" borderId="4" xfId="15" applyNumberFormat="1" applyFont="1" applyBorder="1" applyAlignment="1">
      <alignment vertical="center"/>
    </xf>
    <xf numFmtId="0" fontId="27" fillId="0" borderId="4" xfId="15" applyFont="1" applyBorder="1" applyAlignment="1">
      <alignment horizontal="center" vertical="center"/>
    </xf>
    <xf numFmtId="0" fontId="26" fillId="0" borderId="3" xfId="15" applyFont="1" applyBorder="1" applyAlignment="1">
      <alignment horizontal="center" vertical="center" wrapText="1"/>
    </xf>
    <xf numFmtId="0" fontId="26" fillId="0" borderId="5" xfId="15" applyFont="1" applyBorder="1" applyAlignment="1">
      <alignment horizontal="center" vertical="center"/>
    </xf>
    <xf numFmtId="0" fontId="26" fillId="0" borderId="3" xfId="15" applyFont="1" applyBorder="1" applyAlignment="1">
      <alignment horizontal="center" vertical="center"/>
    </xf>
    <xf numFmtId="0" fontId="26" fillId="0" borderId="6" xfId="15" applyFont="1" applyBorder="1"/>
    <xf numFmtId="0" fontId="26" fillId="0" borderId="6" xfId="15" applyFont="1" applyBorder="1" applyAlignment="1">
      <alignment horizontal="center" wrapText="1"/>
    </xf>
    <xf numFmtId="164" fontId="26" fillId="0" borderId="10" xfId="15" applyNumberFormat="1" applyFont="1" applyBorder="1" applyAlignment="1">
      <alignment horizontal="centerContinuous" vertical="center"/>
    </xf>
    <xf numFmtId="164" fontId="26" fillId="0" borderId="11" xfId="15" applyNumberFormat="1" applyFont="1" applyBorder="1" applyAlignment="1">
      <alignment horizontal="centerContinuous" vertical="center"/>
    </xf>
    <xf numFmtId="164" fontId="26" fillId="0" borderId="9" xfId="15" applyNumberFormat="1" applyFont="1" applyBorder="1" applyAlignment="1">
      <alignment horizontal="centerContinuous" vertical="center"/>
    </xf>
    <xf numFmtId="0" fontId="27" fillId="0" borderId="0" xfId="15" applyFont="1" applyAlignment="1">
      <alignment horizontal="center"/>
    </xf>
    <xf numFmtId="0" fontId="26" fillId="0" borderId="1" xfId="15" applyFont="1" applyBorder="1"/>
    <xf numFmtId="0" fontId="26" fillId="0" borderId="0" xfId="15" applyFont="1" applyAlignment="1">
      <alignment horizontal="centerContinuous"/>
    </xf>
    <xf numFmtId="0" fontId="27" fillId="0" borderId="0" xfId="17" applyFont="1" applyAlignment="1">
      <alignment horizontal="centerContinuous"/>
    </xf>
    <xf numFmtId="0" fontId="27" fillId="0" borderId="0" xfId="15" applyFont="1" applyAlignment="1">
      <alignment horizontal="centerContinuous"/>
    </xf>
    <xf numFmtId="0" fontId="18" fillId="0" borderId="0" xfId="16" applyFont="1"/>
    <xf numFmtId="164" fontId="18" fillId="0" borderId="0" xfId="16" applyNumberFormat="1" applyFont="1"/>
    <xf numFmtId="3" fontId="18" fillId="0" borderId="0" xfId="16" applyNumberFormat="1" applyFont="1"/>
    <xf numFmtId="164" fontId="26" fillId="0" borderId="3" xfId="16" applyNumberFormat="1" applyFont="1" applyBorder="1" applyAlignment="1">
      <alignment vertical="top"/>
    </xf>
    <xf numFmtId="0" fontId="26" fillId="0" borderId="3" xfId="16" applyFont="1" applyBorder="1" applyAlignment="1">
      <alignment horizontal="center" vertical="top"/>
    </xf>
    <xf numFmtId="164" fontId="26" fillId="0" borderId="4" xfId="16" applyNumberFormat="1" applyFont="1" applyBorder="1"/>
    <xf numFmtId="0" fontId="26" fillId="0" borderId="4" xfId="16" applyFont="1" applyBorder="1" applyAlignment="1">
      <alignment horizontal="center"/>
    </xf>
    <xf numFmtId="164" fontId="27" fillId="0" borderId="4" xfId="16" applyNumberFormat="1" applyFont="1" applyBorder="1" applyAlignment="1">
      <alignment vertical="center"/>
    </xf>
    <xf numFmtId="0" fontId="27" fillId="0" borderId="4" xfId="16" applyFont="1" applyBorder="1" applyAlignment="1">
      <alignment horizontal="center" vertical="center"/>
    </xf>
    <xf numFmtId="0" fontId="26" fillId="0" borderId="3" xfId="16" applyFont="1" applyBorder="1" applyAlignment="1">
      <alignment horizontal="center" vertical="center" wrapText="1"/>
    </xf>
    <xf numFmtId="0" fontId="26" fillId="0" borderId="5" xfId="16" applyFont="1" applyBorder="1" applyAlignment="1">
      <alignment horizontal="center" vertical="center"/>
    </xf>
    <xf numFmtId="0" fontId="26" fillId="0" borderId="3" xfId="16" applyFont="1" applyBorder="1" applyAlignment="1">
      <alignment horizontal="center" vertical="center"/>
    </xf>
    <xf numFmtId="0" fontId="26" fillId="0" borderId="6" xfId="16" applyFont="1" applyBorder="1"/>
    <xf numFmtId="0" fontId="26" fillId="0" borderId="6" xfId="16" applyFont="1" applyBorder="1" applyAlignment="1">
      <alignment horizontal="center" wrapText="1"/>
    </xf>
    <xf numFmtId="164" fontId="26" fillId="0" borderId="10" xfId="16" applyNumberFormat="1" applyFont="1" applyBorder="1" applyAlignment="1">
      <alignment horizontal="centerContinuous" vertical="center"/>
    </xf>
    <xf numFmtId="164" fontId="26" fillId="0" borderId="11" xfId="16" applyNumberFormat="1" applyFont="1" applyBorder="1" applyAlignment="1">
      <alignment horizontal="centerContinuous" vertical="center"/>
    </xf>
    <xf numFmtId="164" fontId="26" fillId="0" borderId="9" xfId="16" applyNumberFormat="1" applyFont="1" applyBorder="1" applyAlignment="1">
      <alignment horizontal="centerContinuous" vertical="center"/>
    </xf>
    <xf numFmtId="0" fontId="26" fillId="0" borderId="0" xfId="16" applyFont="1"/>
    <xf numFmtId="0" fontId="27" fillId="0" borderId="0" xfId="16" applyFont="1" applyAlignment="1">
      <alignment horizontal="center"/>
    </xf>
    <xf numFmtId="0" fontId="26" fillId="0" borderId="0" xfId="16" applyFont="1" applyAlignment="1">
      <alignment horizontal="centerContinuous"/>
    </xf>
    <xf numFmtId="0" fontId="27" fillId="0" borderId="0" xfId="16" applyFont="1" applyAlignment="1">
      <alignment horizontal="centerContinuous"/>
    </xf>
    <xf numFmtId="0" fontId="8" fillId="0" borderId="0" xfId="18" applyFont="1"/>
    <xf numFmtId="0" fontId="8" fillId="0" borderId="0" xfId="17" applyFont="1"/>
    <xf numFmtId="0" fontId="16" fillId="0" borderId="0" xfId="16" applyFont="1" applyAlignment="1">
      <alignment horizontal="center"/>
    </xf>
    <xf numFmtId="170" fontId="8" fillId="0" borderId="3" xfId="17" applyNumberFormat="1" applyFont="1" applyBorder="1" applyAlignment="1">
      <alignment horizontal="center" vertical="top"/>
    </xf>
    <xf numFmtId="170" fontId="26" fillId="0" borderId="3" xfId="16" quotePrefix="1" applyNumberFormat="1" applyFont="1" applyBorder="1" applyAlignment="1">
      <alignment horizontal="center" vertical="top"/>
    </xf>
    <xf numFmtId="170" fontId="8" fillId="0" borderId="4" xfId="17" applyNumberFormat="1" applyFont="1" applyBorder="1" applyAlignment="1">
      <alignment horizontal="center" vertical="center"/>
    </xf>
    <xf numFmtId="170" fontId="26" fillId="0" borderId="4" xfId="16" quotePrefix="1" applyNumberFormat="1" applyFont="1" applyBorder="1" applyAlignment="1">
      <alignment horizontal="center" vertical="center"/>
    </xf>
    <xf numFmtId="170" fontId="26" fillId="0" borderId="4" xfId="16" applyNumberFormat="1" applyFont="1" applyBorder="1" applyAlignment="1">
      <alignment horizontal="center" vertical="center"/>
    </xf>
    <xf numFmtId="0" fontId="26" fillId="0" borderId="4" xfId="16" applyFont="1" applyBorder="1" applyAlignment="1">
      <alignment horizontal="center" vertical="center"/>
    </xf>
    <xf numFmtId="170" fontId="8" fillId="0" borderId="4" xfId="17" applyNumberFormat="1" applyFont="1" applyBorder="1" applyAlignment="1">
      <alignment horizontal="center"/>
    </xf>
    <xf numFmtId="170" fontId="26" fillId="0" borderId="4" xfId="16" quotePrefix="1" applyNumberFormat="1" applyFont="1" applyBorder="1" applyAlignment="1">
      <alignment horizontal="center"/>
    </xf>
    <xf numFmtId="170" fontId="26" fillId="0" borderId="4" xfId="17" applyNumberFormat="1" applyFont="1" applyBorder="1" applyAlignment="1">
      <alignment horizontal="center"/>
    </xf>
    <xf numFmtId="0" fontId="26" fillId="0" borderId="3" xfId="17" applyFont="1" applyBorder="1" applyAlignment="1">
      <alignment horizontal="center" vertical="center"/>
    </xf>
    <xf numFmtId="0" fontId="27" fillId="0" borderId="0" xfId="3" applyFont="1" applyAlignment="1">
      <alignment horizontal="centerContinuous"/>
    </xf>
    <xf numFmtId="170" fontId="26" fillId="0" borderId="3" xfId="17" applyNumberFormat="1" applyFont="1" applyBorder="1" applyAlignment="1">
      <alignment horizontal="center" vertical="top"/>
    </xf>
    <xf numFmtId="170" fontId="26" fillId="0" borderId="12" xfId="16" quotePrefix="1" applyNumberFormat="1" applyFont="1" applyBorder="1" applyAlignment="1">
      <alignment horizontal="center" vertical="top"/>
    </xf>
    <xf numFmtId="170" fontId="26" fillId="0" borderId="7" xfId="16" quotePrefix="1" applyNumberFormat="1" applyFont="1" applyBorder="1" applyAlignment="1">
      <alignment horizontal="center"/>
    </xf>
    <xf numFmtId="0" fontId="34" fillId="0" borderId="0" xfId="10" applyFont="1" applyAlignment="1">
      <alignment horizontal="left" vertical="top"/>
    </xf>
    <xf numFmtId="0" fontId="23" fillId="0" borderId="0" xfId="10" applyFont="1" applyAlignment="1">
      <alignment horizontal="left" vertical="top"/>
    </xf>
    <xf numFmtId="0" fontId="4" fillId="0" borderId="0" xfId="10" applyAlignment="1">
      <alignment horizontal="left" vertical="top"/>
    </xf>
    <xf numFmtId="0" fontId="35" fillId="0" borderId="0" xfId="10" applyFont="1" applyAlignment="1">
      <alignment horizontal="left" wrapText="1"/>
    </xf>
    <xf numFmtId="0" fontId="36" fillId="0" borderId="0" xfId="10" applyFont="1" applyAlignment="1">
      <alignment horizontal="left" vertical="top"/>
    </xf>
    <xf numFmtId="0" fontId="23" fillId="0" borderId="0" xfId="10" applyFont="1" applyAlignment="1">
      <alignment horizontal="left" vertical="center"/>
    </xf>
    <xf numFmtId="0" fontId="23" fillId="0" borderId="0" xfId="10" applyFont="1"/>
    <xf numFmtId="0" fontId="5" fillId="0" borderId="0" xfId="10" applyFont="1" applyAlignment="1">
      <alignment horizontal="left" vertical="top"/>
    </xf>
    <xf numFmtId="0" fontId="8" fillId="0" borderId="0" xfId="6" applyFont="1"/>
    <xf numFmtId="164" fontId="8" fillId="0" borderId="0" xfId="6" applyNumberFormat="1" applyFont="1"/>
    <xf numFmtId="0" fontId="13" fillId="0" borderId="0" xfId="14" applyFont="1" applyAlignment="1">
      <alignment horizontal="left"/>
    </xf>
    <xf numFmtId="0" fontId="8" fillId="0" borderId="0" xfId="6" applyFont="1" applyAlignment="1">
      <alignment horizontal="left"/>
    </xf>
    <xf numFmtId="0" fontId="8" fillId="0" borderId="0" xfId="6" applyFont="1" applyAlignment="1">
      <alignment horizontal="right"/>
    </xf>
    <xf numFmtId="164" fontId="16" fillId="0" borderId="0" xfId="6" applyNumberFormat="1"/>
    <xf numFmtId="0" fontId="16" fillId="0" borderId="0" xfId="6"/>
    <xf numFmtId="0" fontId="8" fillId="0" borderId="0" xfId="6" applyFont="1" applyAlignment="1">
      <alignment vertical="top"/>
    </xf>
    <xf numFmtId="0" fontId="8" fillId="0" borderId="0" xfId="6" applyFont="1" applyAlignment="1">
      <alignment horizontal="right" vertical="top"/>
    </xf>
    <xf numFmtId="164" fontId="8" fillId="0" borderId="0" xfId="6" applyNumberFormat="1" applyFont="1" applyAlignment="1">
      <alignment vertical="top"/>
    </xf>
    <xf numFmtId="164" fontId="8" fillId="0" borderId="12" xfId="6" quotePrefix="1" applyNumberFormat="1" applyFont="1" applyBorder="1" applyAlignment="1">
      <alignment horizontal="right" vertical="top"/>
    </xf>
    <xf numFmtId="164" fontId="8" fillId="0" borderId="1" xfId="6" quotePrefix="1" applyNumberFormat="1" applyFont="1" applyBorder="1" applyAlignment="1">
      <alignment horizontal="right" vertical="top"/>
    </xf>
    <xf numFmtId="164" fontId="8" fillId="0" borderId="8" xfId="6" applyNumberFormat="1" applyFont="1" applyBorder="1" applyAlignment="1">
      <alignment vertical="top"/>
    </xf>
    <xf numFmtId="164" fontId="8" fillId="0" borderId="3" xfId="6" applyNumberFormat="1" applyFont="1" applyBorder="1" applyAlignment="1">
      <alignment vertical="top"/>
    </xf>
    <xf numFmtId="164" fontId="8" fillId="0" borderId="1" xfId="6" applyNumberFormat="1" applyFont="1" applyBorder="1" applyAlignment="1">
      <alignment vertical="top"/>
    </xf>
    <xf numFmtId="0" fontId="8" fillId="0" borderId="3" xfId="6" applyFont="1" applyBorder="1" applyAlignment="1">
      <alignment horizontal="left" vertical="top" indent="2"/>
    </xf>
    <xf numFmtId="164" fontId="8" fillId="0" borderId="7" xfId="6" quotePrefix="1" applyNumberFormat="1" applyFont="1" applyBorder="1" applyAlignment="1">
      <alignment horizontal="right"/>
    </xf>
    <xf numFmtId="164" fontId="8" fillId="0" borderId="0" xfId="6" quotePrefix="1" applyNumberFormat="1" applyFont="1" applyAlignment="1">
      <alignment horizontal="right"/>
    </xf>
    <xf numFmtId="164" fontId="8" fillId="0" borderId="2" xfId="6" applyNumberFormat="1" applyFont="1" applyBorder="1"/>
    <xf numFmtId="164" fontId="8" fillId="0" borderId="4" xfId="6" applyNumberFormat="1" applyFont="1" applyBorder="1"/>
    <xf numFmtId="0" fontId="8" fillId="0" borderId="4" xfId="6" applyFont="1" applyBorder="1" applyAlignment="1">
      <alignment horizontal="left" indent="2"/>
    </xf>
    <xf numFmtId="0" fontId="9" fillId="0" borderId="0" xfId="6" applyFont="1"/>
    <xf numFmtId="164" fontId="9" fillId="0" borderId="0" xfId="6" applyNumberFormat="1" applyFont="1"/>
    <xf numFmtId="164" fontId="9" fillId="0" borderId="13" xfId="6" applyNumberFormat="1" applyFont="1" applyBorder="1" applyAlignment="1">
      <alignment horizontal="center"/>
    </xf>
    <xf numFmtId="164" fontId="9" fillId="0" borderId="13" xfId="6" applyNumberFormat="1" applyFont="1" applyBorder="1"/>
    <xf numFmtId="164" fontId="9" fillId="0" borderId="14" xfId="6" applyNumberFormat="1" applyFont="1" applyBorder="1"/>
    <xf numFmtId="164" fontId="9" fillId="0" borderId="15" xfId="6" applyNumberFormat="1" applyFont="1" applyBorder="1"/>
    <xf numFmtId="164" fontId="9" fillId="0" borderId="6" xfId="6" applyNumberFormat="1" applyFont="1" applyBorder="1"/>
    <xf numFmtId="0" fontId="9" fillId="0" borderId="4" xfId="6" quotePrefix="1" applyFont="1" applyBorder="1" applyAlignment="1">
      <alignment horizontal="left"/>
    </xf>
    <xf numFmtId="0" fontId="9" fillId="0" borderId="0" xfId="6" applyFont="1" applyAlignment="1">
      <alignment vertical="top"/>
    </xf>
    <xf numFmtId="164" fontId="9" fillId="0" borderId="0" xfId="6" applyNumberFormat="1" applyFont="1" applyAlignment="1">
      <alignment vertical="top"/>
    </xf>
    <xf numFmtId="164" fontId="9" fillId="0" borderId="7" xfId="6" quotePrefix="1" applyNumberFormat="1" applyFont="1" applyBorder="1" applyAlignment="1">
      <alignment horizontal="right" vertical="top"/>
    </xf>
    <xf numFmtId="164" fontId="9" fillId="0" borderId="0" xfId="6" quotePrefix="1" applyNumberFormat="1" applyFont="1" applyAlignment="1">
      <alignment horizontal="right" vertical="top"/>
    </xf>
    <xf numFmtId="164" fontId="9" fillId="0" borderId="2" xfId="6" applyNumberFormat="1" applyFont="1" applyBorder="1" applyAlignment="1">
      <alignment vertical="top"/>
    </xf>
    <xf numFmtId="164" fontId="9" fillId="0" borderId="4" xfId="6" applyNumberFormat="1" applyFont="1" applyBorder="1" applyAlignment="1">
      <alignment vertical="top"/>
    </xf>
    <xf numFmtId="0" fontId="9" fillId="0" borderId="3" xfId="6" applyFont="1" applyBorder="1" applyAlignment="1">
      <alignment horizontal="left" vertical="top"/>
    </xf>
    <xf numFmtId="164" fontId="9" fillId="0" borderId="7" xfId="6" quotePrefix="1" applyNumberFormat="1" applyFont="1" applyBorder="1" applyAlignment="1">
      <alignment horizontal="right"/>
    </xf>
    <xf numFmtId="164" fontId="9" fillId="0" borderId="0" xfId="6" quotePrefix="1" applyNumberFormat="1" applyFont="1" applyAlignment="1">
      <alignment horizontal="right"/>
    </xf>
    <xf numFmtId="164" fontId="9" fillId="0" borderId="2" xfId="6" applyNumberFormat="1" applyFont="1" applyBorder="1"/>
    <xf numFmtId="164" fontId="9" fillId="0" borderId="4" xfId="6" applyNumberFormat="1" applyFont="1" applyBorder="1"/>
    <xf numFmtId="0" fontId="9" fillId="0" borderId="4" xfId="6" applyFont="1" applyBorder="1" applyAlignment="1">
      <alignment horizontal="left"/>
    </xf>
    <xf numFmtId="0" fontId="8" fillId="0" borderId="4" xfId="6" applyFont="1" applyBorder="1" applyAlignment="1">
      <alignment horizontal="left" indent="3"/>
    </xf>
    <xf numFmtId="164" fontId="8" fillId="0" borderId="7" xfId="6" applyNumberFormat="1" applyFont="1" applyBorder="1"/>
    <xf numFmtId="171" fontId="9" fillId="0" borderId="0" xfId="6" applyNumberFormat="1" applyFont="1"/>
    <xf numFmtId="171" fontId="9" fillId="0" borderId="0" xfId="6" applyNumberFormat="1" applyFont="1" applyAlignment="1">
      <alignment horizontal="left"/>
    </xf>
    <xf numFmtId="164" fontId="9" fillId="0" borderId="7" xfId="6" applyNumberFormat="1" applyFont="1" applyBorder="1" applyAlignment="1">
      <alignment horizontal="right"/>
    </xf>
    <xf numFmtId="164" fontId="9" fillId="0" borderId="0" xfId="6" applyNumberFormat="1" applyFont="1" applyAlignment="1">
      <alignment horizontal="right"/>
    </xf>
    <xf numFmtId="164" fontId="9" fillId="0" borderId="2" xfId="6" applyNumberFormat="1" applyFont="1" applyBorder="1" applyAlignment="1">
      <alignment horizontal="right"/>
    </xf>
    <xf numFmtId="164" fontId="9" fillId="0" borderId="4" xfId="6" applyNumberFormat="1" applyFont="1" applyBorder="1" applyAlignment="1">
      <alignment horizontal="right"/>
    </xf>
    <xf numFmtId="164" fontId="9" fillId="0" borderId="6" xfId="6" applyNumberFormat="1" applyFont="1" applyBorder="1" applyAlignment="1">
      <alignment horizontal="right"/>
    </xf>
    <xf numFmtId="164" fontId="9" fillId="0" borderId="15" xfId="6" applyNumberFormat="1" applyFont="1" applyBorder="1" applyAlignment="1">
      <alignment horizontal="right"/>
    </xf>
    <xf numFmtId="171" fontId="9" fillId="0" borderId="6" xfId="6" applyNumberFormat="1" applyFont="1" applyBorder="1" applyAlignment="1">
      <alignment horizontal="left"/>
    </xf>
    <xf numFmtId="0" fontId="8" fillId="0" borderId="12" xfId="6" applyFont="1" applyBorder="1" applyAlignment="1">
      <alignment horizontal="center" vertical="top" wrapText="1"/>
    </xf>
    <xf numFmtId="0" fontId="8" fillId="0" borderId="12" xfId="6" applyFont="1" applyBorder="1" applyAlignment="1">
      <alignment horizontal="center" vertical="center" wrapText="1"/>
    </xf>
    <xf numFmtId="0" fontId="8" fillId="0" borderId="1" xfId="6" applyFont="1" applyBorder="1" applyAlignment="1">
      <alignment horizontal="center" vertical="center"/>
    </xf>
    <xf numFmtId="0" fontId="8" fillId="0" borderId="8" xfId="6" applyFont="1" applyBorder="1" applyAlignment="1">
      <alignment horizontal="center" vertical="center"/>
    </xf>
    <xf numFmtId="0" fontId="8" fillId="0" borderId="5" xfId="6" applyFont="1" applyBorder="1" applyAlignment="1">
      <alignment horizontal="center" vertical="center"/>
    </xf>
    <xf numFmtId="0" fontId="8" fillId="0" borderId="8" xfId="6" applyFont="1" applyBorder="1" applyAlignment="1">
      <alignment horizontal="centerContinuous" vertical="center"/>
    </xf>
    <xf numFmtId="0" fontId="8" fillId="0" borderId="4" xfId="6" applyFont="1" applyBorder="1" applyAlignment="1">
      <alignment horizontal="centerContinuous" vertical="center"/>
    </xf>
    <xf numFmtId="0" fontId="8" fillId="0" borderId="3" xfId="6" applyFont="1" applyBorder="1" applyAlignment="1">
      <alignment horizontal="center" vertical="top" wrapText="1"/>
    </xf>
    <xf numFmtId="0" fontId="8" fillId="0" borderId="3" xfId="6" applyFont="1" applyBorder="1" applyAlignment="1">
      <alignment horizontal="left" vertical="top"/>
    </xf>
    <xf numFmtId="0" fontId="8" fillId="0" borderId="6" xfId="6" applyFont="1" applyBorder="1" applyAlignment="1">
      <alignment horizontal="centerContinuous"/>
    </xf>
    <xf numFmtId="0" fontId="8" fillId="0" borderId="10" xfId="6" applyFont="1" applyBorder="1" applyAlignment="1">
      <alignment horizontal="centerContinuous"/>
    </xf>
    <xf numFmtId="0" fontId="8" fillId="0" borderId="11" xfId="6" applyFont="1" applyBorder="1" applyAlignment="1">
      <alignment horizontal="centerContinuous"/>
    </xf>
    <xf numFmtId="0" fontId="8" fillId="0" borderId="9" xfId="6" applyFont="1" applyBorder="1" applyAlignment="1">
      <alignment horizontal="centerContinuous"/>
    </xf>
    <xf numFmtId="0" fontId="8" fillId="0" borderId="6" xfId="6" applyFont="1" applyBorder="1" applyAlignment="1">
      <alignment horizontal="center"/>
    </xf>
    <xf numFmtId="0" fontId="8" fillId="0" borderId="6" xfId="6" applyFont="1" applyBorder="1"/>
    <xf numFmtId="0" fontId="37" fillId="0" borderId="0" xfId="6" applyFont="1"/>
    <xf numFmtId="0" fontId="9" fillId="0" borderId="0" xfId="6" applyFont="1" applyAlignment="1">
      <alignment horizontal="centerContinuous"/>
    </xf>
    <xf numFmtId="0" fontId="8" fillId="0" borderId="0" xfId="6" applyFont="1" applyAlignment="1">
      <alignment horizontal="centerContinuous"/>
    </xf>
    <xf numFmtId="0" fontId="7" fillId="0" borderId="0" xfId="6" applyFont="1" applyAlignment="1">
      <alignment horizontal="centerContinuous"/>
    </xf>
    <xf numFmtId="15" fontId="9" fillId="0" borderId="0" xfId="6" applyNumberFormat="1" applyFont="1" applyAlignment="1">
      <alignment horizontal="centerContinuous"/>
    </xf>
    <xf numFmtId="0" fontId="13" fillId="0" borderId="0" xfId="14" applyFont="1"/>
    <xf numFmtId="0" fontId="10" fillId="0" borderId="0" xfId="14"/>
    <xf numFmtId="3" fontId="25" fillId="0" borderId="0" xfId="14" applyNumberFormat="1" applyFont="1"/>
    <xf numFmtId="0" fontId="8" fillId="0" borderId="0" xfId="19" applyFont="1" applyAlignment="1">
      <alignment horizontal="left"/>
    </xf>
    <xf numFmtId="164" fontId="13" fillId="0" borderId="0" xfId="14" applyNumberFormat="1" applyFont="1"/>
    <xf numFmtId="3" fontId="13" fillId="0" borderId="0" xfId="14" applyNumberFormat="1" applyFont="1"/>
    <xf numFmtId="0" fontId="10" fillId="0" borderId="1" xfId="14" applyBorder="1"/>
    <xf numFmtId="0" fontId="25" fillId="0" borderId="1" xfId="14" applyFont="1" applyBorder="1"/>
    <xf numFmtId="0" fontId="22" fillId="0" borderId="0" xfId="14" applyFont="1"/>
    <xf numFmtId="0" fontId="8" fillId="0" borderId="0" xfId="14" applyFont="1"/>
    <xf numFmtId="0" fontId="8" fillId="8" borderId="0" xfId="14" applyFont="1" applyFill="1"/>
    <xf numFmtId="0" fontId="13" fillId="0" borderId="0" xfId="14" applyFont="1" applyAlignment="1">
      <alignment vertical="top"/>
    </xf>
    <xf numFmtId="3" fontId="13" fillId="0" borderId="3" xfId="14" applyNumberFormat="1" applyFont="1" applyBorder="1" applyAlignment="1">
      <alignment vertical="top"/>
    </xf>
    <xf numFmtId="3" fontId="13" fillId="0" borderId="3" xfId="14" applyNumberFormat="1" applyFont="1" applyBorder="1" applyAlignment="1">
      <alignment horizontal="right" vertical="top"/>
    </xf>
    <xf numFmtId="0" fontId="13" fillId="0" borderId="3" xfId="14" applyFont="1" applyBorder="1" applyAlignment="1">
      <alignment horizontal="left" vertical="top" indent="2"/>
    </xf>
    <xf numFmtId="3" fontId="13" fillId="0" borderId="4" xfId="14" applyNumberFormat="1" applyFont="1" applyBorder="1"/>
    <xf numFmtId="3" fontId="13" fillId="0" borderId="4" xfId="14" applyNumberFormat="1" applyFont="1" applyBorder="1" applyAlignment="1">
      <alignment horizontal="right" vertical="center"/>
    </xf>
    <xf numFmtId="0" fontId="13" fillId="0" borderId="4" xfId="14" applyFont="1" applyBorder="1" applyAlignment="1">
      <alignment horizontal="left" vertical="center" indent="2"/>
    </xf>
    <xf numFmtId="3" fontId="13" fillId="0" borderId="4" xfId="14" applyNumberFormat="1" applyFont="1" applyBorder="1" applyAlignment="1">
      <alignment horizontal="right"/>
    </xf>
    <xf numFmtId="0" fontId="13" fillId="0" borderId="4" xfId="14" applyFont="1" applyBorder="1" applyAlignment="1">
      <alignment horizontal="left" indent="2"/>
    </xf>
    <xf numFmtId="3" fontId="33" fillId="8" borderId="4" xfId="14" applyNumberFormat="1" applyFont="1" applyFill="1" applyBorder="1"/>
    <xf numFmtId="3" fontId="14" fillId="0" borderId="4" xfId="14" applyNumberFormat="1" applyFont="1" applyBorder="1"/>
    <xf numFmtId="0" fontId="14" fillId="0" borderId="4" xfId="14" applyFont="1" applyBorder="1" applyAlignment="1">
      <alignment horizontal="left"/>
    </xf>
    <xf numFmtId="3" fontId="8" fillId="0" borderId="3" xfId="14" applyNumberFormat="1" applyFont="1" applyBorder="1" applyAlignment="1">
      <alignment horizontal="right" vertical="top"/>
    </xf>
    <xf numFmtId="3" fontId="14" fillId="0" borderId="3" xfId="14" applyNumberFormat="1" applyFont="1" applyBorder="1" applyAlignment="1">
      <alignment vertical="top"/>
    </xf>
    <xf numFmtId="0" fontId="14" fillId="0" borderId="3" xfId="14" applyFont="1" applyBorder="1" applyAlignment="1">
      <alignment vertical="top"/>
    </xf>
    <xf numFmtId="0" fontId="13" fillId="0" borderId="0" xfId="14" applyFont="1" applyAlignment="1">
      <alignment vertical="center"/>
    </xf>
    <xf numFmtId="3" fontId="14" fillId="0" borderId="4" xfId="14" applyNumberFormat="1" applyFont="1" applyBorder="1" applyAlignment="1">
      <alignment vertical="center"/>
    </xf>
    <xf numFmtId="3" fontId="14" fillId="0" borderId="4" xfId="14" applyNumberFormat="1" applyFont="1" applyBorder="1" applyAlignment="1">
      <alignment horizontal="center" vertical="center"/>
    </xf>
    <xf numFmtId="3" fontId="9" fillId="0" borderId="4" xfId="14" applyNumberFormat="1" applyFont="1" applyBorder="1" applyAlignment="1">
      <alignment horizontal="right" vertical="center"/>
    </xf>
    <xf numFmtId="0" fontId="14" fillId="0" borderId="4" xfId="14" applyFont="1" applyBorder="1" applyAlignment="1">
      <alignment horizontal="left" vertical="center"/>
    </xf>
    <xf numFmtId="3" fontId="9" fillId="0" borderId="4" xfId="14" applyNumberFormat="1" applyFont="1" applyBorder="1" applyAlignment="1">
      <alignment horizontal="right"/>
    </xf>
    <xf numFmtId="0" fontId="13" fillId="0" borderId="4" xfId="14" applyFont="1" applyBorder="1" applyAlignment="1">
      <alignment horizontal="left" indent="3"/>
    </xf>
    <xf numFmtId="3" fontId="8" fillId="0" borderId="4" xfId="14" applyNumberFormat="1" applyFont="1" applyBorder="1" applyAlignment="1">
      <alignment horizontal="right" vertical="top"/>
    </xf>
    <xf numFmtId="164" fontId="8" fillId="0" borderId="4" xfId="14" applyNumberFormat="1" applyFont="1" applyBorder="1"/>
    <xf numFmtId="3" fontId="13" fillId="3" borderId="4" xfId="14" applyNumberFormat="1" applyFont="1" applyFill="1" applyBorder="1"/>
    <xf numFmtId="3" fontId="8" fillId="0" borderId="4" xfId="14" applyNumberFormat="1" applyFont="1" applyBorder="1" applyAlignment="1">
      <alignment horizontal="right"/>
    </xf>
    <xf numFmtId="0" fontId="8" fillId="0" borderId="4" xfId="14" applyFont="1" applyBorder="1" applyAlignment="1">
      <alignment horizontal="left" indent="2"/>
    </xf>
    <xf numFmtId="3" fontId="14" fillId="0" borderId="4" xfId="14" applyNumberFormat="1" applyFont="1" applyBorder="1" applyAlignment="1">
      <alignment horizontal="right"/>
    </xf>
    <xf numFmtId="0" fontId="13" fillId="0" borderId="5" xfId="14" applyFont="1" applyBorder="1" applyAlignment="1">
      <alignment horizontal="center" vertical="center"/>
    </xf>
    <xf numFmtId="0" fontId="13" fillId="0" borderId="0" xfId="14" applyFont="1" applyAlignment="1">
      <alignment horizontal="centerContinuous"/>
    </xf>
    <xf numFmtId="3" fontId="13" fillId="0" borderId="0" xfId="14" applyNumberFormat="1" applyFont="1" applyAlignment="1">
      <alignment horizontal="centerContinuous"/>
    </xf>
    <xf numFmtId="0" fontId="14" fillId="0" borderId="0" xfId="14" applyFont="1" applyAlignment="1">
      <alignment horizontal="centerContinuous"/>
    </xf>
    <xf numFmtId="3" fontId="13" fillId="0" borderId="0" xfId="14" applyNumberFormat="1" applyFont="1" applyAlignment="1">
      <alignment horizontal="left"/>
    </xf>
    <xf numFmtId="3" fontId="13" fillId="0" borderId="0" xfId="14" applyNumberFormat="1" applyFont="1" applyAlignment="1">
      <alignment horizontal="right"/>
    </xf>
    <xf numFmtId="3" fontId="13" fillId="0" borderId="0" xfId="14" applyNumberFormat="1" applyFont="1" applyAlignment="1">
      <alignment horizontal="right" vertical="top"/>
    </xf>
    <xf numFmtId="0" fontId="14" fillId="0" borderId="3" xfId="14" applyFont="1" applyBorder="1" applyAlignment="1">
      <alignment horizontal="left" vertical="top"/>
    </xf>
    <xf numFmtId="0" fontId="13" fillId="0" borderId="0" xfId="19" applyFont="1"/>
    <xf numFmtId="169" fontId="13" fillId="0" borderId="0" xfId="19" applyNumberFormat="1" applyFont="1"/>
    <xf numFmtId="164" fontId="13" fillId="0" borderId="0" xfId="19" applyNumberFormat="1" applyFont="1"/>
    <xf numFmtId="169" fontId="8" fillId="0" borderId="0" xfId="19" applyNumberFormat="1" applyFont="1" applyAlignment="1">
      <alignment wrapText="1"/>
    </xf>
    <xf numFmtId="0" fontId="13" fillId="0" borderId="0" xfId="19" applyFont="1" applyAlignment="1">
      <alignment horizontal="left"/>
    </xf>
    <xf numFmtId="0" fontId="13" fillId="0" borderId="0" xfId="19" applyFont="1" applyAlignment="1">
      <alignment vertical="top"/>
    </xf>
    <xf numFmtId="169" fontId="13" fillId="0" borderId="3" xfId="19" applyNumberFormat="1" applyFont="1" applyBorder="1" applyAlignment="1">
      <alignment vertical="top"/>
    </xf>
    <xf numFmtId="164" fontId="13" fillId="0" borderId="3" xfId="19" applyNumberFormat="1" applyFont="1" applyBorder="1" applyAlignment="1">
      <alignment vertical="top"/>
    </xf>
    <xf numFmtId="0" fontId="13" fillId="0" borderId="3" xfId="19" applyFont="1" applyBorder="1" applyAlignment="1">
      <alignment horizontal="left" vertical="top" indent="2"/>
    </xf>
    <xf numFmtId="169" fontId="13" fillId="0" borderId="4" xfId="19" applyNumberFormat="1" applyFont="1" applyBorder="1" applyAlignment="1">
      <alignment horizontal="right"/>
    </xf>
    <xf numFmtId="164" fontId="13" fillId="0" borderId="4" xfId="19" applyNumberFormat="1" applyFont="1" applyBorder="1"/>
    <xf numFmtId="0" fontId="13" fillId="0" borderId="4" xfId="19" applyFont="1" applyBorder="1" applyAlignment="1">
      <alignment horizontal="left" indent="2"/>
    </xf>
    <xf numFmtId="169" fontId="9" fillId="0" borderId="4" xfId="19" applyNumberFormat="1" applyFont="1" applyBorder="1"/>
    <xf numFmtId="164" fontId="9" fillId="0" borderId="4" xfId="19" applyNumberFormat="1" applyFont="1" applyBorder="1"/>
    <xf numFmtId="164" fontId="14" fillId="0" borderId="4" xfId="19" applyNumberFormat="1" applyFont="1" applyBorder="1"/>
    <xf numFmtId="169" fontId="14" fillId="0" borderId="4" xfId="19" applyNumberFormat="1" applyFont="1" applyBorder="1" applyAlignment="1">
      <alignment wrapText="1"/>
    </xf>
    <xf numFmtId="0" fontId="14" fillId="0" borderId="4" xfId="19" applyFont="1" applyBorder="1" applyAlignment="1">
      <alignment horizontal="left"/>
    </xf>
    <xf numFmtId="0" fontId="13" fillId="0" borderId="0" xfId="19" applyFont="1" applyAlignment="1">
      <alignment vertical="center"/>
    </xf>
    <xf numFmtId="169" fontId="9" fillId="0" borderId="3" xfId="19" applyNumberFormat="1" applyFont="1" applyBorder="1" applyAlignment="1">
      <alignment vertical="top"/>
    </xf>
    <xf numFmtId="164" fontId="9" fillId="0" borderId="3" xfId="19" applyNumberFormat="1" applyFont="1" applyBorder="1" applyAlignment="1">
      <alignment vertical="top"/>
    </xf>
    <xf numFmtId="164" fontId="9" fillId="0" borderId="3" xfId="6" applyNumberFormat="1" applyFont="1" applyBorder="1" applyAlignment="1">
      <alignment vertical="top"/>
    </xf>
    <xf numFmtId="169" fontId="9" fillId="0" borderId="3" xfId="19" applyNumberFormat="1" applyFont="1" applyBorder="1" applyAlignment="1">
      <alignment vertical="top" wrapText="1"/>
    </xf>
    <xf numFmtId="0" fontId="14" fillId="0" borderId="3" xfId="19" applyFont="1" applyBorder="1" applyAlignment="1">
      <alignment horizontal="left" vertical="top"/>
    </xf>
    <xf numFmtId="169" fontId="9" fillId="0" borderId="4" xfId="19" applyNumberFormat="1" applyFont="1" applyBorder="1" applyAlignment="1">
      <alignment wrapText="1"/>
    </xf>
    <xf numFmtId="0" fontId="13" fillId="0" borderId="4" xfId="19" applyFont="1" applyBorder="1" applyAlignment="1">
      <alignment horizontal="left" indent="3"/>
    </xf>
    <xf numFmtId="169" fontId="13" fillId="0" borderId="4" xfId="19" applyNumberFormat="1" applyFont="1" applyBorder="1"/>
    <xf numFmtId="169" fontId="8" fillId="0" borderId="4" xfId="19" applyNumberFormat="1" applyFont="1" applyBorder="1" applyAlignment="1">
      <alignment wrapText="1"/>
    </xf>
    <xf numFmtId="169" fontId="9" fillId="0" borderId="6" xfId="19" applyNumberFormat="1" applyFont="1" applyBorder="1"/>
    <xf numFmtId="169" fontId="13" fillId="0" borderId="5" xfId="19" applyNumberFormat="1" applyFont="1" applyBorder="1" applyAlignment="1">
      <alignment horizontal="center" wrapText="1"/>
    </xf>
    <xf numFmtId="0" fontId="13" fillId="0" borderId="3" xfId="19" applyFont="1" applyBorder="1" applyAlignment="1">
      <alignment horizontal="center"/>
    </xf>
    <xf numFmtId="0" fontId="13" fillId="0" borderId="5" xfId="19" applyFont="1" applyBorder="1" applyAlignment="1">
      <alignment horizontal="center" wrapText="1"/>
    </xf>
    <xf numFmtId="0" fontId="13" fillId="0" borderId="5" xfId="19" applyFont="1" applyBorder="1" applyAlignment="1">
      <alignment horizontal="center"/>
    </xf>
    <xf numFmtId="169" fontId="13" fillId="0" borderId="5" xfId="19" applyNumberFormat="1" applyFont="1" applyBorder="1" applyAlignment="1">
      <alignment horizontal="centerContinuous"/>
    </xf>
    <xf numFmtId="0" fontId="13" fillId="0" borderId="10" xfId="19" applyFont="1" applyBorder="1" applyAlignment="1">
      <alignment horizontal="centerContinuous"/>
    </xf>
    <xf numFmtId="0" fontId="13" fillId="0" borderId="13" xfId="19" applyFont="1" applyBorder="1" applyAlignment="1">
      <alignment horizontal="centerContinuous"/>
    </xf>
    <xf numFmtId="0" fontId="13" fillId="0" borderId="9" xfId="19" applyFont="1" applyBorder="1" applyAlignment="1">
      <alignment horizontal="centerContinuous"/>
    </xf>
    <xf numFmtId="169" fontId="13" fillId="0" borderId="11" xfId="19" applyNumberFormat="1" applyFont="1" applyBorder="1" applyAlignment="1">
      <alignment horizontal="centerContinuous"/>
    </xf>
    <xf numFmtId="0" fontId="13" fillId="0" borderId="11" xfId="19" applyFont="1" applyBorder="1" applyAlignment="1">
      <alignment horizontal="centerContinuous" wrapText="1"/>
    </xf>
    <xf numFmtId="0" fontId="10" fillId="0" borderId="6" xfId="19" applyBorder="1"/>
    <xf numFmtId="0" fontId="14" fillId="0" borderId="0" xfId="19" applyFont="1"/>
    <xf numFmtId="169" fontId="14" fillId="0" borderId="0" xfId="19" applyNumberFormat="1" applyFont="1" applyAlignment="1">
      <alignment horizontal="centerContinuous"/>
    </xf>
    <xf numFmtId="0" fontId="14" fillId="0" borderId="0" xfId="19" applyFont="1" applyAlignment="1">
      <alignment horizontal="centerContinuous"/>
    </xf>
    <xf numFmtId="169" fontId="13" fillId="0" borderId="0" xfId="19" applyNumberFormat="1" applyFont="1" applyAlignment="1">
      <alignment horizontal="left"/>
    </xf>
    <xf numFmtId="169" fontId="8" fillId="0" borderId="0" xfId="19" applyNumberFormat="1" applyFont="1"/>
    <xf numFmtId="164" fontId="8" fillId="0" borderId="0" xfId="19" applyNumberFormat="1" applyFont="1"/>
    <xf numFmtId="0" fontId="13" fillId="0" borderId="0" xfId="19" applyFont="1" applyAlignment="1">
      <alignment horizontal="left" vertical="top"/>
    </xf>
    <xf numFmtId="169" fontId="13" fillId="0" borderId="3" xfId="19" applyNumberFormat="1" applyFont="1" applyBorder="1" applyAlignment="1">
      <alignment horizontal="right" vertical="top"/>
    </xf>
    <xf numFmtId="164" fontId="8" fillId="0" borderId="3" xfId="19" applyNumberFormat="1" applyFont="1" applyBorder="1" applyAlignment="1">
      <alignment vertical="top"/>
    </xf>
    <xf numFmtId="164" fontId="8" fillId="0" borderId="4" xfId="19" applyNumberFormat="1" applyFont="1" applyBorder="1"/>
    <xf numFmtId="169" fontId="9" fillId="0" borderId="3" xfId="19" applyNumberFormat="1" applyFont="1" applyBorder="1" applyAlignment="1">
      <alignment vertical="center"/>
    </xf>
    <xf numFmtId="164" fontId="14" fillId="0" borderId="3" xfId="19" applyNumberFormat="1" applyFont="1" applyBorder="1" applyAlignment="1">
      <alignment vertical="center"/>
    </xf>
    <xf numFmtId="164" fontId="9" fillId="0" borderId="3" xfId="6" applyNumberFormat="1" applyFont="1" applyBorder="1" applyAlignment="1">
      <alignment vertical="center"/>
    </xf>
    <xf numFmtId="0" fontId="14" fillId="0" borderId="3" xfId="19" applyFont="1" applyBorder="1" applyAlignment="1">
      <alignment horizontal="left" vertical="center"/>
    </xf>
    <xf numFmtId="169" fontId="14" fillId="0" borderId="4" xfId="19" applyNumberFormat="1" applyFont="1" applyBorder="1"/>
    <xf numFmtId="169" fontId="13" fillId="0" borderId="10" xfId="19" applyNumberFormat="1" applyFont="1" applyBorder="1" applyAlignment="1">
      <alignment horizontal="centerContinuous"/>
    </xf>
    <xf numFmtId="0" fontId="13" fillId="0" borderId="11" xfId="19" applyFont="1" applyBorder="1" applyAlignment="1">
      <alignment horizontal="centerContinuous"/>
    </xf>
    <xf numFmtId="0" fontId="10" fillId="0" borderId="14" xfId="19" applyBorder="1" applyAlignment="1">
      <alignment horizontal="centerContinuous"/>
    </xf>
    <xf numFmtId="0" fontId="13" fillId="0" borderId="0" xfId="19" applyFont="1" applyAlignment="1">
      <alignment horizontal="centerContinuous"/>
    </xf>
    <xf numFmtId="169" fontId="13" fillId="0" borderId="0" xfId="19" applyNumberFormat="1" applyFont="1" applyAlignment="1">
      <alignment horizontal="centerContinuous"/>
    </xf>
    <xf numFmtId="0" fontId="8" fillId="0" borderId="0" xfId="19" applyFont="1"/>
    <xf numFmtId="0" fontId="10" fillId="0" borderId="0" xfId="19"/>
    <xf numFmtId="0" fontId="8" fillId="0" borderId="0" xfId="19" applyFont="1" applyAlignment="1">
      <alignment vertical="top"/>
    </xf>
    <xf numFmtId="0" fontId="10" fillId="0" borderId="0" xfId="19" applyAlignment="1">
      <alignment vertical="top"/>
    </xf>
    <xf numFmtId="164" fontId="9" fillId="0" borderId="2" xfId="19" applyNumberFormat="1" applyFont="1" applyBorder="1" applyAlignment="1">
      <alignment vertical="top"/>
    </xf>
    <xf numFmtId="164" fontId="26" fillId="0" borderId="3" xfId="19" applyNumberFormat="1" applyFont="1" applyBorder="1" applyAlignment="1">
      <alignment vertical="top"/>
    </xf>
    <xf numFmtId="0" fontId="26" fillId="0" borderId="3" xfId="19" applyFont="1" applyBorder="1" applyAlignment="1">
      <alignment horizontal="left" vertical="top"/>
    </xf>
    <xf numFmtId="3" fontId="8" fillId="0" borderId="2" xfId="19" applyNumberFormat="1" applyFont="1" applyBorder="1" applyAlignment="1">
      <alignment horizontal="right"/>
    </xf>
    <xf numFmtId="3" fontId="8" fillId="0" borderId="4" xfId="19" applyNumberFormat="1" applyFont="1" applyBorder="1" applyAlignment="1">
      <alignment horizontal="right"/>
    </xf>
    <xf numFmtId="3" fontId="26" fillId="0" borderId="4" xfId="19" applyNumberFormat="1" applyFont="1" applyBorder="1" applyAlignment="1">
      <alignment horizontal="right"/>
    </xf>
    <xf numFmtId="164" fontId="26" fillId="0" borderId="4" xfId="19" applyNumberFormat="1" applyFont="1" applyBorder="1"/>
    <xf numFmtId="0" fontId="26" fillId="0" borderId="4" xfId="19" applyFont="1" applyBorder="1" applyAlignment="1">
      <alignment horizontal="left"/>
    </xf>
    <xf numFmtId="164" fontId="9" fillId="0" borderId="2" xfId="19" applyNumberFormat="1" applyFont="1" applyBorder="1"/>
    <xf numFmtId="0" fontId="26" fillId="0" borderId="4" xfId="19" applyFont="1" applyBorder="1" applyAlignment="1">
      <alignment horizontal="left" indent="2"/>
    </xf>
    <xf numFmtId="164" fontId="26" fillId="0" borderId="4" xfId="6" applyNumberFormat="1" applyFont="1" applyBorder="1"/>
    <xf numFmtId="3" fontId="8" fillId="0" borderId="2" xfId="19" applyNumberFormat="1" applyFont="1" applyBorder="1"/>
    <xf numFmtId="3" fontId="8" fillId="0" borderId="4" xfId="19" applyNumberFormat="1" applyFont="1" applyBorder="1"/>
    <xf numFmtId="3" fontId="26" fillId="0" borderId="4" xfId="19" applyNumberFormat="1" applyFont="1" applyBorder="1"/>
    <xf numFmtId="164" fontId="27" fillId="0" borderId="4" xfId="19" applyNumberFormat="1" applyFont="1" applyBorder="1"/>
    <xf numFmtId="3" fontId="9" fillId="0" borderId="2" xfId="19" applyNumberFormat="1" applyFont="1" applyBorder="1"/>
    <xf numFmtId="3" fontId="9" fillId="0" borderId="6" xfId="19" applyNumberFormat="1" applyFont="1" applyBorder="1"/>
    <xf numFmtId="3" fontId="27" fillId="0" borderId="6" xfId="19" applyNumberFormat="1" applyFont="1" applyBorder="1"/>
    <xf numFmtId="0" fontId="27" fillId="0" borderId="4" xfId="19" applyFont="1" applyBorder="1" applyAlignment="1">
      <alignment horizontal="left"/>
    </xf>
    <xf numFmtId="0" fontId="8" fillId="0" borderId="0" xfId="19" applyFont="1" applyAlignment="1">
      <alignment vertical="center"/>
    </xf>
    <xf numFmtId="0" fontId="8" fillId="0" borderId="2" xfId="19" applyFont="1" applyBorder="1" applyAlignment="1">
      <alignment horizontal="center" vertical="center"/>
    </xf>
    <xf numFmtId="0" fontId="8" fillId="0" borderId="5" xfId="19" applyFont="1" applyBorder="1" applyAlignment="1">
      <alignment horizontal="center" vertical="center"/>
    </xf>
    <xf numFmtId="0" fontId="26" fillId="0" borderId="5" xfId="19" applyFont="1" applyBorder="1" applyAlignment="1">
      <alignment horizontal="center" vertical="center"/>
    </xf>
    <xf numFmtId="3" fontId="8" fillId="0" borderId="0" xfId="19" applyNumberFormat="1" applyFont="1"/>
    <xf numFmtId="0" fontId="26" fillId="0" borderId="0" xfId="19" applyFont="1"/>
    <xf numFmtId="3" fontId="8" fillId="0" borderId="0" xfId="19" applyNumberFormat="1" applyFont="1" applyAlignment="1">
      <alignment horizontal="centerContinuous"/>
    </xf>
    <xf numFmtId="0" fontId="8" fillId="0" borderId="0" xfId="19" applyFont="1" applyAlignment="1">
      <alignment horizontal="centerContinuous"/>
    </xf>
    <xf numFmtId="3" fontId="27" fillId="0" borderId="0" xfId="19" applyNumberFormat="1" applyFont="1" applyAlignment="1">
      <alignment horizontal="centerContinuous"/>
    </xf>
    <xf numFmtId="0" fontId="25" fillId="0" borderId="0" xfId="19" applyFont="1"/>
    <xf numFmtId="0" fontId="26" fillId="0" borderId="0" xfId="19" applyFont="1" applyAlignment="1">
      <alignment horizontal="left"/>
    </xf>
    <xf numFmtId="0" fontId="22" fillId="0" borderId="0" xfId="19" applyFont="1"/>
    <xf numFmtId="3" fontId="8" fillId="0" borderId="0" xfId="19" applyNumberFormat="1" applyFont="1" applyAlignment="1">
      <alignment horizontal="right"/>
    </xf>
    <xf numFmtId="3" fontId="26" fillId="0" borderId="3" xfId="19" applyNumberFormat="1" applyFont="1" applyBorder="1" applyAlignment="1">
      <alignment vertical="top"/>
    </xf>
    <xf numFmtId="3" fontId="26" fillId="0" borderId="3" xfId="19" applyNumberFormat="1" applyFont="1" applyBorder="1" applyAlignment="1">
      <alignment horizontal="right" vertical="top"/>
    </xf>
    <xf numFmtId="3" fontId="26" fillId="2" borderId="3" xfId="19" applyNumberFormat="1" applyFont="1" applyFill="1" applyBorder="1" applyAlignment="1">
      <alignment vertical="top"/>
    </xf>
    <xf numFmtId="0" fontId="26" fillId="0" borderId="3" xfId="19" applyFont="1" applyBorder="1" applyAlignment="1">
      <alignment horizontal="left" vertical="top" indent="1"/>
    </xf>
    <xf numFmtId="9" fontId="8" fillId="0" borderId="0" xfId="20" applyFont="1" applyAlignment="1">
      <alignment vertical="top"/>
    </xf>
    <xf numFmtId="3" fontId="26" fillId="0" borderId="4" xfId="19" applyNumberFormat="1" applyFont="1" applyBorder="1" applyAlignment="1">
      <alignment vertical="center"/>
    </xf>
    <xf numFmtId="3" fontId="26" fillId="2" borderId="4" xfId="19" applyNumberFormat="1" applyFont="1" applyFill="1" applyBorder="1" applyAlignment="1">
      <alignment vertical="center"/>
    </xf>
    <xf numFmtId="164" fontId="26" fillId="0" borderId="4" xfId="19" applyNumberFormat="1" applyFont="1" applyBorder="1" applyAlignment="1">
      <alignment horizontal="left" vertical="center" indent="1"/>
    </xf>
    <xf numFmtId="9" fontId="8" fillId="0" borderId="0" xfId="20" applyFont="1"/>
    <xf numFmtId="3" fontId="26" fillId="2" borderId="4" xfId="19" applyNumberFormat="1" applyFont="1" applyFill="1" applyBorder="1"/>
    <xf numFmtId="164" fontId="26" fillId="0" borderId="4" xfId="19" applyNumberFormat="1" applyFont="1" applyBorder="1" applyAlignment="1">
      <alignment horizontal="left" indent="1"/>
    </xf>
    <xf numFmtId="0" fontId="26" fillId="0" borderId="4" xfId="19" applyFont="1" applyBorder="1" applyAlignment="1">
      <alignment horizontal="left" indent="1"/>
    </xf>
    <xf numFmtId="3" fontId="27" fillId="0" borderId="4" xfId="19" applyNumberFormat="1" applyFont="1" applyBorder="1" applyAlignment="1">
      <alignment vertical="center"/>
    </xf>
    <xf numFmtId="3" fontId="27" fillId="2" borderId="4" xfId="19" applyNumberFormat="1" applyFont="1" applyFill="1" applyBorder="1" applyAlignment="1">
      <alignment vertical="center"/>
    </xf>
    <xf numFmtId="0" fontId="27" fillId="0" borderId="4" xfId="19" applyFont="1" applyBorder="1" applyAlignment="1">
      <alignment horizontal="left" vertical="center" indent="1"/>
    </xf>
    <xf numFmtId="9" fontId="8" fillId="0" borderId="0" xfId="20" applyFont="1" applyAlignment="1">
      <alignment vertical="center"/>
    </xf>
    <xf numFmtId="0" fontId="8" fillId="0" borderId="0" xfId="19" applyFont="1" applyAlignment="1">
      <alignment horizontal="center" vertical="center"/>
    </xf>
    <xf numFmtId="0" fontId="26" fillId="0" borderId="5" xfId="19" applyFont="1" applyBorder="1" applyAlignment="1">
      <alignment horizontal="right" vertical="center"/>
    </xf>
    <xf numFmtId="0" fontId="26" fillId="2" borderId="5" xfId="19" applyFont="1" applyFill="1" applyBorder="1" applyAlignment="1">
      <alignment horizontal="right" vertical="center"/>
    </xf>
    <xf numFmtId="0" fontId="26" fillId="0" borderId="5" xfId="19" applyFont="1" applyBorder="1" applyAlignment="1">
      <alignment horizontal="left" vertical="center" indent="1"/>
    </xf>
    <xf numFmtId="0" fontId="8" fillId="0" borderId="0" xfId="19" applyFont="1" applyProtection="1">
      <protection locked="0"/>
    </xf>
    <xf numFmtId="0" fontId="26" fillId="0" borderId="0" xfId="19" applyFont="1" applyAlignment="1">
      <alignment horizontal="centerContinuous"/>
    </xf>
    <xf numFmtId="0" fontId="27" fillId="0" borderId="0" xfId="19" applyFont="1" applyAlignment="1">
      <alignment horizontal="centerContinuous"/>
    </xf>
  </cellXfs>
  <cellStyles count="21">
    <cellStyle name="Comma" xfId="1" builtinId="3"/>
    <cellStyle name="Normal" xfId="0" builtinId="0"/>
    <cellStyle name="Normal 2" xfId="2" xr:uid="{00000000-0005-0000-0000-000002000000}"/>
    <cellStyle name="Normal 2 2" xfId="6" xr:uid="{00000000-0005-0000-0000-000003000000}"/>
    <cellStyle name="Normal 2 3" xfId="8" xr:uid="{00000000-0005-0000-0000-000004000000}"/>
    <cellStyle name="Normal 2 3 2" xfId="13" xr:uid="{00000000-0005-0000-0000-000005000000}"/>
    <cellStyle name="Normal 2 3 3" xfId="16" xr:uid="{55ED1809-DED8-44E0-83A6-EE55B76D2621}"/>
    <cellStyle name="Normal 2 4" xfId="11" xr:uid="{00000000-0005-0000-0000-000006000000}"/>
    <cellStyle name="Normal 2 4 2" xfId="17" xr:uid="{4A53260E-4AB2-4E2A-AE65-652E0565C85B}"/>
    <cellStyle name="Normal 2 5" xfId="15" xr:uid="{8FE86A8C-2154-4661-BE51-F2122D552E9D}"/>
    <cellStyle name="Normal 2 5 2" xfId="19" xr:uid="{1A2E6830-4FB9-4BD1-91F7-BB1588C40FD4}"/>
    <cellStyle name="Normal 3" xfId="4" xr:uid="{00000000-0005-0000-0000-000007000000}"/>
    <cellStyle name="Normal 4" xfId="3" xr:uid="{00000000-0005-0000-0000-000008000000}"/>
    <cellStyle name="Normal 4 2" xfId="14" xr:uid="{00000000-0005-0000-0000-000009000000}"/>
    <cellStyle name="Normal 4 3" xfId="18" xr:uid="{BFB6770F-BBED-4870-A4A3-D295C569AE88}"/>
    <cellStyle name="Normal 5" xfId="5" xr:uid="{00000000-0005-0000-0000-00000A000000}"/>
    <cellStyle name="Normal 6" xfId="7" xr:uid="{00000000-0005-0000-0000-00000B000000}"/>
    <cellStyle name="Normal 6 2" xfId="12" xr:uid="{00000000-0005-0000-0000-00000C000000}"/>
    <cellStyle name="Normal 7" xfId="10" xr:uid="{00000000-0005-0000-0000-00000D000000}"/>
    <cellStyle name="Percent" xfId="9" builtinId="5"/>
    <cellStyle name="Percent 2" xfId="20" xr:uid="{72739EC7-C641-4814-99CA-1A6F2358B6B5}"/>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400"/>
          </a:pPr>
          <a:endParaRPr lang="en-US"/>
        </a:p>
      </c:txPr>
    </c:title>
    <c:autoTitleDeleted val="0"/>
    <c:plotArea>
      <c:layout>
        <c:manualLayout>
          <c:layoutTarget val="inner"/>
          <c:xMode val="edge"/>
          <c:yMode val="edge"/>
          <c:x val="7.7743114141982247E-2"/>
          <c:y val="0.14311786608069341"/>
          <c:w val="0.9018383652851667"/>
          <c:h val="0.69460607031679178"/>
        </c:manualLayout>
      </c:layout>
      <c:lineChart>
        <c:grouping val="standard"/>
        <c:varyColors val="0"/>
        <c:ser>
          <c:idx val="0"/>
          <c:order val="0"/>
          <c:tx>
            <c:strRef>
              <c:f>'Table 1'!$A$6</c:f>
              <c:strCache>
                <c:ptCount val="1"/>
                <c:pt idx="0">
                  <c:v>Pilot--Total</c:v>
                </c:pt>
              </c:strCache>
            </c:strRef>
          </c:tx>
          <c:marker>
            <c:symbol val="none"/>
          </c:marker>
          <c:cat>
            <c:numRef>
              <c:f>'Table 1'!$B$5:$CT$5</c:f>
              <c:numCache>
                <c:formatCode>General</c:formatCode>
                <c:ptCount val="10"/>
                <c:pt idx="0">
                  <c:v>2023</c:v>
                </c:pt>
                <c:pt idx="1">
                  <c:v>2022</c:v>
                </c:pt>
                <c:pt idx="2">
                  <c:v>2021</c:v>
                </c:pt>
                <c:pt idx="3">
                  <c:v>2020</c:v>
                </c:pt>
                <c:pt idx="4">
                  <c:v>2019</c:v>
                </c:pt>
                <c:pt idx="5">
                  <c:v>2018</c:v>
                </c:pt>
                <c:pt idx="6">
                  <c:v>2017</c:v>
                </c:pt>
                <c:pt idx="7">
                  <c:v>2016</c:v>
                </c:pt>
                <c:pt idx="8">
                  <c:v>2015</c:v>
                </c:pt>
                <c:pt idx="9">
                  <c:v>2014</c:v>
                </c:pt>
              </c:numCache>
            </c:numRef>
          </c:cat>
          <c:val>
            <c:numRef>
              <c:f>'Table 1'!$B$6:$CT$6</c:f>
              <c:numCache>
                <c:formatCode>#,##0</c:formatCode>
                <c:ptCount val="10"/>
                <c:pt idx="0">
                  <c:v>806940</c:v>
                </c:pt>
                <c:pt idx="1">
                  <c:v>756928</c:v>
                </c:pt>
                <c:pt idx="2">
                  <c:v>720605</c:v>
                </c:pt>
                <c:pt idx="3">
                  <c:v>691691</c:v>
                </c:pt>
                <c:pt idx="4">
                  <c:v>664565</c:v>
                </c:pt>
                <c:pt idx="5">
                  <c:v>633317</c:v>
                </c:pt>
                <c:pt idx="6">
                  <c:v>609306</c:v>
                </c:pt>
                <c:pt idx="7">
                  <c:v>584362</c:v>
                </c:pt>
                <c:pt idx="8">
                  <c:v>590039</c:v>
                </c:pt>
                <c:pt idx="9">
                  <c:v>593499</c:v>
                </c:pt>
              </c:numCache>
            </c:numRef>
          </c:val>
          <c:smooth val="0"/>
          <c:extLst>
            <c:ext xmlns:c16="http://schemas.microsoft.com/office/drawing/2014/chart" uri="{C3380CC4-5D6E-409C-BE32-E72D297353CC}">
              <c16:uniqueId val="{00000000-25C9-423C-B54F-FFA974FC10B3}"/>
            </c:ext>
          </c:extLst>
        </c:ser>
        <c:dLbls>
          <c:showLegendKey val="0"/>
          <c:showVal val="0"/>
          <c:showCatName val="0"/>
          <c:showSerName val="0"/>
          <c:showPercent val="0"/>
          <c:showBubbleSize val="0"/>
        </c:dLbls>
        <c:smooth val="0"/>
        <c:axId val="52409088"/>
        <c:axId val="52410624"/>
      </c:lineChart>
      <c:catAx>
        <c:axId val="52409088"/>
        <c:scaling>
          <c:orientation val="maxMin"/>
        </c:scaling>
        <c:delete val="0"/>
        <c:axPos val="b"/>
        <c:numFmt formatCode="General" sourceLinked="1"/>
        <c:majorTickMark val="out"/>
        <c:minorTickMark val="none"/>
        <c:tickLblPos val="nextTo"/>
        <c:txPr>
          <a:bodyPr rot="-2400000"/>
          <a:lstStyle/>
          <a:p>
            <a:pPr>
              <a:defRPr sz="800"/>
            </a:pPr>
            <a:endParaRPr lang="en-US"/>
          </a:p>
        </c:txPr>
        <c:crossAx val="52410624"/>
        <c:crosses val="autoZero"/>
        <c:auto val="1"/>
        <c:lblAlgn val="ctr"/>
        <c:lblOffset val="100"/>
        <c:noMultiLvlLbl val="0"/>
      </c:catAx>
      <c:valAx>
        <c:axId val="52410624"/>
        <c:scaling>
          <c:orientation val="minMax"/>
        </c:scaling>
        <c:delete val="0"/>
        <c:axPos val="l"/>
        <c:majorGridlines/>
        <c:numFmt formatCode="#,##0" sourceLinked="1"/>
        <c:majorTickMark val="out"/>
        <c:minorTickMark val="none"/>
        <c:tickLblPos val="nextTo"/>
        <c:txPr>
          <a:bodyPr/>
          <a:lstStyle/>
          <a:p>
            <a:pPr>
              <a:defRPr sz="900"/>
            </a:pPr>
            <a:endParaRPr lang="en-US"/>
          </a:p>
        </c:txPr>
        <c:crossAx val="52409088"/>
        <c:crosses val="max"/>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74</xdr:col>
      <xdr:colOff>89535</xdr:colOff>
      <xdr:row>37</xdr:row>
      <xdr:rowOff>26670</xdr:rowOff>
    </xdr:from>
    <xdr:to>
      <xdr:col>98</xdr:col>
      <xdr:colOff>0</xdr:colOff>
      <xdr:row>50</xdr:row>
      <xdr:rowOff>0</xdr:rowOff>
    </xdr:to>
    <xdr:graphicFrame macro="">
      <xdr:nvGraphicFramePr>
        <xdr:cNvPr id="18" name="Chart 17" descr="Total number of estimated active airmen certificates ">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nna%20Barlett/Documents/Airmen%20Stats/Airmen%20Stats%202014/Final%20Tables%20to%20the%20Website/2014%20Civil%20Airmen%20Statisti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Table 1"/>
      <sheetName val="Table 2"/>
      <sheetName val="Table 3"/>
      <sheetName val="Table 4"/>
      <sheetName val="Table 5"/>
      <sheetName val="Table 6"/>
      <sheetName val="Table 7"/>
      <sheetName val="Table 8"/>
      <sheetName val="Table 9"/>
      <sheetName val="Table 10"/>
      <sheetName val="Table 11"/>
      <sheetName val="Table 12"/>
      <sheetName val="Table 12a"/>
      <sheetName val="Table 13"/>
      <sheetName val="Table 13a"/>
      <sheetName val="Table 14"/>
      <sheetName val="Table 15"/>
      <sheetName val="Table 16"/>
      <sheetName val="Table 17"/>
      <sheetName val="Table 18"/>
      <sheetName val="Table 19"/>
      <sheetName val="Table 20"/>
      <sheetName val="Table 21"/>
      <sheetName val="Table 2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BC98E-7EF6-4391-9D3A-C6A5BB6038D7}">
  <sheetPr>
    <tabColor rgb="FFFFFF00"/>
    <pageSetUpPr fitToPage="1"/>
  </sheetPr>
  <dimension ref="A1:B39"/>
  <sheetViews>
    <sheetView showGridLines="0" zoomScale="85" zoomScaleNormal="85" workbookViewId="0">
      <selection activeCell="C1" sqref="C1"/>
    </sheetView>
  </sheetViews>
  <sheetFormatPr baseColWidth="10" defaultColWidth="8.796875" defaultRowHeight="13"/>
  <cols>
    <col min="1" max="1" width="11.19921875" style="334" customWidth="1"/>
    <col min="2" max="2" width="102.796875" style="334" customWidth="1"/>
    <col min="3" max="16384" width="8.796875" style="334"/>
  </cols>
  <sheetData>
    <row r="1" spans="1:2" ht="19">
      <c r="A1" s="332" t="s">
        <v>475</v>
      </c>
      <c r="B1" s="333"/>
    </row>
    <row r="2" spans="1:2" ht="15">
      <c r="A2" s="333"/>
      <c r="B2" s="333"/>
    </row>
    <row r="3" spans="1:2" ht="42.75" customHeight="1">
      <c r="A3" s="333"/>
      <c r="B3" s="335" t="s">
        <v>447</v>
      </c>
    </row>
    <row r="4" spans="1:2" ht="38.25" customHeight="1">
      <c r="A4" s="333"/>
      <c r="B4" s="335" t="s">
        <v>448</v>
      </c>
    </row>
    <row r="5" spans="1:2" ht="72" customHeight="1">
      <c r="A5" s="333"/>
      <c r="B5" s="335" t="s">
        <v>449</v>
      </c>
    </row>
    <row r="6" spans="1:2" ht="15">
      <c r="A6" s="333"/>
      <c r="B6" s="333"/>
    </row>
    <row r="7" spans="1:2" ht="16">
      <c r="A7" s="336" t="s">
        <v>450</v>
      </c>
      <c r="B7" s="333"/>
    </row>
    <row r="8" spans="1:2" ht="15">
      <c r="A8" s="333"/>
      <c r="B8" s="333"/>
    </row>
    <row r="9" spans="1:2" ht="15">
      <c r="A9" s="337" t="s">
        <v>451</v>
      </c>
      <c r="B9" s="338" t="s">
        <v>476</v>
      </c>
    </row>
    <row r="10" spans="1:2" ht="15">
      <c r="A10" s="337" t="s">
        <v>452</v>
      </c>
      <c r="B10" s="338" t="s">
        <v>477</v>
      </c>
    </row>
    <row r="11" spans="1:2" ht="15">
      <c r="A11" s="337" t="s">
        <v>453</v>
      </c>
      <c r="B11" s="338" t="s">
        <v>486</v>
      </c>
    </row>
    <row r="12" spans="1:2" ht="15">
      <c r="A12" s="337" t="s">
        <v>454</v>
      </c>
      <c r="B12" s="338" t="s">
        <v>478</v>
      </c>
    </row>
    <row r="13" spans="1:2" ht="15">
      <c r="A13" s="337" t="s">
        <v>455</v>
      </c>
      <c r="B13" s="338" t="s">
        <v>487</v>
      </c>
    </row>
    <row r="14" spans="1:2" ht="15">
      <c r="A14" s="337" t="s">
        <v>456</v>
      </c>
      <c r="B14" s="338" t="s">
        <v>488</v>
      </c>
    </row>
    <row r="15" spans="1:2" ht="15">
      <c r="A15" s="337" t="s">
        <v>457</v>
      </c>
      <c r="B15" s="338" t="s">
        <v>479</v>
      </c>
    </row>
    <row r="16" spans="1:2" ht="15">
      <c r="A16" s="337" t="s">
        <v>458</v>
      </c>
      <c r="B16" s="338" t="s">
        <v>480</v>
      </c>
    </row>
    <row r="17" spans="1:2" ht="15">
      <c r="A17" s="337" t="s">
        <v>459</v>
      </c>
      <c r="B17" s="338" t="s">
        <v>489</v>
      </c>
    </row>
    <row r="18" spans="1:2" ht="15">
      <c r="A18" s="337" t="s">
        <v>460</v>
      </c>
      <c r="B18" s="338" t="s">
        <v>481</v>
      </c>
    </row>
    <row r="19" spans="1:2" ht="15">
      <c r="A19" s="337" t="s">
        <v>461</v>
      </c>
      <c r="B19" s="338" t="s">
        <v>495</v>
      </c>
    </row>
    <row r="20" spans="1:2" ht="15">
      <c r="A20" s="337" t="s">
        <v>462</v>
      </c>
      <c r="B20" s="338" t="s">
        <v>490</v>
      </c>
    </row>
    <row r="21" spans="1:2" ht="15">
      <c r="A21" s="337" t="s">
        <v>463</v>
      </c>
      <c r="B21" s="338" t="s">
        <v>491</v>
      </c>
    </row>
    <row r="22" spans="1:2" ht="15">
      <c r="A22" s="337" t="s">
        <v>464</v>
      </c>
      <c r="B22" s="338" t="s">
        <v>496</v>
      </c>
    </row>
    <row r="23" spans="1:2" ht="15">
      <c r="A23" s="337" t="s">
        <v>465</v>
      </c>
      <c r="B23" s="338" t="s">
        <v>497</v>
      </c>
    </row>
    <row r="24" spans="1:2" ht="15">
      <c r="A24" s="337" t="s">
        <v>466</v>
      </c>
      <c r="B24" s="338" t="s">
        <v>492</v>
      </c>
    </row>
    <row r="25" spans="1:2" ht="15">
      <c r="A25" s="337" t="s">
        <v>467</v>
      </c>
      <c r="B25" s="338" t="s">
        <v>493</v>
      </c>
    </row>
    <row r="26" spans="1:2" ht="15">
      <c r="A26" s="337" t="s">
        <v>468</v>
      </c>
      <c r="B26" s="338" t="s">
        <v>494</v>
      </c>
    </row>
    <row r="27" spans="1:2" ht="15">
      <c r="A27" s="337" t="s">
        <v>469</v>
      </c>
      <c r="B27" s="338" t="s">
        <v>482</v>
      </c>
    </row>
    <row r="28" spans="1:2" ht="15">
      <c r="A28" s="337" t="s">
        <v>470</v>
      </c>
      <c r="B28" s="338" t="s">
        <v>483</v>
      </c>
    </row>
    <row r="29" spans="1:2" ht="15">
      <c r="A29" s="337" t="s">
        <v>471</v>
      </c>
      <c r="B29" s="338" t="s">
        <v>498</v>
      </c>
    </row>
    <row r="30" spans="1:2" ht="15">
      <c r="A30" s="337" t="s">
        <v>472</v>
      </c>
      <c r="B30" s="338" t="s">
        <v>499</v>
      </c>
    </row>
    <row r="31" spans="1:2" ht="15">
      <c r="A31" s="337" t="s">
        <v>473</v>
      </c>
      <c r="B31" s="338" t="s">
        <v>484</v>
      </c>
    </row>
    <row r="32" spans="1:2" ht="15">
      <c r="A32" s="337" t="s">
        <v>474</v>
      </c>
      <c r="B32" s="338" t="s">
        <v>485</v>
      </c>
    </row>
    <row r="37" spans="1:1" ht="14">
      <c r="A37" s="339"/>
    </row>
    <row r="39" spans="1:1" ht="14">
      <c r="A39" s="339"/>
    </row>
  </sheetData>
  <pageMargins left="0.7" right="0.45" top="1" bottom="1" header="0.3" footer="0.3"/>
  <pageSetup scale="91" orientation="portrait" verticalDpi="597" r:id="rId1"/>
  <headerFooter>
    <oddFooter>&amp;C1 of 31</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59"/>
  <sheetViews>
    <sheetView showGridLines="0" zoomScaleNormal="100" workbookViewId="0">
      <selection activeCell="AA1" sqref="AA1"/>
    </sheetView>
  </sheetViews>
  <sheetFormatPr baseColWidth="10" defaultColWidth="11.796875" defaultRowHeight="11"/>
  <cols>
    <col min="1" max="1" width="36.19921875" style="8" customWidth="1"/>
    <col min="2" max="11" width="7.59765625" style="8" customWidth="1"/>
    <col min="12" max="17" width="7.59765625" style="8" hidden="1" customWidth="1"/>
    <col min="18" max="22" width="7.59765625" style="1" hidden="1" customWidth="1"/>
    <col min="23" max="24" width="9.3984375" style="1" hidden="1" customWidth="1"/>
    <col min="25" max="25" width="3.3984375" style="1" customWidth="1"/>
    <col min="26" max="266" width="11.796875" style="1" customWidth="1"/>
    <col min="267" max="16384" width="11.796875" style="1"/>
  </cols>
  <sheetData>
    <row r="1" spans="1:36">
      <c r="A1" s="25" t="s">
        <v>69</v>
      </c>
      <c r="B1" s="25"/>
      <c r="C1" s="25"/>
      <c r="D1" s="25"/>
      <c r="E1" s="25"/>
      <c r="F1" s="25"/>
      <c r="G1" s="25"/>
      <c r="H1" s="25"/>
      <c r="I1" s="25"/>
      <c r="J1" s="25"/>
      <c r="K1" s="25"/>
      <c r="L1" s="25"/>
      <c r="M1" s="25"/>
      <c r="N1" s="25"/>
      <c r="O1" s="25"/>
      <c r="P1" s="25"/>
      <c r="Q1" s="25"/>
      <c r="R1" s="25"/>
      <c r="S1" s="25"/>
      <c r="T1" s="23"/>
      <c r="U1" s="23"/>
      <c r="V1" s="23"/>
      <c r="W1" s="23"/>
      <c r="X1" s="23"/>
    </row>
    <row r="2" spans="1:36" ht="13.75" customHeight="1">
      <c r="A2" s="25" t="s">
        <v>120</v>
      </c>
      <c r="B2" s="25"/>
      <c r="C2" s="25"/>
      <c r="D2" s="25"/>
      <c r="E2" s="25"/>
      <c r="F2" s="25"/>
      <c r="G2" s="25"/>
      <c r="H2" s="25"/>
      <c r="I2" s="25"/>
      <c r="J2" s="25"/>
      <c r="K2" s="25"/>
      <c r="L2" s="25"/>
      <c r="M2" s="25"/>
      <c r="N2" s="25"/>
      <c r="O2" s="25"/>
      <c r="P2" s="25"/>
      <c r="Q2" s="25"/>
      <c r="R2" s="25"/>
      <c r="S2" s="25"/>
      <c r="T2" s="23"/>
      <c r="U2" s="23"/>
      <c r="V2" s="23"/>
      <c r="W2" s="23"/>
      <c r="X2" s="23"/>
    </row>
    <row r="3" spans="1:36">
      <c r="A3" s="25" t="s">
        <v>122</v>
      </c>
      <c r="B3" s="25"/>
      <c r="C3" s="25"/>
      <c r="D3" s="25"/>
      <c r="E3" s="25"/>
      <c r="F3" s="25"/>
      <c r="G3" s="25"/>
      <c r="H3" s="25"/>
      <c r="I3" s="25"/>
      <c r="J3" s="25"/>
      <c r="K3" s="25"/>
      <c r="L3" s="25"/>
      <c r="M3" s="25"/>
      <c r="N3" s="25"/>
      <c r="O3" s="25"/>
      <c r="P3" s="25"/>
      <c r="Q3" s="25"/>
      <c r="R3" s="25"/>
      <c r="S3" s="25"/>
      <c r="T3" s="23"/>
      <c r="U3" s="23"/>
      <c r="V3" s="23"/>
      <c r="W3" s="23"/>
      <c r="X3" s="23"/>
    </row>
    <row r="4" spans="1:36">
      <c r="A4" s="113"/>
      <c r="B4" s="113"/>
      <c r="C4" s="113"/>
      <c r="D4" s="113"/>
      <c r="E4" s="113"/>
      <c r="F4" s="113"/>
      <c r="G4" s="113"/>
      <c r="H4" s="113"/>
      <c r="I4" s="113"/>
      <c r="J4" s="113"/>
      <c r="K4" s="113"/>
      <c r="L4" s="113"/>
      <c r="M4" s="113"/>
      <c r="N4" s="113"/>
      <c r="O4" s="113"/>
      <c r="P4" s="113"/>
      <c r="Q4" s="113"/>
      <c r="R4" s="112"/>
      <c r="S4" s="112"/>
    </row>
    <row r="5" spans="1:36" s="111" customFormat="1" ht="16.5" customHeight="1">
      <c r="A5" s="119" t="s">
        <v>45</v>
      </c>
      <c r="B5" s="215">
        <v>2023</v>
      </c>
      <c r="C5" s="215">
        <v>2022</v>
      </c>
      <c r="D5" s="215">
        <v>2021</v>
      </c>
      <c r="E5" s="215">
        <v>2020</v>
      </c>
      <c r="F5" s="215">
        <v>2019</v>
      </c>
      <c r="G5" s="215">
        <v>2018</v>
      </c>
      <c r="H5" s="215">
        <v>2017</v>
      </c>
      <c r="I5" s="215">
        <v>2016</v>
      </c>
      <c r="J5" s="215">
        <v>2015</v>
      </c>
      <c r="K5" s="215">
        <v>2014</v>
      </c>
      <c r="L5" s="215">
        <v>2013</v>
      </c>
      <c r="M5" s="215">
        <v>2012</v>
      </c>
      <c r="N5" s="215">
        <v>2011</v>
      </c>
      <c r="O5" s="215">
        <v>2010</v>
      </c>
      <c r="P5" s="215">
        <v>2009</v>
      </c>
      <c r="Q5" s="215">
        <v>2008</v>
      </c>
      <c r="R5" s="215">
        <v>2007</v>
      </c>
      <c r="S5" s="215">
        <v>2006</v>
      </c>
      <c r="T5" s="215">
        <v>2005</v>
      </c>
      <c r="U5" s="215">
        <v>2004</v>
      </c>
      <c r="V5" s="215">
        <v>2003</v>
      </c>
      <c r="W5" s="215">
        <v>2002</v>
      </c>
      <c r="X5" s="215">
        <v>2001</v>
      </c>
      <c r="Y5" s="12"/>
    </row>
    <row r="6" spans="1:36" s="16" customFormat="1">
      <c r="A6" s="45" t="s">
        <v>68</v>
      </c>
      <c r="B6" s="110">
        <f t="shared" ref="B6:M6" si="0">B7+B15+B32+B35+B36+B37</f>
        <v>29439</v>
      </c>
      <c r="C6" s="110">
        <f t="shared" si="0"/>
        <v>29476</v>
      </c>
      <c r="D6" s="110">
        <f t="shared" si="0"/>
        <v>29631</v>
      </c>
      <c r="E6" s="110">
        <f t="shared" si="0"/>
        <v>30534</v>
      </c>
      <c r="F6" s="110">
        <f t="shared" si="0"/>
        <v>31585</v>
      </c>
      <c r="G6" s="110">
        <f t="shared" si="0"/>
        <v>32833</v>
      </c>
      <c r="H6" s="110">
        <f t="shared" si="0"/>
        <v>32964</v>
      </c>
      <c r="I6" s="110">
        <f t="shared" si="0"/>
        <v>32756</v>
      </c>
      <c r="J6" s="110">
        <f t="shared" si="0"/>
        <v>33163</v>
      </c>
      <c r="K6" s="110">
        <f t="shared" si="0"/>
        <v>33292</v>
      </c>
      <c r="L6" s="110">
        <f t="shared" si="0"/>
        <v>33362</v>
      </c>
      <c r="M6" s="110">
        <f t="shared" si="0"/>
        <v>33923</v>
      </c>
      <c r="N6" s="110">
        <f t="shared" ref="N6:X6" si="1">N7+N15+N32+N36+N37</f>
        <v>34252</v>
      </c>
      <c r="O6" s="110">
        <f t="shared" si="1"/>
        <v>34859</v>
      </c>
      <c r="P6" s="110">
        <f t="shared" si="1"/>
        <v>35407</v>
      </c>
      <c r="Q6" s="110">
        <f t="shared" si="1"/>
        <v>34831</v>
      </c>
      <c r="R6" s="110">
        <f t="shared" si="1"/>
        <v>30853</v>
      </c>
      <c r="S6" s="110">
        <f t="shared" si="1"/>
        <v>29207</v>
      </c>
      <c r="T6" s="110">
        <f t="shared" si="1"/>
        <v>28262</v>
      </c>
      <c r="U6" s="110">
        <f t="shared" si="1"/>
        <v>27242</v>
      </c>
      <c r="V6" s="110">
        <f t="shared" si="1"/>
        <v>26441</v>
      </c>
      <c r="W6" s="110">
        <f t="shared" si="1"/>
        <v>26834</v>
      </c>
      <c r="X6" s="110">
        <f t="shared" si="1"/>
        <v>27039</v>
      </c>
      <c r="Y6" s="103"/>
      <c r="Z6" s="63"/>
      <c r="AA6" s="63"/>
      <c r="AB6" s="63"/>
      <c r="AC6" s="63"/>
      <c r="AD6" s="63"/>
      <c r="AE6" s="63"/>
      <c r="AF6" s="63"/>
      <c r="AG6" s="63"/>
      <c r="AH6" s="63"/>
      <c r="AI6" s="63"/>
      <c r="AJ6" s="63"/>
    </row>
    <row r="7" spans="1:36" s="16" customFormat="1">
      <c r="A7" s="86" t="s">
        <v>67</v>
      </c>
      <c r="B7" s="105">
        <f t="shared" ref="B7:X7" si="2">SUM(B8:B14)</f>
        <v>5648</v>
      </c>
      <c r="C7" s="105">
        <f t="shared" ref="C7:D7" si="3">SUM(C8:C14)</f>
        <v>5623</v>
      </c>
      <c r="D7" s="105">
        <f t="shared" si="3"/>
        <v>5662</v>
      </c>
      <c r="E7" s="105">
        <f t="shared" ref="E7" si="4">SUM(E8:E14)</f>
        <v>5813</v>
      </c>
      <c r="F7" s="105">
        <f t="shared" si="2"/>
        <v>5929</v>
      </c>
      <c r="G7" s="105">
        <f t="shared" si="2"/>
        <v>6422</v>
      </c>
      <c r="H7" s="105">
        <f t="shared" ref="H7" si="5">SUM(H8:H14)</f>
        <v>6502</v>
      </c>
      <c r="I7" s="105">
        <f t="shared" si="2"/>
        <v>6823</v>
      </c>
      <c r="J7" s="105">
        <f t="shared" ref="J7:K7" si="6">SUM(J8:J14)</f>
        <v>7036</v>
      </c>
      <c r="K7" s="105">
        <f t="shared" si="6"/>
        <v>7186</v>
      </c>
      <c r="L7" s="105">
        <f t="shared" si="2"/>
        <v>7212</v>
      </c>
      <c r="M7" s="105">
        <f t="shared" si="2"/>
        <v>7504</v>
      </c>
      <c r="N7" s="105">
        <f t="shared" si="2"/>
        <v>7889</v>
      </c>
      <c r="O7" s="105">
        <f t="shared" si="2"/>
        <v>8296</v>
      </c>
      <c r="P7" s="105">
        <f t="shared" si="2"/>
        <v>8484</v>
      </c>
      <c r="Q7" s="105">
        <f t="shared" si="2"/>
        <v>8536</v>
      </c>
      <c r="R7" s="105">
        <f t="shared" si="2"/>
        <v>7547</v>
      </c>
      <c r="S7" s="105">
        <f t="shared" si="2"/>
        <v>6899</v>
      </c>
      <c r="T7" s="105">
        <f t="shared" si="2"/>
        <v>6522</v>
      </c>
      <c r="U7" s="105">
        <f t="shared" si="2"/>
        <v>5980</v>
      </c>
      <c r="V7" s="105">
        <f t="shared" si="2"/>
        <v>5488</v>
      </c>
      <c r="W7" s="105">
        <f t="shared" si="2"/>
        <v>5287</v>
      </c>
      <c r="X7" s="105">
        <f t="shared" si="2"/>
        <v>5033</v>
      </c>
      <c r="Y7" s="103"/>
      <c r="Z7" s="63"/>
      <c r="AA7" s="63"/>
      <c r="AB7" s="63"/>
      <c r="AC7" s="63"/>
      <c r="AD7" s="63"/>
      <c r="AE7" s="63"/>
      <c r="AF7" s="63"/>
      <c r="AG7" s="63"/>
      <c r="AH7" s="63"/>
      <c r="AI7" s="63"/>
      <c r="AJ7" s="63"/>
    </row>
    <row r="8" spans="1:36">
      <c r="A8" s="145" t="s">
        <v>212</v>
      </c>
      <c r="B8" s="109">
        <v>2733</v>
      </c>
      <c r="C8" s="109">
        <v>2656</v>
      </c>
      <c r="D8" s="109">
        <v>2703</v>
      </c>
      <c r="E8" s="109">
        <v>2814</v>
      </c>
      <c r="F8" s="109">
        <v>2921</v>
      </c>
      <c r="G8" s="109">
        <v>3317</v>
      </c>
      <c r="H8" s="109">
        <v>3433</v>
      </c>
      <c r="I8" s="109">
        <v>3727</v>
      </c>
      <c r="J8" s="109">
        <v>3859</v>
      </c>
      <c r="K8" s="109">
        <v>4000</v>
      </c>
      <c r="L8" s="109">
        <v>3954</v>
      </c>
      <c r="M8" s="109">
        <v>4167</v>
      </c>
      <c r="N8" s="109">
        <v>4534</v>
      </c>
      <c r="O8" s="109">
        <v>4863</v>
      </c>
      <c r="P8" s="109">
        <v>4985</v>
      </c>
      <c r="Q8" s="109">
        <v>4983</v>
      </c>
      <c r="R8" s="109">
        <v>4180</v>
      </c>
      <c r="S8" s="109">
        <v>3590</v>
      </c>
      <c r="T8" s="109">
        <v>3201</v>
      </c>
      <c r="U8" s="109">
        <v>2800</v>
      </c>
      <c r="V8" s="109">
        <v>2503</v>
      </c>
      <c r="W8" s="109">
        <v>2327</v>
      </c>
      <c r="X8" s="109">
        <v>2203</v>
      </c>
      <c r="Y8" s="108"/>
      <c r="Z8" s="7"/>
      <c r="AA8" s="7"/>
      <c r="AB8" s="7"/>
      <c r="AC8" s="7"/>
      <c r="AD8" s="7"/>
      <c r="AE8" s="7"/>
      <c r="AF8" s="7"/>
      <c r="AG8" s="7"/>
      <c r="AH8" s="7"/>
      <c r="AI8" s="7"/>
      <c r="AJ8" s="7"/>
    </row>
    <row r="9" spans="1:36">
      <c r="A9" s="145" t="s">
        <v>321</v>
      </c>
      <c r="B9" s="109">
        <v>1901</v>
      </c>
      <c r="C9" s="109">
        <v>1929</v>
      </c>
      <c r="D9" s="109">
        <v>1947</v>
      </c>
      <c r="E9" s="109">
        <v>1987</v>
      </c>
      <c r="F9" s="109">
        <v>2001</v>
      </c>
      <c r="G9" s="109">
        <v>2114</v>
      </c>
      <c r="H9" s="109">
        <v>2103</v>
      </c>
      <c r="I9" s="109">
        <v>2131</v>
      </c>
      <c r="J9" s="109">
        <v>2219</v>
      </c>
      <c r="K9" s="109">
        <v>2210</v>
      </c>
      <c r="L9" s="109">
        <v>2239</v>
      </c>
      <c r="M9" s="109">
        <v>2312</v>
      </c>
      <c r="N9" s="109">
        <v>2335</v>
      </c>
      <c r="O9" s="109">
        <v>2425</v>
      </c>
      <c r="P9" s="109">
        <v>2457</v>
      </c>
      <c r="Q9" s="109">
        <v>2498</v>
      </c>
      <c r="R9" s="109">
        <v>2338</v>
      </c>
      <c r="S9" s="109">
        <v>2294</v>
      </c>
      <c r="T9" s="109">
        <v>2322</v>
      </c>
      <c r="U9" s="109">
        <v>2227</v>
      </c>
      <c r="V9" s="109">
        <v>2098</v>
      </c>
      <c r="W9" s="109">
        <v>2067</v>
      </c>
      <c r="X9" s="109">
        <f>1988+5</f>
        <v>1993</v>
      </c>
      <c r="Y9" s="108"/>
      <c r="Z9" s="7"/>
      <c r="AA9" s="7"/>
      <c r="AB9" s="7"/>
      <c r="AC9" s="7"/>
      <c r="AD9" s="7"/>
      <c r="AE9" s="7"/>
      <c r="AF9" s="7"/>
      <c r="AG9" s="7"/>
      <c r="AH9" s="7"/>
      <c r="AI9" s="7"/>
      <c r="AJ9" s="7"/>
    </row>
    <row r="10" spans="1:36">
      <c r="A10" s="145" t="s">
        <v>322</v>
      </c>
      <c r="B10" s="109">
        <v>63</v>
      </c>
      <c r="C10" s="109">
        <v>60</v>
      </c>
      <c r="D10" s="109">
        <v>61</v>
      </c>
      <c r="E10" s="109">
        <v>67</v>
      </c>
      <c r="F10" s="109">
        <v>70</v>
      </c>
      <c r="G10" s="109">
        <v>77</v>
      </c>
      <c r="H10" s="109">
        <v>75</v>
      </c>
      <c r="I10" s="109">
        <v>71</v>
      </c>
      <c r="J10" s="109">
        <v>73</v>
      </c>
      <c r="K10" s="109">
        <v>76</v>
      </c>
      <c r="L10" s="109">
        <v>77</v>
      </c>
      <c r="M10" s="109">
        <v>85</v>
      </c>
      <c r="N10" s="109">
        <v>79</v>
      </c>
      <c r="O10" s="109">
        <v>84</v>
      </c>
      <c r="P10" s="109">
        <v>91</v>
      </c>
      <c r="Q10" s="109">
        <v>89</v>
      </c>
      <c r="R10" s="109">
        <v>82</v>
      </c>
      <c r="S10" s="109">
        <v>84</v>
      </c>
      <c r="T10" s="109">
        <v>90</v>
      </c>
      <c r="U10" s="109">
        <v>84</v>
      </c>
      <c r="V10" s="109">
        <v>84</v>
      </c>
      <c r="W10" s="109">
        <v>86</v>
      </c>
      <c r="X10" s="109">
        <v>83</v>
      </c>
      <c r="Y10" s="108"/>
      <c r="Z10" s="7"/>
      <c r="AA10" s="7"/>
      <c r="AB10" s="7"/>
      <c r="AC10" s="7"/>
      <c r="AD10" s="7"/>
      <c r="AE10" s="7"/>
      <c r="AF10" s="7"/>
      <c r="AG10" s="7"/>
      <c r="AH10" s="7"/>
      <c r="AI10" s="7"/>
      <c r="AJ10" s="7"/>
    </row>
    <row r="11" spans="1:36">
      <c r="A11" s="145" t="s">
        <v>323</v>
      </c>
      <c r="B11" s="109">
        <v>833</v>
      </c>
      <c r="C11" s="109">
        <v>864</v>
      </c>
      <c r="D11" s="109">
        <v>847</v>
      </c>
      <c r="E11" s="109">
        <v>840</v>
      </c>
      <c r="F11" s="109">
        <v>834</v>
      </c>
      <c r="G11" s="109">
        <v>817</v>
      </c>
      <c r="H11" s="109">
        <v>794</v>
      </c>
      <c r="I11" s="109">
        <v>804</v>
      </c>
      <c r="J11" s="109">
        <v>789</v>
      </c>
      <c r="K11" s="109">
        <v>809</v>
      </c>
      <c r="L11" s="109">
        <v>837</v>
      </c>
      <c r="M11" s="109">
        <v>840</v>
      </c>
      <c r="N11" s="109">
        <v>836</v>
      </c>
      <c r="O11" s="109">
        <v>814</v>
      </c>
      <c r="P11" s="109">
        <v>843</v>
      </c>
      <c r="Q11" s="109">
        <v>846</v>
      </c>
      <c r="R11" s="109">
        <v>830</v>
      </c>
      <c r="S11" s="109">
        <v>822</v>
      </c>
      <c r="T11" s="109">
        <v>793</v>
      </c>
      <c r="U11" s="109">
        <v>753</v>
      </c>
      <c r="V11" s="109">
        <v>695</v>
      </c>
      <c r="W11" s="109">
        <v>697</v>
      </c>
      <c r="X11" s="109">
        <v>650</v>
      </c>
      <c r="Y11" s="108"/>
      <c r="Z11" s="7"/>
      <c r="AA11" s="7"/>
      <c r="AB11" s="7"/>
      <c r="AC11" s="7"/>
      <c r="AD11" s="7"/>
      <c r="AE11" s="7"/>
      <c r="AF11" s="7"/>
      <c r="AG11" s="7"/>
      <c r="AH11" s="7"/>
      <c r="AI11" s="7"/>
      <c r="AJ11" s="7"/>
    </row>
    <row r="12" spans="1:36" ht="21.25" customHeight="1">
      <c r="A12" s="148" t="s">
        <v>324</v>
      </c>
      <c r="B12" s="109">
        <v>60</v>
      </c>
      <c r="C12" s="109">
        <v>51</v>
      </c>
      <c r="D12" s="109">
        <v>47</v>
      </c>
      <c r="E12" s="109">
        <v>54</v>
      </c>
      <c r="F12" s="109">
        <v>45</v>
      </c>
      <c r="G12" s="109">
        <v>43</v>
      </c>
      <c r="H12" s="109">
        <v>46</v>
      </c>
      <c r="I12" s="109">
        <v>46</v>
      </c>
      <c r="J12" s="109">
        <v>53</v>
      </c>
      <c r="K12" s="109">
        <v>52</v>
      </c>
      <c r="L12" s="109">
        <v>64</v>
      </c>
      <c r="M12" s="109">
        <v>62</v>
      </c>
      <c r="N12" s="109">
        <v>56</v>
      </c>
      <c r="O12" s="109">
        <v>57</v>
      </c>
      <c r="P12" s="109">
        <v>51</v>
      </c>
      <c r="Q12" s="109">
        <v>53</v>
      </c>
      <c r="R12" s="109">
        <v>54</v>
      </c>
      <c r="S12" s="109">
        <v>48</v>
      </c>
      <c r="T12" s="109">
        <v>46</v>
      </c>
      <c r="U12" s="109">
        <v>48</v>
      </c>
      <c r="V12" s="109">
        <v>48</v>
      </c>
      <c r="W12" s="109">
        <v>46</v>
      </c>
      <c r="X12" s="109">
        <v>41</v>
      </c>
      <c r="Y12" s="108"/>
      <c r="Z12" s="7"/>
      <c r="AA12" s="7"/>
      <c r="AB12" s="7"/>
      <c r="AC12" s="7"/>
      <c r="AD12" s="7"/>
      <c r="AE12" s="7"/>
      <c r="AF12" s="7"/>
      <c r="AG12" s="7"/>
      <c r="AH12" s="7"/>
      <c r="AI12" s="7"/>
      <c r="AJ12" s="7"/>
    </row>
    <row r="13" spans="1:36">
      <c r="A13" s="145" t="s">
        <v>211</v>
      </c>
      <c r="B13" s="109">
        <v>17</v>
      </c>
      <c r="C13" s="109">
        <v>19</v>
      </c>
      <c r="D13" s="109">
        <v>18</v>
      </c>
      <c r="E13" s="109">
        <v>14</v>
      </c>
      <c r="F13" s="109">
        <v>18</v>
      </c>
      <c r="G13" s="109">
        <v>17</v>
      </c>
      <c r="H13" s="109">
        <v>15</v>
      </c>
      <c r="I13" s="109">
        <v>11</v>
      </c>
      <c r="J13" s="109">
        <v>11</v>
      </c>
      <c r="K13" s="109">
        <v>7</v>
      </c>
      <c r="L13" s="109">
        <v>9</v>
      </c>
      <c r="M13" s="109">
        <v>11</v>
      </c>
      <c r="N13" s="109">
        <v>14</v>
      </c>
      <c r="O13" s="109">
        <v>16</v>
      </c>
      <c r="P13" s="109">
        <v>20</v>
      </c>
      <c r="Q13" s="109">
        <v>26</v>
      </c>
      <c r="R13" s="109">
        <v>18</v>
      </c>
      <c r="S13" s="109">
        <v>17</v>
      </c>
      <c r="T13" s="109">
        <v>20</v>
      </c>
      <c r="U13" s="109">
        <v>21</v>
      </c>
      <c r="V13" s="109">
        <v>17</v>
      </c>
      <c r="W13" s="109">
        <v>18</v>
      </c>
      <c r="X13" s="109">
        <v>18</v>
      </c>
      <c r="Y13" s="108"/>
      <c r="Z13" s="7"/>
      <c r="AA13" s="7"/>
      <c r="AB13" s="7"/>
      <c r="AC13" s="7"/>
      <c r="AD13" s="7"/>
      <c r="AE13" s="7"/>
      <c r="AF13" s="7"/>
      <c r="AG13" s="7"/>
      <c r="AH13" s="7"/>
      <c r="AI13" s="7"/>
      <c r="AJ13" s="7"/>
    </row>
    <row r="14" spans="1:36">
      <c r="A14" s="145" t="s">
        <v>325</v>
      </c>
      <c r="B14" s="109">
        <v>41</v>
      </c>
      <c r="C14" s="109">
        <v>44</v>
      </c>
      <c r="D14" s="109">
        <v>39</v>
      </c>
      <c r="E14" s="109">
        <v>37</v>
      </c>
      <c r="F14" s="109">
        <v>40</v>
      </c>
      <c r="G14" s="109">
        <v>37</v>
      </c>
      <c r="H14" s="109">
        <v>36</v>
      </c>
      <c r="I14" s="109">
        <v>33</v>
      </c>
      <c r="J14" s="109">
        <v>32</v>
      </c>
      <c r="K14" s="109">
        <v>32</v>
      </c>
      <c r="L14" s="109">
        <v>32</v>
      </c>
      <c r="M14" s="109">
        <v>27</v>
      </c>
      <c r="N14" s="109">
        <v>35</v>
      </c>
      <c r="O14" s="109">
        <v>37</v>
      </c>
      <c r="P14" s="109">
        <v>37</v>
      </c>
      <c r="Q14" s="109">
        <v>41</v>
      </c>
      <c r="R14" s="109">
        <v>45</v>
      </c>
      <c r="S14" s="109">
        <v>44</v>
      </c>
      <c r="T14" s="109">
        <v>50</v>
      </c>
      <c r="U14" s="109">
        <v>47</v>
      </c>
      <c r="V14" s="109">
        <v>43</v>
      </c>
      <c r="W14" s="109">
        <v>46</v>
      </c>
      <c r="X14" s="109">
        <v>45</v>
      </c>
      <c r="Y14" s="108"/>
      <c r="Z14" s="7"/>
      <c r="AA14" s="7"/>
      <c r="AB14" s="7"/>
      <c r="AC14" s="7"/>
      <c r="AD14" s="7"/>
      <c r="AE14" s="7"/>
      <c r="AF14" s="7"/>
      <c r="AG14" s="7"/>
      <c r="AH14" s="7"/>
      <c r="AI14" s="7"/>
      <c r="AJ14" s="7"/>
    </row>
    <row r="15" spans="1:36" s="16" customFormat="1">
      <c r="A15" s="45" t="s">
        <v>66</v>
      </c>
      <c r="B15" s="105">
        <f t="shared" ref="B15:X15" si="7">SUM(B16:B31)</f>
        <v>19737</v>
      </c>
      <c r="C15" s="105">
        <f t="shared" ref="C15:D15" si="8">SUM(C16:C31)</f>
        <v>19903</v>
      </c>
      <c r="D15" s="105">
        <f t="shared" si="8"/>
        <v>19972</v>
      </c>
      <c r="E15" s="105">
        <f t="shared" si="7"/>
        <v>20614</v>
      </c>
      <c r="F15" s="105">
        <f t="shared" si="7"/>
        <v>21481</v>
      </c>
      <c r="G15" s="105">
        <f t="shared" ref="G15" si="9">SUM(G16:G31)</f>
        <v>22257</v>
      </c>
      <c r="H15" s="105">
        <f t="shared" ref="H15:I15" si="10">SUM(H16:H31)</f>
        <v>22285</v>
      </c>
      <c r="I15" s="105">
        <f t="shared" si="10"/>
        <v>21770</v>
      </c>
      <c r="J15" s="105">
        <f t="shared" ref="J15:K15" si="11">SUM(J16:J31)</f>
        <v>21990</v>
      </c>
      <c r="K15" s="105">
        <f t="shared" si="11"/>
        <v>22016</v>
      </c>
      <c r="L15" s="105">
        <f t="shared" si="7"/>
        <v>22235</v>
      </c>
      <c r="M15" s="105">
        <f t="shared" si="7"/>
        <v>22588</v>
      </c>
      <c r="N15" s="105">
        <f t="shared" si="7"/>
        <v>22720</v>
      </c>
      <c r="O15" s="105">
        <f t="shared" si="7"/>
        <v>23009</v>
      </c>
      <c r="P15" s="105">
        <f t="shared" si="7"/>
        <v>23372</v>
      </c>
      <c r="Q15" s="105">
        <f t="shared" si="7"/>
        <v>22861</v>
      </c>
      <c r="R15" s="105">
        <f t="shared" si="7"/>
        <v>19972</v>
      </c>
      <c r="S15" s="105">
        <f t="shared" si="7"/>
        <v>19050</v>
      </c>
      <c r="T15" s="105">
        <f t="shared" si="7"/>
        <v>18571</v>
      </c>
      <c r="U15" s="105">
        <f t="shared" si="7"/>
        <v>18085</v>
      </c>
      <c r="V15" s="105">
        <f t="shared" si="7"/>
        <v>17815</v>
      </c>
      <c r="W15" s="105">
        <f t="shared" si="7"/>
        <v>18416</v>
      </c>
      <c r="X15" s="105">
        <f t="shared" si="7"/>
        <v>18898</v>
      </c>
      <c r="Y15" s="103"/>
    </row>
    <row r="16" spans="1:36">
      <c r="A16" s="145" t="s">
        <v>213</v>
      </c>
      <c r="B16" s="109">
        <v>8884</v>
      </c>
      <c r="C16" s="109">
        <v>8780</v>
      </c>
      <c r="D16" s="109">
        <v>8749</v>
      </c>
      <c r="E16" s="109">
        <v>9043</v>
      </c>
      <c r="F16" s="109">
        <v>9527</v>
      </c>
      <c r="G16" s="109">
        <v>9915</v>
      </c>
      <c r="H16" s="109">
        <v>10077</v>
      </c>
      <c r="I16" s="109">
        <v>9946</v>
      </c>
      <c r="J16" s="109">
        <v>9883</v>
      </c>
      <c r="K16" s="109">
        <v>9793</v>
      </c>
      <c r="L16" s="109">
        <v>9601</v>
      </c>
      <c r="M16" s="109">
        <v>9520</v>
      </c>
      <c r="N16" s="109">
        <v>9417</v>
      </c>
      <c r="O16" s="109">
        <v>9347</v>
      </c>
      <c r="P16" s="109">
        <v>9218</v>
      </c>
      <c r="Q16" s="109">
        <v>8695</v>
      </c>
      <c r="R16" s="109">
        <v>7246</v>
      </c>
      <c r="S16" s="109">
        <v>6297</v>
      </c>
      <c r="T16" s="109">
        <v>5603</v>
      </c>
      <c r="U16" s="109">
        <v>5082</v>
      </c>
      <c r="V16" s="109">
        <v>4740</v>
      </c>
      <c r="W16" s="109">
        <v>4777</v>
      </c>
      <c r="X16" s="109">
        <v>4886</v>
      </c>
      <c r="Y16" s="108"/>
      <c r="Z16" s="7"/>
      <c r="AA16" s="7"/>
      <c r="AB16" s="7"/>
      <c r="AC16" s="7"/>
      <c r="AD16" s="7"/>
      <c r="AE16" s="7"/>
      <c r="AF16" s="7"/>
      <c r="AG16" s="7"/>
      <c r="AH16" s="7"/>
      <c r="AI16" s="7"/>
      <c r="AJ16" s="7"/>
    </row>
    <row r="17" spans="1:36">
      <c r="A17" s="145" t="s">
        <v>206</v>
      </c>
      <c r="B17" s="109">
        <v>3549</v>
      </c>
      <c r="C17" s="109">
        <v>3556</v>
      </c>
      <c r="D17" s="109">
        <v>3526</v>
      </c>
      <c r="E17" s="109">
        <v>3593</v>
      </c>
      <c r="F17" s="109">
        <v>3689</v>
      </c>
      <c r="G17" s="109">
        <v>3850</v>
      </c>
      <c r="H17" s="109">
        <v>3842</v>
      </c>
      <c r="I17" s="109">
        <v>3765</v>
      </c>
      <c r="J17" s="109">
        <v>3816</v>
      </c>
      <c r="K17" s="109">
        <v>3909</v>
      </c>
      <c r="L17" s="109">
        <v>3999</v>
      </c>
      <c r="M17" s="109">
        <v>4062</v>
      </c>
      <c r="N17" s="109">
        <v>4083</v>
      </c>
      <c r="O17" s="109">
        <v>4076</v>
      </c>
      <c r="P17" s="109">
        <v>4179</v>
      </c>
      <c r="Q17" s="109">
        <v>4201</v>
      </c>
      <c r="R17" s="109">
        <v>3878</v>
      </c>
      <c r="S17" s="109">
        <v>3822</v>
      </c>
      <c r="T17" s="109">
        <v>3802</v>
      </c>
      <c r="U17" s="109">
        <v>3723</v>
      </c>
      <c r="V17" s="109">
        <v>3667</v>
      </c>
      <c r="W17" s="109">
        <v>3731</v>
      </c>
      <c r="X17" s="109">
        <v>3719</v>
      </c>
      <c r="Y17" s="108"/>
      <c r="Z17" s="7"/>
      <c r="AA17" s="7"/>
      <c r="AB17" s="7"/>
      <c r="AC17" s="7"/>
      <c r="AD17" s="7"/>
      <c r="AE17" s="7"/>
      <c r="AF17" s="7"/>
      <c r="AG17" s="7"/>
      <c r="AH17" s="7"/>
      <c r="AI17" s="7"/>
      <c r="AJ17" s="7"/>
    </row>
    <row r="18" spans="1:36">
      <c r="A18" s="145" t="s">
        <v>237</v>
      </c>
      <c r="B18" s="109">
        <v>4</v>
      </c>
      <c r="C18" s="109">
        <v>4</v>
      </c>
      <c r="D18" s="109">
        <v>2</v>
      </c>
      <c r="E18" s="109">
        <v>2</v>
      </c>
      <c r="F18" s="109">
        <v>1</v>
      </c>
      <c r="G18" s="109">
        <v>2</v>
      </c>
      <c r="H18" s="109">
        <v>2</v>
      </c>
      <c r="I18" s="109">
        <v>3</v>
      </c>
      <c r="J18" s="109">
        <v>3</v>
      </c>
      <c r="K18" s="109">
        <v>5</v>
      </c>
      <c r="L18" s="109">
        <v>6</v>
      </c>
      <c r="M18" s="109">
        <v>6</v>
      </c>
      <c r="N18" s="109">
        <v>7</v>
      </c>
      <c r="O18" s="109">
        <v>7</v>
      </c>
      <c r="P18" s="109">
        <v>6</v>
      </c>
      <c r="Q18" s="109">
        <v>7</v>
      </c>
      <c r="R18" s="109">
        <v>7</v>
      </c>
      <c r="S18" s="109">
        <v>7</v>
      </c>
      <c r="T18" s="109">
        <v>6</v>
      </c>
      <c r="U18" s="109">
        <v>5</v>
      </c>
      <c r="V18" s="109">
        <v>2</v>
      </c>
      <c r="W18" s="109">
        <v>4</v>
      </c>
      <c r="X18" s="109">
        <v>5</v>
      </c>
      <c r="Y18" s="108"/>
    </row>
    <row r="19" spans="1:36">
      <c r="A19" s="145" t="s">
        <v>233</v>
      </c>
      <c r="B19" s="109">
        <v>3</v>
      </c>
      <c r="C19" s="109">
        <v>3</v>
      </c>
      <c r="D19" s="109">
        <v>2</v>
      </c>
      <c r="E19" s="109">
        <v>2</v>
      </c>
      <c r="F19" s="109">
        <v>2</v>
      </c>
      <c r="G19" s="109">
        <v>1</v>
      </c>
      <c r="H19" s="109">
        <v>1</v>
      </c>
      <c r="I19" s="109">
        <v>1</v>
      </c>
      <c r="J19" s="109">
        <v>2</v>
      </c>
      <c r="K19" s="109">
        <v>3</v>
      </c>
      <c r="L19" s="109">
        <v>2</v>
      </c>
      <c r="M19" s="109">
        <v>3</v>
      </c>
      <c r="N19" s="109">
        <v>5</v>
      </c>
      <c r="O19" s="109">
        <v>4</v>
      </c>
      <c r="P19" s="109">
        <v>5</v>
      </c>
      <c r="Q19" s="109">
        <v>3</v>
      </c>
      <c r="R19" s="109">
        <v>2</v>
      </c>
      <c r="S19" s="109">
        <v>2</v>
      </c>
      <c r="T19" s="109">
        <v>3</v>
      </c>
      <c r="U19" s="109">
        <v>4</v>
      </c>
      <c r="V19" s="109">
        <v>6</v>
      </c>
      <c r="W19" s="109">
        <v>7</v>
      </c>
      <c r="X19" s="109">
        <v>5</v>
      </c>
      <c r="Y19" s="108"/>
    </row>
    <row r="20" spans="1:36" ht="21.25" customHeight="1">
      <c r="A20" s="148" t="s">
        <v>231</v>
      </c>
      <c r="B20" s="109">
        <v>13</v>
      </c>
      <c r="C20" s="109">
        <v>14</v>
      </c>
      <c r="D20" s="109">
        <v>16</v>
      </c>
      <c r="E20" s="109">
        <v>15</v>
      </c>
      <c r="F20" s="109">
        <v>16</v>
      </c>
      <c r="G20" s="109">
        <v>14</v>
      </c>
      <c r="H20" s="109">
        <v>12</v>
      </c>
      <c r="I20" s="109">
        <v>12</v>
      </c>
      <c r="J20" s="109">
        <v>14</v>
      </c>
      <c r="K20" s="109">
        <v>13</v>
      </c>
      <c r="L20" s="109">
        <v>11</v>
      </c>
      <c r="M20" s="109">
        <v>15</v>
      </c>
      <c r="N20" s="109">
        <v>14</v>
      </c>
      <c r="O20" s="109">
        <v>14</v>
      </c>
      <c r="P20" s="109">
        <v>16</v>
      </c>
      <c r="Q20" s="109">
        <v>13</v>
      </c>
      <c r="R20" s="109">
        <v>11</v>
      </c>
      <c r="S20" s="109">
        <v>1</v>
      </c>
      <c r="T20" s="109">
        <v>0</v>
      </c>
      <c r="U20" s="109">
        <v>1</v>
      </c>
      <c r="V20" s="109">
        <v>3</v>
      </c>
      <c r="W20" s="109">
        <v>5</v>
      </c>
      <c r="X20" s="109">
        <v>6</v>
      </c>
      <c r="Y20" s="108"/>
      <c r="Z20" s="7"/>
      <c r="AA20" s="7"/>
      <c r="AB20" s="7"/>
      <c r="AC20" s="7"/>
      <c r="AD20" s="7"/>
      <c r="AE20" s="7"/>
      <c r="AF20" s="7"/>
      <c r="AG20" s="7"/>
      <c r="AH20" s="7"/>
      <c r="AI20" s="7"/>
      <c r="AJ20" s="7"/>
    </row>
    <row r="21" spans="1:36" ht="21.25" customHeight="1">
      <c r="A21" s="148" t="s">
        <v>230</v>
      </c>
      <c r="B21" s="109">
        <v>15</v>
      </c>
      <c r="C21" s="109">
        <v>16</v>
      </c>
      <c r="D21" s="109">
        <v>15</v>
      </c>
      <c r="E21" s="109">
        <v>17</v>
      </c>
      <c r="F21" s="109">
        <v>14</v>
      </c>
      <c r="G21" s="109">
        <v>20</v>
      </c>
      <c r="H21" s="109">
        <v>25</v>
      </c>
      <c r="I21" s="109">
        <v>23</v>
      </c>
      <c r="J21" s="109">
        <v>20</v>
      </c>
      <c r="K21" s="109">
        <v>22</v>
      </c>
      <c r="L21" s="109">
        <v>28</v>
      </c>
      <c r="M21" s="109">
        <v>26</v>
      </c>
      <c r="N21" s="109">
        <v>26</v>
      </c>
      <c r="O21" s="109">
        <v>25</v>
      </c>
      <c r="P21" s="109">
        <v>30</v>
      </c>
      <c r="Q21" s="109">
        <v>27</v>
      </c>
      <c r="R21" s="109">
        <v>28</v>
      </c>
      <c r="S21" s="109">
        <v>30</v>
      </c>
      <c r="T21" s="109">
        <v>32</v>
      </c>
      <c r="U21" s="109">
        <v>28</v>
      </c>
      <c r="V21" s="109">
        <v>32</v>
      </c>
      <c r="W21" s="109">
        <v>36</v>
      </c>
      <c r="X21" s="109">
        <v>39</v>
      </c>
      <c r="Y21" s="108"/>
      <c r="Z21" s="7"/>
      <c r="AA21" s="7"/>
      <c r="AB21" s="7"/>
      <c r="AC21" s="7"/>
      <c r="AD21" s="7"/>
      <c r="AE21" s="7"/>
      <c r="AF21" s="7"/>
      <c r="AG21" s="7"/>
      <c r="AH21" s="7"/>
      <c r="AI21" s="7"/>
      <c r="AJ21" s="7"/>
    </row>
    <row r="22" spans="1:36" ht="21.25" customHeight="1">
      <c r="A22" s="148" t="s">
        <v>235</v>
      </c>
      <c r="B22" s="109">
        <v>11</v>
      </c>
      <c r="C22" s="109">
        <v>14</v>
      </c>
      <c r="D22" s="109">
        <v>17</v>
      </c>
      <c r="E22" s="109">
        <v>16</v>
      </c>
      <c r="F22" s="109">
        <v>14</v>
      </c>
      <c r="G22" s="109">
        <v>19</v>
      </c>
      <c r="H22" s="109">
        <v>18</v>
      </c>
      <c r="I22" s="109">
        <v>16</v>
      </c>
      <c r="J22" s="109">
        <v>17</v>
      </c>
      <c r="K22" s="109">
        <v>16</v>
      </c>
      <c r="L22" s="109">
        <v>17</v>
      </c>
      <c r="M22" s="109">
        <v>20</v>
      </c>
      <c r="N22" s="109">
        <v>21</v>
      </c>
      <c r="O22" s="109">
        <v>21</v>
      </c>
      <c r="P22" s="109">
        <v>24</v>
      </c>
      <c r="Q22" s="109">
        <v>24</v>
      </c>
      <c r="R22" s="109">
        <v>19</v>
      </c>
      <c r="S22" s="109">
        <v>16</v>
      </c>
      <c r="T22" s="109">
        <v>16</v>
      </c>
      <c r="U22" s="109">
        <v>17</v>
      </c>
      <c r="V22" s="109">
        <v>16</v>
      </c>
      <c r="W22" s="109">
        <v>15</v>
      </c>
      <c r="X22" s="109">
        <v>11</v>
      </c>
      <c r="Y22" s="108"/>
      <c r="Z22" s="7"/>
      <c r="AA22" s="7"/>
      <c r="AB22" s="7"/>
      <c r="AC22" s="7"/>
      <c r="AD22" s="7"/>
      <c r="AE22" s="7"/>
      <c r="AF22" s="7"/>
      <c r="AG22" s="7"/>
      <c r="AH22" s="7"/>
      <c r="AI22" s="7"/>
      <c r="AJ22" s="7"/>
    </row>
    <row r="23" spans="1:36">
      <c r="A23" s="145" t="s">
        <v>329</v>
      </c>
      <c r="B23" s="109">
        <v>6880</v>
      </c>
      <c r="C23" s="109">
        <v>7114</v>
      </c>
      <c r="D23" s="109">
        <v>7245</v>
      </c>
      <c r="E23" s="109">
        <v>7508</v>
      </c>
      <c r="F23" s="109">
        <v>7802</v>
      </c>
      <c r="G23" s="109">
        <v>8007</v>
      </c>
      <c r="H23" s="109">
        <v>7856</v>
      </c>
      <c r="I23" s="109">
        <v>7586</v>
      </c>
      <c r="J23" s="109">
        <v>7800</v>
      </c>
      <c r="K23" s="109">
        <v>7794</v>
      </c>
      <c r="L23" s="109">
        <v>8112</v>
      </c>
      <c r="M23" s="109">
        <v>8443</v>
      </c>
      <c r="N23" s="109">
        <v>8648</v>
      </c>
      <c r="O23" s="109">
        <v>8989</v>
      </c>
      <c r="P23" s="109">
        <v>9344</v>
      </c>
      <c r="Q23" s="109">
        <v>9315</v>
      </c>
      <c r="R23" s="109">
        <v>8187</v>
      </c>
      <c r="S23" s="109">
        <v>8326</v>
      </c>
      <c r="T23" s="109">
        <v>8550</v>
      </c>
      <c r="U23" s="109">
        <v>8641</v>
      </c>
      <c r="V23" s="109">
        <v>8764</v>
      </c>
      <c r="W23" s="109">
        <v>9232</v>
      </c>
      <c r="X23" s="109">
        <v>9614</v>
      </c>
      <c r="Y23" s="108"/>
      <c r="Z23" s="7"/>
      <c r="AA23" s="7"/>
      <c r="AB23" s="7"/>
      <c r="AC23" s="7"/>
      <c r="AD23" s="7"/>
      <c r="AE23" s="7"/>
      <c r="AF23" s="7"/>
      <c r="AG23" s="7"/>
      <c r="AH23" s="7"/>
      <c r="AI23" s="7"/>
      <c r="AJ23" s="7"/>
    </row>
    <row r="24" spans="1:36" ht="21.25" customHeight="1">
      <c r="A24" s="148" t="s">
        <v>328</v>
      </c>
      <c r="B24" s="109">
        <v>88</v>
      </c>
      <c r="C24" s="109">
        <v>92</v>
      </c>
      <c r="D24" s="109">
        <v>99</v>
      </c>
      <c r="E24" s="109">
        <v>102</v>
      </c>
      <c r="F24" s="109">
        <v>102</v>
      </c>
      <c r="G24" s="109">
        <v>102</v>
      </c>
      <c r="H24" s="109">
        <v>111</v>
      </c>
      <c r="I24" s="109">
        <v>100</v>
      </c>
      <c r="J24" s="109">
        <v>106</v>
      </c>
      <c r="K24" s="109">
        <v>108</v>
      </c>
      <c r="L24" s="109">
        <v>108</v>
      </c>
      <c r="M24" s="109">
        <v>116</v>
      </c>
      <c r="N24" s="109">
        <v>112</v>
      </c>
      <c r="O24" s="109">
        <v>119</v>
      </c>
      <c r="P24" s="109">
        <v>128</v>
      </c>
      <c r="Q24" s="109">
        <v>134</v>
      </c>
      <c r="R24" s="109">
        <v>129</v>
      </c>
      <c r="S24" s="109">
        <v>125</v>
      </c>
      <c r="T24" s="109">
        <v>131</v>
      </c>
      <c r="U24" s="109">
        <v>124</v>
      </c>
      <c r="V24" s="109">
        <v>129</v>
      </c>
      <c r="W24" s="109">
        <v>142</v>
      </c>
      <c r="X24" s="109">
        <v>147</v>
      </c>
      <c r="Y24" s="108"/>
      <c r="Z24" s="7"/>
      <c r="AA24" s="7"/>
      <c r="AB24" s="7"/>
      <c r="AC24" s="7"/>
      <c r="AD24" s="7"/>
      <c r="AE24" s="7"/>
      <c r="AF24" s="7"/>
      <c r="AG24" s="7"/>
      <c r="AH24" s="7"/>
      <c r="AI24" s="7"/>
      <c r="AJ24" s="7"/>
    </row>
    <row r="25" spans="1:36" ht="21.25" customHeight="1">
      <c r="A25" s="148" t="s">
        <v>330</v>
      </c>
      <c r="B25" s="109">
        <v>213</v>
      </c>
      <c r="C25" s="109">
        <v>227</v>
      </c>
      <c r="D25" s="109">
        <v>227</v>
      </c>
      <c r="E25" s="109">
        <v>243</v>
      </c>
      <c r="F25" s="109">
        <v>241</v>
      </c>
      <c r="G25" s="109">
        <v>251</v>
      </c>
      <c r="H25" s="109">
        <v>257</v>
      </c>
      <c r="I25" s="109">
        <v>250</v>
      </c>
      <c r="J25" s="109">
        <v>259</v>
      </c>
      <c r="K25" s="109">
        <v>279</v>
      </c>
      <c r="L25" s="109">
        <v>281</v>
      </c>
      <c r="M25" s="109">
        <v>298</v>
      </c>
      <c r="N25" s="109">
        <v>309</v>
      </c>
      <c r="O25" s="109">
        <v>325</v>
      </c>
      <c r="P25" s="109">
        <v>336</v>
      </c>
      <c r="Q25" s="109">
        <v>356</v>
      </c>
      <c r="R25" s="109">
        <v>372</v>
      </c>
      <c r="S25" s="109">
        <v>386</v>
      </c>
      <c r="T25" s="109">
        <v>391</v>
      </c>
      <c r="U25" s="109">
        <v>420</v>
      </c>
      <c r="V25" s="109">
        <v>409</v>
      </c>
      <c r="W25" s="109">
        <v>418</v>
      </c>
      <c r="X25" s="109">
        <v>416</v>
      </c>
      <c r="Y25" s="108"/>
      <c r="Z25" s="7"/>
      <c r="AA25" s="7"/>
      <c r="AB25" s="7"/>
      <c r="AC25" s="7"/>
      <c r="AD25" s="7"/>
      <c r="AE25" s="7"/>
      <c r="AF25" s="7"/>
      <c r="AG25" s="7"/>
      <c r="AH25" s="7"/>
      <c r="AI25" s="7"/>
      <c r="AJ25" s="7"/>
    </row>
    <row r="26" spans="1:36">
      <c r="A26" s="145" t="s">
        <v>238</v>
      </c>
      <c r="B26" s="109">
        <v>3</v>
      </c>
      <c r="C26" s="109">
        <v>4</v>
      </c>
      <c r="D26" s="109">
        <v>5</v>
      </c>
      <c r="E26" s="109">
        <v>3</v>
      </c>
      <c r="F26" s="109">
        <v>3</v>
      </c>
      <c r="G26" s="109">
        <v>2</v>
      </c>
      <c r="H26" s="109">
        <v>3</v>
      </c>
      <c r="I26" s="109">
        <v>3</v>
      </c>
      <c r="J26" s="109">
        <v>2</v>
      </c>
      <c r="K26" s="109">
        <v>2</v>
      </c>
      <c r="L26" s="109">
        <v>3</v>
      </c>
      <c r="M26" s="109">
        <v>3</v>
      </c>
      <c r="N26" s="109">
        <v>4</v>
      </c>
      <c r="O26" s="109">
        <v>4</v>
      </c>
      <c r="P26" s="109">
        <v>5</v>
      </c>
      <c r="Q26" s="109">
        <v>3</v>
      </c>
      <c r="R26" s="109">
        <v>4</v>
      </c>
      <c r="S26" s="109">
        <v>4</v>
      </c>
      <c r="T26" s="109">
        <v>4</v>
      </c>
      <c r="U26" s="109">
        <v>4</v>
      </c>
      <c r="V26" s="109">
        <v>4</v>
      </c>
      <c r="W26" s="109">
        <v>4</v>
      </c>
      <c r="X26" s="109">
        <v>4</v>
      </c>
      <c r="Y26" s="108"/>
    </row>
    <row r="27" spans="1:36" ht="21.25" customHeight="1">
      <c r="A27" s="148" t="s">
        <v>331</v>
      </c>
      <c r="B27" s="109">
        <v>27</v>
      </c>
      <c r="C27" s="109">
        <v>26</v>
      </c>
      <c r="D27" s="109">
        <v>23</v>
      </c>
      <c r="E27" s="109">
        <v>26</v>
      </c>
      <c r="F27" s="109">
        <v>25</v>
      </c>
      <c r="G27" s="109">
        <v>26</v>
      </c>
      <c r="H27" s="109">
        <v>32</v>
      </c>
      <c r="I27" s="109">
        <v>22</v>
      </c>
      <c r="J27" s="109">
        <v>23</v>
      </c>
      <c r="K27" s="109">
        <v>30</v>
      </c>
      <c r="L27" s="109">
        <v>30</v>
      </c>
      <c r="M27" s="109">
        <v>37</v>
      </c>
      <c r="N27" s="109">
        <v>35</v>
      </c>
      <c r="O27" s="109">
        <v>36</v>
      </c>
      <c r="P27" s="109">
        <v>32</v>
      </c>
      <c r="Q27" s="109">
        <v>32</v>
      </c>
      <c r="R27" s="109">
        <v>33</v>
      </c>
      <c r="S27" s="109">
        <v>5</v>
      </c>
      <c r="T27" s="109">
        <v>6</v>
      </c>
      <c r="U27" s="109">
        <v>6</v>
      </c>
      <c r="V27" s="109">
        <v>8</v>
      </c>
      <c r="W27" s="109">
        <v>9</v>
      </c>
      <c r="X27" s="109">
        <v>10</v>
      </c>
      <c r="Y27" s="108"/>
      <c r="Z27" s="7"/>
      <c r="AA27" s="7"/>
      <c r="AB27" s="7"/>
      <c r="AC27" s="7"/>
      <c r="AD27" s="7"/>
      <c r="AE27" s="7"/>
      <c r="AF27" s="7"/>
      <c r="AG27" s="7"/>
      <c r="AH27" s="7"/>
      <c r="AI27" s="7"/>
      <c r="AJ27" s="7"/>
    </row>
    <row r="28" spans="1:36" ht="21.25" customHeight="1">
      <c r="A28" s="148" t="s">
        <v>226</v>
      </c>
      <c r="B28" s="109">
        <v>16</v>
      </c>
      <c r="C28" s="109">
        <v>18</v>
      </c>
      <c r="D28" s="109">
        <v>15</v>
      </c>
      <c r="E28" s="109">
        <v>16</v>
      </c>
      <c r="F28" s="109">
        <v>16</v>
      </c>
      <c r="G28" s="109">
        <v>18</v>
      </c>
      <c r="H28" s="109">
        <v>18</v>
      </c>
      <c r="I28" s="109">
        <v>17</v>
      </c>
      <c r="J28" s="109">
        <v>16</v>
      </c>
      <c r="K28" s="109">
        <v>16</v>
      </c>
      <c r="L28" s="109">
        <v>13</v>
      </c>
      <c r="M28" s="109">
        <v>16</v>
      </c>
      <c r="N28" s="109">
        <v>16</v>
      </c>
      <c r="O28" s="109">
        <v>14</v>
      </c>
      <c r="P28" s="109">
        <v>19</v>
      </c>
      <c r="Q28" s="109">
        <v>22</v>
      </c>
      <c r="R28" s="109">
        <v>23</v>
      </c>
      <c r="S28" s="109">
        <v>3</v>
      </c>
      <c r="T28" s="109">
        <v>3</v>
      </c>
      <c r="U28" s="109">
        <v>5</v>
      </c>
      <c r="V28" s="109">
        <v>7</v>
      </c>
      <c r="W28" s="109">
        <v>7</v>
      </c>
      <c r="X28" s="109">
        <v>7</v>
      </c>
      <c r="Y28" s="108"/>
      <c r="Z28" s="7"/>
      <c r="AA28" s="7"/>
      <c r="AB28" s="7"/>
      <c r="AC28" s="7"/>
      <c r="AD28" s="7"/>
      <c r="AE28" s="7"/>
      <c r="AF28" s="7"/>
      <c r="AG28" s="7"/>
      <c r="AH28" s="7"/>
      <c r="AI28" s="7"/>
      <c r="AJ28" s="7"/>
    </row>
    <row r="29" spans="1:36">
      <c r="A29" s="145" t="s">
        <v>234</v>
      </c>
      <c r="B29" s="109">
        <v>8</v>
      </c>
      <c r="C29" s="109">
        <v>10</v>
      </c>
      <c r="D29" s="109">
        <v>9</v>
      </c>
      <c r="E29" s="109">
        <v>8</v>
      </c>
      <c r="F29" s="109">
        <v>10</v>
      </c>
      <c r="G29" s="109">
        <v>10</v>
      </c>
      <c r="H29" s="109">
        <v>10</v>
      </c>
      <c r="I29" s="109">
        <v>7</v>
      </c>
      <c r="J29" s="109">
        <v>7</v>
      </c>
      <c r="K29" s="109">
        <v>6</v>
      </c>
      <c r="L29" s="109">
        <v>6</v>
      </c>
      <c r="M29" s="109">
        <v>5</v>
      </c>
      <c r="N29" s="109">
        <v>4</v>
      </c>
      <c r="O29" s="109">
        <v>6</v>
      </c>
      <c r="P29" s="109">
        <v>6</v>
      </c>
      <c r="Q29" s="109">
        <v>5</v>
      </c>
      <c r="R29" s="109">
        <v>4</v>
      </c>
      <c r="S29" s="109">
        <v>1</v>
      </c>
      <c r="T29" s="109">
        <v>2</v>
      </c>
      <c r="U29" s="109">
        <v>2</v>
      </c>
      <c r="V29" s="109">
        <v>2</v>
      </c>
      <c r="W29" s="109">
        <v>2</v>
      </c>
      <c r="X29" s="109">
        <v>1</v>
      </c>
      <c r="Y29" s="108"/>
      <c r="Z29" s="7"/>
      <c r="AA29" s="7"/>
      <c r="AB29" s="7"/>
      <c r="AC29" s="7"/>
      <c r="AD29" s="7"/>
      <c r="AE29" s="7"/>
      <c r="AF29" s="7"/>
      <c r="AG29" s="7"/>
      <c r="AH29" s="7"/>
      <c r="AI29" s="7"/>
      <c r="AJ29" s="7"/>
    </row>
    <row r="30" spans="1:36">
      <c r="A30" s="145" t="s">
        <v>332</v>
      </c>
      <c r="B30" s="109">
        <v>19</v>
      </c>
      <c r="C30" s="109">
        <v>19</v>
      </c>
      <c r="D30" s="109">
        <v>17</v>
      </c>
      <c r="E30" s="109">
        <v>15</v>
      </c>
      <c r="F30" s="109">
        <v>15</v>
      </c>
      <c r="G30" s="109">
        <v>14</v>
      </c>
      <c r="H30" s="109">
        <v>14</v>
      </c>
      <c r="I30" s="109">
        <v>14</v>
      </c>
      <c r="J30" s="109">
        <v>14</v>
      </c>
      <c r="K30" s="109">
        <v>13</v>
      </c>
      <c r="L30" s="109">
        <v>11</v>
      </c>
      <c r="M30" s="109">
        <v>10</v>
      </c>
      <c r="N30" s="109">
        <v>12</v>
      </c>
      <c r="O30" s="109">
        <v>16</v>
      </c>
      <c r="P30" s="109">
        <v>18</v>
      </c>
      <c r="Q30" s="109">
        <v>18</v>
      </c>
      <c r="R30" s="109">
        <v>22</v>
      </c>
      <c r="S30" s="109">
        <v>21</v>
      </c>
      <c r="T30" s="109">
        <v>17</v>
      </c>
      <c r="U30" s="109">
        <v>19</v>
      </c>
      <c r="V30" s="109">
        <v>18</v>
      </c>
      <c r="W30" s="109">
        <v>18</v>
      </c>
      <c r="X30" s="109">
        <v>24</v>
      </c>
      <c r="Y30" s="108"/>
      <c r="Z30" s="7"/>
      <c r="AA30" s="7"/>
      <c r="AB30" s="7"/>
      <c r="AC30" s="7"/>
      <c r="AD30" s="7"/>
      <c r="AE30" s="7"/>
      <c r="AF30" s="7"/>
      <c r="AG30" s="7"/>
      <c r="AH30" s="7"/>
      <c r="AI30" s="7"/>
      <c r="AJ30" s="7"/>
    </row>
    <row r="31" spans="1:36" ht="21.25" customHeight="1">
      <c r="A31" s="148" t="s">
        <v>327</v>
      </c>
      <c r="B31" s="109">
        <v>4</v>
      </c>
      <c r="C31" s="109">
        <v>6</v>
      </c>
      <c r="D31" s="109">
        <v>5</v>
      </c>
      <c r="E31" s="109">
        <v>5</v>
      </c>
      <c r="F31" s="109">
        <v>4</v>
      </c>
      <c r="G31" s="109">
        <v>6</v>
      </c>
      <c r="H31" s="109">
        <v>7</v>
      </c>
      <c r="I31" s="109">
        <v>5</v>
      </c>
      <c r="J31" s="109">
        <v>8</v>
      </c>
      <c r="K31" s="109">
        <v>7</v>
      </c>
      <c r="L31" s="109">
        <v>7</v>
      </c>
      <c r="M31" s="109">
        <v>8</v>
      </c>
      <c r="N31" s="109">
        <v>7</v>
      </c>
      <c r="O31" s="109">
        <v>6</v>
      </c>
      <c r="P31" s="109">
        <v>6</v>
      </c>
      <c r="Q31" s="109">
        <v>6</v>
      </c>
      <c r="R31" s="109">
        <v>7</v>
      </c>
      <c r="S31" s="109">
        <v>4</v>
      </c>
      <c r="T31" s="109">
        <v>5</v>
      </c>
      <c r="U31" s="109">
        <v>4</v>
      </c>
      <c r="V31" s="109">
        <v>8</v>
      </c>
      <c r="W31" s="109">
        <v>9</v>
      </c>
      <c r="X31" s="109">
        <v>4</v>
      </c>
      <c r="Y31" s="108"/>
      <c r="Z31" s="7"/>
      <c r="AA31" s="7"/>
      <c r="AB31" s="7"/>
      <c r="AC31" s="7"/>
      <c r="AD31" s="7"/>
      <c r="AE31" s="7"/>
      <c r="AF31" s="7"/>
      <c r="AG31" s="7"/>
      <c r="AH31" s="7"/>
      <c r="AI31" s="7"/>
      <c r="AJ31" s="7"/>
    </row>
    <row r="32" spans="1:36" s="16" customFormat="1">
      <c r="A32" s="45" t="s">
        <v>65</v>
      </c>
      <c r="B32" s="105">
        <f t="shared" ref="B32:X32" si="12">SUM(B33:B34)</f>
        <v>4039</v>
      </c>
      <c r="C32" s="105">
        <f t="shared" ref="C32:D32" si="13">SUM(C33:C34)</f>
        <v>3940</v>
      </c>
      <c r="D32" s="105">
        <f t="shared" si="13"/>
        <v>3982</v>
      </c>
      <c r="E32" s="105">
        <f t="shared" si="12"/>
        <v>4092</v>
      </c>
      <c r="F32" s="105">
        <f t="shared" si="12"/>
        <v>4158</v>
      </c>
      <c r="G32" s="105">
        <f t="shared" ref="G32" si="14">SUM(G33:G34)</f>
        <v>4137</v>
      </c>
      <c r="H32" s="105">
        <f t="shared" ref="H32:I32" si="15">SUM(H33:H34)</f>
        <v>4162</v>
      </c>
      <c r="I32" s="105">
        <f t="shared" si="15"/>
        <v>4148</v>
      </c>
      <c r="J32" s="105">
        <f t="shared" ref="J32:K32" si="16">SUM(J33:J34)</f>
        <v>4128</v>
      </c>
      <c r="K32" s="105">
        <f t="shared" si="16"/>
        <v>4083</v>
      </c>
      <c r="L32" s="105">
        <f t="shared" si="12"/>
        <v>3908</v>
      </c>
      <c r="M32" s="105">
        <f t="shared" si="12"/>
        <v>3823</v>
      </c>
      <c r="N32" s="105">
        <f t="shared" si="12"/>
        <v>3633</v>
      </c>
      <c r="O32" s="105">
        <f t="shared" si="12"/>
        <v>3542</v>
      </c>
      <c r="P32" s="105">
        <f t="shared" si="12"/>
        <v>3538</v>
      </c>
      <c r="Q32" s="105">
        <f t="shared" si="12"/>
        <v>3419</v>
      </c>
      <c r="R32" s="105">
        <f t="shared" si="12"/>
        <v>3323</v>
      </c>
      <c r="S32" s="105">
        <f t="shared" si="12"/>
        <v>3245</v>
      </c>
      <c r="T32" s="105">
        <f t="shared" si="12"/>
        <v>3155</v>
      </c>
      <c r="U32" s="105">
        <f t="shared" si="12"/>
        <v>3161</v>
      </c>
      <c r="V32" s="105">
        <f t="shared" si="12"/>
        <v>3120</v>
      </c>
      <c r="W32" s="105">
        <f t="shared" si="12"/>
        <v>3115</v>
      </c>
      <c r="X32" s="105">
        <f t="shared" si="12"/>
        <v>3095</v>
      </c>
      <c r="Y32" s="103"/>
    </row>
    <row r="33" spans="1:36">
      <c r="A33" s="145" t="s">
        <v>214</v>
      </c>
      <c r="B33" s="109">
        <v>1786</v>
      </c>
      <c r="C33" s="109">
        <v>1718</v>
      </c>
      <c r="D33" s="109">
        <v>1713</v>
      </c>
      <c r="E33" s="109">
        <v>1753</v>
      </c>
      <c r="F33" s="109">
        <v>1775</v>
      </c>
      <c r="G33" s="109">
        <v>1777</v>
      </c>
      <c r="H33" s="109">
        <v>1823</v>
      </c>
      <c r="I33" s="109">
        <v>1824</v>
      </c>
      <c r="J33" s="109">
        <v>1806</v>
      </c>
      <c r="K33" s="109">
        <v>1704</v>
      </c>
      <c r="L33" s="109">
        <v>1541</v>
      </c>
      <c r="M33" s="109">
        <v>1420</v>
      </c>
      <c r="N33" s="109">
        <v>1242</v>
      </c>
      <c r="O33" s="109">
        <v>1132</v>
      </c>
      <c r="P33" s="109">
        <v>1053</v>
      </c>
      <c r="Q33" s="109">
        <v>919</v>
      </c>
      <c r="R33" s="109">
        <v>823</v>
      </c>
      <c r="S33" s="109">
        <v>759</v>
      </c>
      <c r="T33" s="109">
        <v>664</v>
      </c>
      <c r="U33" s="109">
        <v>651</v>
      </c>
      <c r="V33" s="109">
        <v>617</v>
      </c>
      <c r="W33" s="109">
        <v>615</v>
      </c>
      <c r="X33" s="109">
        <v>592</v>
      </c>
      <c r="Y33" s="108"/>
      <c r="Z33" s="7"/>
      <c r="AA33" s="7"/>
      <c r="AB33" s="7"/>
      <c r="AC33" s="7"/>
      <c r="AD33" s="7"/>
      <c r="AE33" s="7"/>
      <c r="AF33" s="7"/>
      <c r="AG33" s="7"/>
      <c r="AH33" s="7"/>
      <c r="AI33" s="7"/>
      <c r="AJ33" s="7"/>
    </row>
    <row r="34" spans="1:36" ht="21.25" customHeight="1">
      <c r="A34" s="152" t="s">
        <v>326</v>
      </c>
      <c r="B34" s="109">
        <v>2253</v>
      </c>
      <c r="C34" s="109">
        <v>2222</v>
      </c>
      <c r="D34" s="109">
        <v>2269</v>
      </c>
      <c r="E34" s="109">
        <v>2339</v>
      </c>
      <c r="F34" s="109">
        <v>2383</v>
      </c>
      <c r="G34" s="109">
        <v>2360</v>
      </c>
      <c r="H34" s="109">
        <v>2339</v>
      </c>
      <c r="I34" s="109">
        <v>2324</v>
      </c>
      <c r="J34" s="109">
        <v>2322</v>
      </c>
      <c r="K34" s="109">
        <v>2379</v>
      </c>
      <c r="L34" s="109">
        <v>2367</v>
      </c>
      <c r="M34" s="109">
        <v>2403</v>
      </c>
      <c r="N34" s="109">
        <v>2391</v>
      </c>
      <c r="O34" s="109">
        <v>2410</v>
      </c>
      <c r="P34" s="109">
        <v>2485</v>
      </c>
      <c r="Q34" s="109">
        <v>2500</v>
      </c>
      <c r="R34" s="109">
        <v>2500</v>
      </c>
      <c r="S34" s="109">
        <v>2486</v>
      </c>
      <c r="T34" s="109">
        <v>2491</v>
      </c>
      <c r="U34" s="109">
        <v>2510</v>
      </c>
      <c r="V34" s="109">
        <v>2503</v>
      </c>
      <c r="W34" s="109">
        <v>2500</v>
      </c>
      <c r="X34" s="109">
        <v>2503</v>
      </c>
      <c r="Y34" s="108"/>
      <c r="Z34" s="7"/>
      <c r="AA34" s="7"/>
      <c r="AB34" s="7"/>
      <c r="AC34" s="7"/>
      <c r="AD34" s="7"/>
      <c r="AE34" s="7"/>
      <c r="AF34" s="7"/>
      <c r="AG34" s="7"/>
      <c r="AH34" s="7"/>
      <c r="AI34" s="7"/>
      <c r="AJ34" s="7"/>
    </row>
    <row r="35" spans="1:36">
      <c r="A35" s="45" t="s">
        <v>64</v>
      </c>
      <c r="B35" s="105">
        <v>1</v>
      </c>
      <c r="C35" s="105">
        <v>1</v>
      </c>
      <c r="D35" s="105">
        <v>1</v>
      </c>
      <c r="E35" s="105">
        <v>2</v>
      </c>
      <c r="F35" s="105">
        <v>2</v>
      </c>
      <c r="G35" s="105">
        <v>2</v>
      </c>
      <c r="H35" s="105">
        <v>2</v>
      </c>
      <c r="I35" s="105">
        <v>1</v>
      </c>
      <c r="J35" s="105">
        <v>0</v>
      </c>
      <c r="K35" s="105">
        <v>0</v>
      </c>
      <c r="L35" s="105">
        <v>0</v>
      </c>
      <c r="M35" s="105">
        <v>0</v>
      </c>
      <c r="N35" s="105">
        <v>0</v>
      </c>
      <c r="O35" s="105">
        <v>0</v>
      </c>
      <c r="P35" s="105">
        <v>1</v>
      </c>
      <c r="Q35" s="105">
        <v>1</v>
      </c>
      <c r="R35" s="105">
        <v>1</v>
      </c>
      <c r="S35" s="105">
        <v>0</v>
      </c>
      <c r="T35" s="105">
        <v>1</v>
      </c>
      <c r="U35" s="105">
        <v>1</v>
      </c>
      <c r="V35" s="105">
        <v>1</v>
      </c>
      <c r="W35" s="107" t="s">
        <v>50</v>
      </c>
      <c r="X35" s="107" t="s">
        <v>50</v>
      </c>
      <c r="Y35" s="106"/>
      <c r="Z35" s="7"/>
      <c r="AA35" s="7"/>
      <c r="AB35" s="7"/>
      <c r="AC35" s="7"/>
      <c r="AD35" s="7"/>
      <c r="AE35" s="7"/>
      <c r="AF35" s="7"/>
      <c r="AG35" s="7"/>
      <c r="AH35" s="7"/>
      <c r="AI35" s="7"/>
      <c r="AJ35" s="7"/>
    </row>
    <row r="36" spans="1:36">
      <c r="A36" s="45" t="s">
        <v>63</v>
      </c>
      <c r="B36" s="105">
        <v>0</v>
      </c>
      <c r="C36" s="105">
        <v>0</v>
      </c>
      <c r="D36" s="105">
        <v>0</v>
      </c>
      <c r="E36" s="105">
        <v>0</v>
      </c>
      <c r="F36" s="105">
        <v>1</v>
      </c>
      <c r="G36" s="105">
        <v>1</v>
      </c>
      <c r="H36" s="105">
        <v>2</v>
      </c>
      <c r="I36" s="105">
        <v>2</v>
      </c>
      <c r="J36" s="105">
        <v>1</v>
      </c>
      <c r="K36" s="105">
        <v>1</v>
      </c>
      <c r="L36" s="105">
        <v>1</v>
      </c>
      <c r="M36" s="105">
        <v>1</v>
      </c>
      <c r="N36" s="105">
        <v>1</v>
      </c>
      <c r="O36" s="105">
        <v>3</v>
      </c>
      <c r="P36" s="105">
        <v>3</v>
      </c>
      <c r="Q36" s="105">
        <v>4</v>
      </c>
      <c r="R36" s="105">
        <v>2</v>
      </c>
      <c r="S36" s="105">
        <v>3</v>
      </c>
      <c r="T36" s="105">
        <v>5</v>
      </c>
      <c r="U36" s="105">
        <v>5</v>
      </c>
      <c r="V36" s="105">
        <v>4</v>
      </c>
      <c r="W36" s="105">
        <v>1</v>
      </c>
      <c r="X36" s="105">
        <v>3</v>
      </c>
      <c r="Y36" s="103"/>
      <c r="Z36" s="7"/>
      <c r="AA36" s="7"/>
      <c r="AB36" s="7"/>
      <c r="AC36" s="7"/>
      <c r="AD36" s="7"/>
      <c r="AE36" s="7"/>
      <c r="AF36" s="7"/>
      <c r="AG36" s="7"/>
      <c r="AH36" s="7"/>
      <c r="AI36" s="7"/>
      <c r="AJ36" s="7"/>
    </row>
    <row r="37" spans="1:36">
      <c r="A37" s="92" t="s">
        <v>62</v>
      </c>
      <c r="B37" s="104">
        <v>14</v>
      </c>
      <c r="C37" s="104">
        <v>9</v>
      </c>
      <c r="D37" s="104">
        <v>14</v>
      </c>
      <c r="E37" s="104">
        <v>13</v>
      </c>
      <c r="F37" s="104">
        <v>14</v>
      </c>
      <c r="G37" s="104">
        <v>14</v>
      </c>
      <c r="H37" s="104">
        <v>11</v>
      </c>
      <c r="I37" s="104">
        <v>12</v>
      </c>
      <c r="J37" s="104">
        <v>8</v>
      </c>
      <c r="K37" s="104">
        <v>6</v>
      </c>
      <c r="L37" s="104">
        <v>6</v>
      </c>
      <c r="M37" s="104">
        <v>7</v>
      </c>
      <c r="N37" s="104">
        <v>9</v>
      </c>
      <c r="O37" s="104">
        <v>9</v>
      </c>
      <c r="P37" s="104">
        <v>10</v>
      </c>
      <c r="Q37" s="104">
        <v>11</v>
      </c>
      <c r="R37" s="104">
        <v>9</v>
      </c>
      <c r="S37" s="104">
        <v>10</v>
      </c>
      <c r="T37" s="104">
        <v>9</v>
      </c>
      <c r="U37" s="104">
        <v>11</v>
      </c>
      <c r="V37" s="104">
        <v>14</v>
      </c>
      <c r="W37" s="104">
        <v>15</v>
      </c>
      <c r="X37" s="104">
        <v>10</v>
      </c>
      <c r="Y37" s="103"/>
      <c r="Z37" s="7"/>
      <c r="AA37" s="7"/>
      <c r="AB37" s="7"/>
      <c r="AC37" s="7"/>
      <c r="AD37" s="7"/>
      <c r="AE37" s="7"/>
      <c r="AF37" s="7"/>
      <c r="AG37" s="7"/>
      <c r="AH37" s="7"/>
      <c r="AI37" s="7"/>
      <c r="AJ37" s="7"/>
    </row>
    <row r="38" spans="1:36">
      <c r="A38" s="98"/>
      <c r="B38" s="98"/>
      <c r="C38" s="98"/>
      <c r="D38" s="98"/>
      <c r="E38" s="98"/>
      <c r="F38" s="98"/>
      <c r="G38" s="98"/>
      <c r="H38" s="98"/>
      <c r="I38" s="98"/>
      <c r="J38" s="98"/>
      <c r="K38" s="98"/>
      <c r="L38" s="98"/>
      <c r="M38" s="98"/>
      <c r="N38" s="98"/>
      <c r="O38" s="98"/>
      <c r="P38" s="98"/>
      <c r="Q38" s="98"/>
      <c r="R38" s="102"/>
      <c r="S38" s="102"/>
      <c r="T38" s="102"/>
      <c r="U38" s="102"/>
      <c r="V38" s="102"/>
      <c r="W38" s="102"/>
      <c r="X38" s="102"/>
      <c r="Y38" s="102"/>
      <c r="Z38" s="7"/>
      <c r="AA38" s="7"/>
      <c r="AB38" s="7"/>
      <c r="AC38" s="7"/>
      <c r="AD38" s="7"/>
      <c r="AE38" s="7"/>
      <c r="AF38" s="7"/>
      <c r="AG38" s="7"/>
      <c r="AH38" s="7"/>
      <c r="AI38" s="7"/>
      <c r="AJ38" s="7"/>
    </row>
    <row r="39" spans="1:36">
      <c r="A39" s="8" t="s">
        <v>61</v>
      </c>
      <c r="T39" s="2"/>
      <c r="U39" s="2"/>
      <c r="V39" s="2"/>
      <c r="W39" s="2"/>
      <c r="X39" s="2"/>
      <c r="Y39" s="2"/>
      <c r="Z39" s="7"/>
      <c r="AA39" s="7"/>
      <c r="AB39" s="7"/>
      <c r="AC39" s="7"/>
      <c r="AD39" s="7"/>
      <c r="AE39" s="7"/>
      <c r="AF39" s="7"/>
      <c r="AG39" s="7"/>
      <c r="AH39" s="7"/>
      <c r="AI39" s="7"/>
    </row>
    <row r="40" spans="1:36">
      <c r="A40" s="8" t="s">
        <v>60</v>
      </c>
      <c r="Y40" s="7"/>
      <c r="Z40" s="7"/>
      <c r="AA40" s="7"/>
      <c r="AB40" s="7"/>
      <c r="AC40" s="7"/>
      <c r="AD40" s="7"/>
      <c r="AE40" s="7"/>
      <c r="AF40" s="7"/>
      <c r="AG40" s="7"/>
      <c r="AH40" s="7"/>
      <c r="AI40" s="7"/>
    </row>
    <row r="41" spans="1:36">
      <c r="Y41" s="7"/>
      <c r="Z41" s="7"/>
      <c r="AA41" s="7"/>
      <c r="AB41" s="7"/>
      <c r="AC41" s="7"/>
      <c r="AD41" s="7"/>
      <c r="AE41" s="7"/>
      <c r="AF41" s="7"/>
      <c r="AG41" s="7"/>
      <c r="AH41" s="7"/>
      <c r="AI41" s="7"/>
    </row>
    <row r="42" spans="1:36">
      <c r="Y42" s="7"/>
      <c r="Z42" s="7"/>
      <c r="AA42" s="7"/>
      <c r="AB42" s="7"/>
      <c r="AC42" s="7"/>
      <c r="AD42" s="7"/>
      <c r="AE42" s="7"/>
      <c r="AF42" s="7"/>
      <c r="AG42" s="7"/>
      <c r="AH42" s="7"/>
      <c r="AI42" s="7"/>
    </row>
    <row r="43" spans="1:36">
      <c r="Y43" s="7"/>
      <c r="Z43" s="7"/>
      <c r="AA43" s="7"/>
      <c r="AB43" s="7"/>
      <c r="AC43" s="7"/>
      <c r="AD43" s="7"/>
      <c r="AE43" s="7"/>
      <c r="AF43" s="7"/>
      <c r="AG43" s="7"/>
      <c r="AH43" s="7"/>
      <c r="AI43" s="7"/>
    </row>
    <row r="44" spans="1:36">
      <c r="Y44" s="7"/>
      <c r="Z44" s="7"/>
      <c r="AA44" s="7"/>
      <c r="AB44" s="7"/>
      <c r="AC44" s="7"/>
      <c r="AD44" s="7"/>
      <c r="AE44" s="7"/>
      <c r="AF44" s="7"/>
      <c r="AG44" s="7"/>
      <c r="AH44" s="7"/>
      <c r="AI44" s="7"/>
    </row>
    <row r="45" spans="1:36">
      <c r="Y45" s="7"/>
      <c r="Z45" s="7"/>
      <c r="AA45" s="7"/>
      <c r="AB45" s="7"/>
      <c r="AC45" s="7"/>
      <c r="AD45" s="7"/>
      <c r="AE45" s="7"/>
      <c r="AF45" s="7"/>
      <c r="AG45" s="7"/>
      <c r="AH45" s="7"/>
      <c r="AI45" s="7"/>
    </row>
    <row r="46" spans="1:36">
      <c r="Y46" s="7"/>
      <c r="Z46" s="7"/>
      <c r="AA46" s="7"/>
      <c r="AB46" s="7"/>
      <c r="AC46" s="7"/>
      <c r="AD46" s="7"/>
      <c r="AE46" s="7"/>
      <c r="AF46" s="7"/>
      <c r="AG46" s="7"/>
      <c r="AH46" s="7"/>
      <c r="AI46" s="7"/>
    </row>
    <row r="47" spans="1:36">
      <c r="Y47" s="7"/>
      <c r="Z47" s="7"/>
      <c r="AA47" s="7"/>
      <c r="AB47" s="7"/>
      <c r="AC47" s="7"/>
      <c r="AD47" s="7"/>
      <c r="AE47" s="7"/>
      <c r="AF47" s="7"/>
      <c r="AG47" s="7"/>
      <c r="AH47" s="7"/>
      <c r="AI47" s="7"/>
    </row>
    <row r="48" spans="1:36">
      <c r="Y48" s="7"/>
      <c r="Z48" s="7"/>
      <c r="AA48" s="7"/>
      <c r="AB48" s="7"/>
      <c r="AC48" s="7"/>
      <c r="AD48" s="7"/>
      <c r="AE48" s="7"/>
      <c r="AF48" s="7"/>
      <c r="AG48" s="7"/>
      <c r="AH48" s="7"/>
      <c r="AI48" s="7"/>
    </row>
    <row r="49" spans="25:35">
      <c r="Y49" s="7"/>
      <c r="Z49" s="7"/>
      <c r="AA49" s="7"/>
      <c r="AB49" s="7"/>
      <c r="AC49" s="7"/>
      <c r="AD49" s="7"/>
      <c r="AE49" s="7"/>
      <c r="AF49" s="7"/>
      <c r="AG49" s="7"/>
      <c r="AH49" s="7"/>
      <c r="AI49" s="7"/>
    </row>
    <row r="50" spans="25:35">
      <c r="Y50" s="7"/>
      <c r="Z50" s="7"/>
      <c r="AA50" s="7"/>
      <c r="AB50" s="7"/>
      <c r="AC50" s="7"/>
      <c r="AD50" s="7"/>
      <c r="AE50" s="7"/>
      <c r="AF50" s="7"/>
      <c r="AG50" s="7"/>
      <c r="AH50" s="7"/>
      <c r="AI50" s="7"/>
    </row>
    <row r="51" spans="25:35">
      <c r="Y51" s="7"/>
      <c r="Z51" s="7"/>
      <c r="AA51" s="7"/>
      <c r="AB51" s="7"/>
      <c r="AC51" s="7"/>
      <c r="AD51" s="7"/>
      <c r="AE51" s="7"/>
      <c r="AF51" s="7"/>
      <c r="AG51" s="7"/>
      <c r="AH51" s="7"/>
      <c r="AI51" s="7"/>
    </row>
    <row r="52" spans="25:35">
      <c r="Y52" s="7"/>
      <c r="Z52" s="7"/>
      <c r="AA52" s="7"/>
      <c r="AB52" s="7"/>
      <c r="AC52" s="7"/>
      <c r="AD52" s="7"/>
      <c r="AE52" s="7"/>
      <c r="AF52" s="7"/>
      <c r="AG52" s="7"/>
      <c r="AH52" s="7"/>
      <c r="AI52" s="7"/>
    </row>
    <row r="53" spans="25:35">
      <c r="Y53" s="7"/>
      <c r="Z53" s="7"/>
      <c r="AA53" s="7"/>
      <c r="AB53" s="7"/>
      <c r="AC53" s="7"/>
      <c r="AD53" s="7"/>
      <c r="AE53" s="7"/>
      <c r="AF53" s="7"/>
      <c r="AG53" s="7"/>
      <c r="AH53" s="7"/>
      <c r="AI53" s="7"/>
    </row>
    <row r="54" spans="25:35">
      <c r="Y54" s="7"/>
      <c r="Z54" s="7"/>
      <c r="AA54" s="7"/>
      <c r="AB54" s="7"/>
      <c r="AC54" s="7"/>
      <c r="AD54" s="7"/>
      <c r="AE54" s="7"/>
      <c r="AF54" s="7"/>
      <c r="AG54" s="7"/>
      <c r="AH54" s="7"/>
      <c r="AI54" s="7"/>
    </row>
    <row r="57" spans="25:35">
      <c r="Y57" s="7"/>
      <c r="Z57" s="7"/>
      <c r="AA57" s="7"/>
      <c r="AB57" s="7"/>
      <c r="AC57" s="7"/>
      <c r="AD57" s="7"/>
      <c r="AE57" s="7"/>
      <c r="AF57" s="7"/>
      <c r="AG57" s="7"/>
      <c r="AH57" s="7"/>
      <c r="AI57" s="7"/>
    </row>
    <row r="58" spans="25:35">
      <c r="Y58" s="7"/>
      <c r="Z58" s="7"/>
      <c r="AA58" s="7"/>
      <c r="AB58" s="7"/>
      <c r="AC58" s="7"/>
      <c r="AD58" s="7"/>
      <c r="AE58" s="7"/>
      <c r="AF58" s="7"/>
      <c r="AG58" s="7"/>
      <c r="AH58" s="7"/>
      <c r="AI58" s="7"/>
    </row>
    <row r="59" spans="25:35">
      <c r="Y59" s="7"/>
      <c r="Z59" s="7"/>
      <c r="AA59" s="7"/>
      <c r="AB59" s="7"/>
      <c r="AC59" s="7"/>
      <c r="AD59" s="7"/>
      <c r="AE59" s="7"/>
      <c r="AF59" s="7"/>
      <c r="AG59" s="7"/>
      <c r="AH59" s="7"/>
      <c r="AI59" s="7"/>
    </row>
  </sheetData>
  <pageMargins left="0.38" right="0" top="1" bottom="1" header="0.5" footer="0.5"/>
  <pageSetup firstPageNumber="12" orientation="portrait" useFirstPageNumber="1" horizontalDpi="4294967292" verticalDpi="300" r:id="rId1"/>
  <headerFooter alignWithMargins="0">
    <oddFooter>&amp;C&amp;P of 31</oddFooter>
  </headerFooter>
  <ignoredErrors>
    <ignoredError sqref="P32:V32 B32 I32:O32 G32:H32 C32:F33" formulaRange="1"/>
    <ignoredError sqref="H7:I7"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49"/>
  <sheetViews>
    <sheetView showGridLines="0" zoomScaleNormal="100" workbookViewId="0">
      <selection activeCell="Z1" sqref="Z1"/>
    </sheetView>
  </sheetViews>
  <sheetFormatPr baseColWidth="10" defaultColWidth="11.796875" defaultRowHeight="11"/>
  <cols>
    <col min="1" max="1" width="37.19921875" style="8" customWidth="1"/>
    <col min="2" max="11" width="7.3984375" style="8" customWidth="1"/>
    <col min="12" max="17" width="7.3984375" style="8" hidden="1" customWidth="1"/>
    <col min="18" max="19" width="7.3984375" style="1" hidden="1" customWidth="1"/>
    <col min="20" max="22" width="7.3984375" style="2" hidden="1" customWidth="1"/>
    <col min="23" max="24" width="7.3984375" style="1" hidden="1" customWidth="1"/>
    <col min="25" max="16384" width="11.796875" style="1"/>
  </cols>
  <sheetData>
    <row r="1" spans="1:36">
      <c r="A1" s="25" t="s">
        <v>72</v>
      </c>
      <c r="B1" s="25"/>
      <c r="C1" s="25"/>
      <c r="D1" s="25"/>
      <c r="E1" s="25"/>
      <c r="F1" s="25"/>
      <c r="G1" s="25"/>
      <c r="H1" s="25"/>
      <c r="I1" s="25"/>
      <c r="J1" s="25"/>
      <c r="K1" s="25"/>
      <c r="L1" s="25"/>
      <c r="M1" s="25"/>
      <c r="N1" s="25"/>
      <c r="O1" s="25"/>
      <c r="P1" s="25"/>
      <c r="Q1" s="25"/>
      <c r="R1" s="25"/>
      <c r="S1" s="25"/>
      <c r="T1" s="89"/>
      <c r="U1" s="89"/>
      <c r="V1" s="89"/>
      <c r="W1" s="23"/>
      <c r="X1" s="23"/>
    </row>
    <row r="2" spans="1:36" ht="13.75" customHeight="1">
      <c r="A2" s="25" t="s">
        <v>71</v>
      </c>
      <c r="B2" s="25"/>
      <c r="C2" s="25"/>
      <c r="D2" s="25"/>
      <c r="E2" s="25"/>
      <c r="F2" s="25"/>
      <c r="G2" s="25"/>
      <c r="H2" s="25"/>
      <c r="I2" s="25"/>
      <c r="J2" s="25"/>
      <c r="K2" s="25"/>
      <c r="L2" s="25"/>
      <c r="M2" s="25"/>
      <c r="N2" s="25"/>
      <c r="O2" s="25"/>
      <c r="P2" s="25"/>
      <c r="Q2" s="25"/>
      <c r="R2" s="25"/>
      <c r="S2" s="25"/>
      <c r="T2" s="89"/>
      <c r="U2" s="89"/>
      <c r="V2" s="89"/>
      <c r="W2" s="23"/>
      <c r="X2" s="23"/>
    </row>
    <row r="3" spans="1:36">
      <c r="A3" s="25" t="s">
        <v>122</v>
      </c>
      <c r="B3" s="25"/>
      <c r="C3" s="25"/>
      <c r="D3" s="25"/>
      <c r="E3" s="25"/>
      <c r="F3" s="25"/>
      <c r="G3" s="25"/>
      <c r="H3" s="25"/>
      <c r="I3" s="25"/>
      <c r="J3" s="25"/>
      <c r="K3" s="25"/>
      <c r="L3" s="25"/>
      <c r="M3" s="25"/>
      <c r="N3" s="25"/>
      <c r="O3" s="25"/>
      <c r="P3" s="25"/>
      <c r="Q3" s="25"/>
      <c r="R3" s="25"/>
      <c r="S3" s="25"/>
      <c r="T3" s="89"/>
      <c r="U3" s="89"/>
      <c r="V3" s="89"/>
      <c r="W3" s="23"/>
      <c r="X3" s="23"/>
    </row>
    <row r="4" spans="1:36">
      <c r="A4" s="25"/>
      <c r="B4" s="25"/>
      <c r="C4" s="25"/>
      <c r="D4" s="25"/>
      <c r="E4" s="25"/>
      <c r="F4" s="25"/>
      <c r="G4" s="25"/>
      <c r="H4" s="25"/>
      <c r="I4" s="25"/>
      <c r="J4" s="25"/>
      <c r="K4" s="25"/>
      <c r="L4" s="25"/>
      <c r="M4" s="25"/>
      <c r="N4" s="25"/>
      <c r="O4" s="25"/>
      <c r="P4" s="25"/>
      <c r="Q4" s="25"/>
      <c r="R4" s="25"/>
      <c r="S4" s="16"/>
      <c r="T4" s="89"/>
      <c r="U4" s="89"/>
      <c r="V4" s="89"/>
      <c r="W4" s="23"/>
      <c r="X4" s="23"/>
    </row>
    <row r="5" spans="1:36" s="88" customFormat="1" ht="16.5" customHeight="1">
      <c r="A5" s="22" t="s">
        <v>45</v>
      </c>
      <c r="B5" s="215">
        <v>2023</v>
      </c>
      <c r="C5" s="215">
        <v>2022</v>
      </c>
      <c r="D5" s="215">
        <v>2021</v>
      </c>
      <c r="E5" s="215">
        <v>2020</v>
      </c>
      <c r="F5" s="215">
        <v>2019</v>
      </c>
      <c r="G5" s="215">
        <v>2018</v>
      </c>
      <c r="H5" s="215">
        <v>2017</v>
      </c>
      <c r="I5" s="215">
        <v>2016</v>
      </c>
      <c r="J5" s="215">
        <v>2015</v>
      </c>
      <c r="K5" s="215">
        <v>2014</v>
      </c>
      <c r="L5" s="215">
        <v>2013</v>
      </c>
      <c r="M5" s="215">
        <v>2012</v>
      </c>
      <c r="N5" s="215">
        <v>2011</v>
      </c>
      <c r="O5" s="215">
        <v>2010</v>
      </c>
      <c r="P5" s="215">
        <v>2009</v>
      </c>
      <c r="Q5" s="215">
        <v>2008</v>
      </c>
      <c r="R5" s="215">
        <v>2007</v>
      </c>
      <c r="S5" s="215">
        <v>2006</v>
      </c>
      <c r="T5" s="215">
        <v>2005</v>
      </c>
      <c r="U5" s="215">
        <v>2004</v>
      </c>
      <c r="V5" s="215">
        <v>2003</v>
      </c>
      <c r="W5" s="215">
        <v>2002</v>
      </c>
      <c r="X5" s="215">
        <v>2001</v>
      </c>
      <c r="Y5" s="220"/>
    </row>
    <row r="6" spans="1:36">
      <c r="A6" s="45" t="s">
        <v>23</v>
      </c>
      <c r="B6" s="110">
        <f t="shared" ref="B6:W6" si="0">B7+B15+B26</f>
        <v>26469</v>
      </c>
      <c r="C6" s="110">
        <f t="shared" ref="C6" si="1">C7+C15+C26</f>
        <v>26221</v>
      </c>
      <c r="D6" s="110">
        <f t="shared" ref="D6" si="2">D7+D15+D26</f>
        <v>25826</v>
      </c>
      <c r="E6" s="110">
        <f t="shared" ref="E6" si="3">E7+E15+E26</f>
        <v>25412</v>
      </c>
      <c r="F6" s="110">
        <f t="shared" ref="F6" si="4">F7+F15+F26</f>
        <v>24989</v>
      </c>
      <c r="G6" s="110">
        <f t="shared" si="0"/>
        <v>24463</v>
      </c>
      <c r="H6" s="110">
        <f t="shared" ref="H6" si="5">H7+H15+H26</f>
        <v>24276</v>
      </c>
      <c r="I6" s="110">
        <f t="shared" si="0"/>
        <v>23961</v>
      </c>
      <c r="J6" s="110">
        <f t="shared" ref="J6:K6" si="6">J7+J15+J26</f>
        <v>25751</v>
      </c>
      <c r="K6" s="110">
        <f t="shared" si="6"/>
        <v>26424</v>
      </c>
      <c r="L6" s="110">
        <f t="shared" si="0"/>
        <v>27184</v>
      </c>
      <c r="M6" s="110">
        <f t="shared" si="0"/>
        <v>27950</v>
      </c>
      <c r="N6" s="110">
        <f t="shared" si="0"/>
        <v>28556</v>
      </c>
      <c r="O6" s="110">
        <f t="shared" si="0"/>
        <v>28896</v>
      </c>
      <c r="P6" s="110">
        <f t="shared" si="0"/>
        <v>29131</v>
      </c>
      <c r="Q6" s="110">
        <f t="shared" si="0"/>
        <v>29214</v>
      </c>
      <c r="R6" s="110">
        <f t="shared" si="0"/>
        <v>29513</v>
      </c>
      <c r="S6" s="110">
        <f t="shared" si="0"/>
        <v>30137</v>
      </c>
      <c r="T6" s="110">
        <f t="shared" si="0"/>
        <v>30186</v>
      </c>
      <c r="U6" s="110">
        <f t="shared" si="0"/>
        <v>30222</v>
      </c>
      <c r="V6" s="110">
        <f t="shared" si="0"/>
        <v>30125</v>
      </c>
      <c r="W6" s="110">
        <f t="shared" si="0"/>
        <v>31146</v>
      </c>
      <c r="X6" s="110">
        <f>X7+X15</f>
        <v>17885</v>
      </c>
      <c r="Y6" s="103"/>
      <c r="Z6" s="7"/>
      <c r="AA6" s="7"/>
      <c r="AB6" s="7"/>
      <c r="AC6" s="7"/>
      <c r="AD6" s="7"/>
      <c r="AE6" s="7"/>
      <c r="AF6" s="7"/>
      <c r="AG6" s="7"/>
      <c r="AH6" s="7"/>
      <c r="AI6" s="7"/>
      <c r="AJ6" s="7"/>
    </row>
    <row r="7" spans="1:36" s="16" customFormat="1">
      <c r="A7" s="86" t="s">
        <v>67</v>
      </c>
      <c r="B7" s="105">
        <f t="shared" ref="B7:X7" si="7">SUM(B8:B14)</f>
        <v>14570</v>
      </c>
      <c r="C7" s="105">
        <f t="shared" ref="C7" si="8">SUM(C8:C14)</f>
        <v>14462</v>
      </c>
      <c r="D7" s="105">
        <f t="shared" ref="D7" si="9">SUM(D8:D14)</f>
        <v>14338</v>
      </c>
      <c r="E7" s="105">
        <f t="shared" ref="E7" si="10">SUM(E8:E14)</f>
        <v>14211</v>
      </c>
      <c r="F7" s="105">
        <f t="shared" ref="F7" si="11">SUM(F8:F14)</f>
        <v>14085</v>
      </c>
      <c r="G7" s="105">
        <f t="shared" si="7"/>
        <v>13884</v>
      </c>
      <c r="H7" s="105">
        <f t="shared" ref="H7" si="12">SUM(H8:H14)</f>
        <v>13780</v>
      </c>
      <c r="I7" s="105">
        <f t="shared" si="7"/>
        <v>13610</v>
      </c>
      <c r="J7" s="105">
        <f t="shared" ref="J7:K7" si="13">SUM(J8:J14)</f>
        <v>17348</v>
      </c>
      <c r="K7" s="105">
        <f t="shared" si="13"/>
        <v>17792</v>
      </c>
      <c r="L7" s="105">
        <f t="shared" si="7"/>
        <v>18200</v>
      </c>
      <c r="M7" s="105">
        <f t="shared" si="7"/>
        <v>18633</v>
      </c>
      <c r="N7" s="105">
        <f t="shared" si="7"/>
        <v>18980</v>
      </c>
      <c r="O7" s="105">
        <f t="shared" si="7"/>
        <v>19170</v>
      </c>
      <c r="P7" s="105">
        <f t="shared" si="7"/>
        <v>19370</v>
      </c>
      <c r="Q7" s="105">
        <f t="shared" si="7"/>
        <v>19479</v>
      </c>
      <c r="R7" s="105">
        <f t="shared" si="7"/>
        <v>19652</v>
      </c>
      <c r="S7" s="105">
        <f t="shared" si="7"/>
        <v>20002</v>
      </c>
      <c r="T7" s="105">
        <f t="shared" si="7"/>
        <v>20052</v>
      </c>
      <c r="U7" s="105">
        <f t="shared" si="7"/>
        <v>20112</v>
      </c>
      <c r="V7" s="105">
        <f t="shared" si="7"/>
        <v>20079</v>
      </c>
      <c r="W7" s="105">
        <f t="shared" si="7"/>
        <v>20574</v>
      </c>
      <c r="X7" s="105">
        <f t="shared" si="7"/>
        <v>12834</v>
      </c>
      <c r="Y7" s="103"/>
      <c r="Z7" s="63"/>
      <c r="AA7" s="63"/>
      <c r="AB7" s="63"/>
      <c r="AC7" s="63"/>
      <c r="AD7" s="63"/>
      <c r="AE7" s="63"/>
      <c r="AF7" s="63"/>
      <c r="AG7" s="63"/>
      <c r="AH7" s="63"/>
      <c r="AI7" s="63"/>
      <c r="AJ7" s="63"/>
    </row>
    <row r="8" spans="1:36">
      <c r="A8" s="145" t="s">
        <v>202</v>
      </c>
      <c r="B8" s="109">
        <v>11650</v>
      </c>
      <c r="C8" s="109">
        <v>11383</v>
      </c>
      <c r="D8" s="109">
        <v>11219</v>
      </c>
      <c r="E8" s="109">
        <v>11009</v>
      </c>
      <c r="F8" s="109">
        <v>10763</v>
      </c>
      <c r="G8" s="109">
        <v>10407</v>
      </c>
      <c r="H8" s="109">
        <v>10272</v>
      </c>
      <c r="I8" s="109">
        <v>10144</v>
      </c>
      <c r="J8" s="109">
        <v>13718</v>
      </c>
      <c r="K8" s="109">
        <v>14029</v>
      </c>
      <c r="L8" s="109">
        <v>14312</v>
      </c>
      <c r="M8" s="109">
        <v>14564</v>
      </c>
      <c r="N8" s="109">
        <v>14733</v>
      </c>
      <c r="O8" s="109">
        <v>14837</v>
      </c>
      <c r="P8" s="109">
        <v>14850</v>
      </c>
      <c r="Q8" s="109">
        <v>14779</v>
      </c>
      <c r="R8" s="109">
        <v>14955</v>
      </c>
      <c r="S8" s="109">
        <v>15091</v>
      </c>
      <c r="T8" s="109">
        <v>14934</v>
      </c>
      <c r="U8" s="109">
        <v>14849</v>
      </c>
      <c r="V8" s="109">
        <v>14784</v>
      </c>
      <c r="W8" s="109">
        <v>15165</v>
      </c>
      <c r="X8" s="109">
        <v>7372</v>
      </c>
      <c r="Y8" s="108"/>
      <c r="Z8" s="7"/>
      <c r="AA8" s="7"/>
      <c r="AB8" s="7"/>
      <c r="AC8" s="7"/>
      <c r="AD8" s="7"/>
      <c r="AE8" s="7"/>
      <c r="AF8" s="7"/>
      <c r="AG8" s="7"/>
      <c r="AH8" s="7"/>
      <c r="AI8" s="7"/>
      <c r="AJ8" s="7"/>
    </row>
    <row r="9" spans="1:36">
      <c r="A9" s="145" t="s">
        <v>333</v>
      </c>
      <c r="B9" s="109">
        <v>1871</v>
      </c>
      <c r="C9" s="109">
        <v>1961</v>
      </c>
      <c r="D9" s="109">
        <v>1983</v>
      </c>
      <c r="E9" s="109">
        <v>2055</v>
      </c>
      <c r="F9" s="109">
        <v>2165</v>
      </c>
      <c r="G9" s="109">
        <v>2264</v>
      </c>
      <c r="H9" s="109">
        <v>2275</v>
      </c>
      <c r="I9" s="109">
        <v>2253</v>
      </c>
      <c r="J9" s="109">
        <v>2336</v>
      </c>
      <c r="K9" s="109">
        <v>2413</v>
      </c>
      <c r="L9" s="109">
        <v>2494</v>
      </c>
      <c r="M9" s="109">
        <v>2594</v>
      </c>
      <c r="N9" s="109">
        <v>2721</v>
      </c>
      <c r="O9" s="109">
        <v>2778</v>
      </c>
      <c r="P9" s="109">
        <v>2855</v>
      </c>
      <c r="Q9" s="109">
        <v>2995</v>
      </c>
      <c r="R9" s="109">
        <v>3009</v>
      </c>
      <c r="S9" s="109">
        <v>3172</v>
      </c>
      <c r="T9" s="109">
        <v>3293</v>
      </c>
      <c r="U9" s="109">
        <v>3406</v>
      </c>
      <c r="V9" s="109">
        <v>3420</v>
      </c>
      <c r="W9" s="109">
        <v>3502</v>
      </c>
      <c r="X9" s="109">
        <v>3531</v>
      </c>
      <c r="Y9" s="108"/>
      <c r="Z9" s="7"/>
      <c r="AA9" s="7"/>
      <c r="AB9" s="7"/>
      <c r="AC9" s="7"/>
      <c r="AD9" s="7"/>
      <c r="AE9" s="7"/>
      <c r="AF9" s="7"/>
      <c r="AG9" s="7"/>
      <c r="AH9" s="7"/>
      <c r="AI9" s="7"/>
      <c r="AJ9" s="7"/>
    </row>
    <row r="10" spans="1:36">
      <c r="A10" s="145" t="s">
        <v>334</v>
      </c>
      <c r="B10" s="109">
        <v>63</v>
      </c>
      <c r="C10" s="109">
        <v>60</v>
      </c>
      <c r="D10" s="109">
        <v>61</v>
      </c>
      <c r="E10" s="109">
        <v>67</v>
      </c>
      <c r="F10" s="109">
        <v>70</v>
      </c>
      <c r="G10" s="109">
        <v>77</v>
      </c>
      <c r="H10" s="109">
        <v>75</v>
      </c>
      <c r="I10" s="109">
        <v>71</v>
      </c>
      <c r="J10" s="109">
        <v>73</v>
      </c>
      <c r="K10" s="109">
        <v>76</v>
      </c>
      <c r="L10" s="109">
        <v>77</v>
      </c>
      <c r="M10" s="109">
        <v>85</v>
      </c>
      <c r="N10" s="109">
        <v>79</v>
      </c>
      <c r="O10" s="109">
        <v>84</v>
      </c>
      <c r="P10" s="109">
        <v>91</v>
      </c>
      <c r="Q10" s="109">
        <v>89</v>
      </c>
      <c r="R10" s="109">
        <v>82</v>
      </c>
      <c r="S10" s="109">
        <v>84</v>
      </c>
      <c r="T10" s="109">
        <v>91</v>
      </c>
      <c r="U10" s="109">
        <v>84</v>
      </c>
      <c r="V10" s="109">
        <v>84</v>
      </c>
      <c r="W10" s="109">
        <v>86</v>
      </c>
      <c r="X10" s="109">
        <v>83</v>
      </c>
      <c r="Y10" s="108"/>
      <c r="Z10" s="7"/>
      <c r="AA10" s="7"/>
      <c r="AB10" s="7"/>
      <c r="AC10" s="7"/>
      <c r="AD10" s="7"/>
      <c r="AE10" s="7"/>
      <c r="AF10" s="7"/>
      <c r="AG10" s="7"/>
      <c r="AH10" s="7"/>
      <c r="AI10" s="7"/>
      <c r="AJ10" s="7"/>
    </row>
    <row r="11" spans="1:36" ht="21.25" customHeight="1">
      <c r="A11" s="148" t="s">
        <v>335</v>
      </c>
      <c r="B11" s="109">
        <v>15</v>
      </c>
      <c r="C11" s="109">
        <v>16</v>
      </c>
      <c r="D11" s="109">
        <v>15</v>
      </c>
      <c r="E11" s="109">
        <v>17</v>
      </c>
      <c r="F11" s="109">
        <v>14</v>
      </c>
      <c r="G11" s="109">
        <v>20</v>
      </c>
      <c r="H11" s="109">
        <v>25</v>
      </c>
      <c r="I11" s="109">
        <v>23</v>
      </c>
      <c r="J11" s="109">
        <v>20</v>
      </c>
      <c r="K11" s="109">
        <v>22</v>
      </c>
      <c r="L11" s="109">
        <v>28</v>
      </c>
      <c r="M11" s="109">
        <v>26</v>
      </c>
      <c r="N11" s="109">
        <v>26</v>
      </c>
      <c r="O11" s="109">
        <v>25</v>
      </c>
      <c r="P11" s="109">
        <v>30</v>
      </c>
      <c r="Q11" s="109">
        <v>27</v>
      </c>
      <c r="R11" s="109">
        <v>28</v>
      </c>
      <c r="S11" s="109">
        <v>30</v>
      </c>
      <c r="T11" s="109">
        <v>32</v>
      </c>
      <c r="U11" s="109">
        <v>28</v>
      </c>
      <c r="V11" s="109">
        <v>32</v>
      </c>
      <c r="W11" s="109">
        <v>36</v>
      </c>
      <c r="X11" s="109">
        <v>39</v>
      </c>
      <c r="Y11" s="108"/>
      <c r="Z11" s="7"/>
      <c r="AA11" s="7"/>
      <c r="AB11" s="7"/>
      <c r="AC11" s="7"/>
      <c r="AD11" s="7"/>
      <c r="AE11" s="7"/>
      <c r="AF11" s="7"/>
      <c r="AG11" s="7"/>
      <c r="AH11" s="7"/>
      <c r="AI11" s="7"/>
      <c r="AJ11" s="7"/>
    </row>
    <row r="12" spans="1:36">
      <c r="A12" s="145" t="s">
        <v>339</v>
      </c>
      <c r="B12" s="109">
        <v>879</v>
      </c>
      <c r="C12" s="109">
        <v>946</v>
      </c>
      <c r="D12" s="109">
        <v>959</v>
      </c>
      <c r="E12" s="109">
        <v>959</v>
      </c>
      <c r="F12" s="109">
        <v>970</v>
      </c>
      <c r="G12" s="109">
        <v>1012</v>
      </c>
      <c r="H12" s="109">
        <v>1020</v>
      </c>
      <c r="I12" s="109">
        <v>1016</v>
      </c>
      <c r="J12" s="109">
        <v>1092</v>
      </c>
      <c r="K12" s="109">
        <v>1139</v>
      </c>
      <c r="L12" s="109">
        <v>1175</v>
      </c>
      <c r="M12" s="109">
        <v>1242</v>
      </c>
      <c r="N12" s="109">
        <v>1302</v>
      </c>
      <c r="O12" s="109">
        <v>1320</v>
      </c>
      <c r="P12" s="109">
        <v>1410</v>
      </c>
      <c r="Q12" s="109">
        <v>1448</v>
      </c>
      <c r="R12" s="109">
        <v>1442</v>
      </c>
      <c r="S12" s="109">
        <v>1493</v>
      </c>
      <c r="T12" s="109">
        <v>1565</v>
      </c>
      <c r="U12" s="109">
        <v>1616</v>
      </c>
      <c r="V12" s="109">
        <v>1628</v>
      </c>
      <c r="W12" s="109">
        <v>1639</v>
      </c>
      <c r="X12" s="109">
        <v>1657</v>
      </c>
      <c r="Y12" s="108"/>
      <c r="Z12" s="7"/>
      <c r="AA12" s="7"/>
      <c r="AB12" s="7"/>
      <c r="AC12" s="7"/>
      <c r="AD12" s="7"/>
      <c r="AE12" s="7"/>
      <c r="AF12" s="7"/>
      <c r="AG12" s="7"/>
      <c r="AH12" s="7"/>
      <c r="AI12" s="7"/>
      <c r="AJ12" s="7"/>
    </row>
    <row r="13" spans="1:36" ht="21.25" customHeight="1">
      <c r="A13" s="148" t="s">
        <v>340</v>
      </c>
      <c r="B13" s="109">
        <v>88</v>
      </c>
      <c r="C13" s="109">
        <v>92</v>
      </c>
      <c r="D13" s="109">
        <v>99</v>
      </c>
      <c r="E13" s="109">
        <v>102</v>
      </c>
      <c r="F13" s="109">
        <v>102</v>
      </c>
      <c r="G13" s="109">
        <v>102</v>
      </c>
      <c r="H13" s="109">
        <v>111</v>
      </c>
      <c r="I13" s="109">
        <v>100</v>
      </c>
      <c r="J13" s="109">
        <v>106</v>
      </c>
      <c r="K13" s="109">
        <v>108</v>
      </c>
      <c r="L13" s="109">
        <v>108</v>
      </c>
      <c r="M13" s="109">
        <v>116</v>
      </c>
      <c r="N13" s="109">
        <v>112</v>
      </c>
      <c r="O13" s="109">
        <v>119</v>
      </c>
      <c r="P13" s="109">
        <v>128</v>
      </c>
      <c r="Q13" s="109">
        <v>134</v>
      </c>
      <c r="R13" s="109">
        <v>129</v>
      </c>
      <c r="S13" s="109">
        <v>125</v>
      </c>
      <c r="T13" s="109">
        <v>131</v>
      </c>
      <c r="U13" s="109">
        <v>124</v>
      </c>
      <c r="V13" s="109">
        <v>129</v>
      </c>
      <c r="W13" s="109">
        <v>142</v>
      </c>
      <c r="X13" s="109">
        <v>147</v>
      </c>
      <c r="Y13" s="108"/>
    </row>
    <row r="14" spans="1:36">
      <c r="A14" s="145" t="s">
        <v>341</v>
      </c>
      <c r="B14" s="109">
        <v>4</v>
      </c>
      <c r="C14" s="109">
        <v>4</v>
      </c>
      <c r="D14" s="109">
        <v>2</v>
      </c>
      <c r="E14" s="109">
        <v>2</v>
      </c>
      <c r="F14" s="109">
        <v>1</v>
      </c>
      <c r="G14" s="109">
        <v>2</v>
      </c>
      <c r="H14" s="109">
        <v>2</v>
      </c>
      <c r="I14" s="109">
        <v>3</v>
      </c>
      <c r="J14" s="109">
        <v>3</v>
      </c>
      <c r="K14" s="109">
        <v>5</v>
      </c>
      <c r="L14" s="109">
        <v>6</v>
      </c>
      <c r="M14" s="109">
        <v>6</v>
      </c>
      <c r="N14" s="109">
        <v>7</v>
      </c>
      <c r="O14" s="109">
        <v>7</v>
      </c>
      <c r="P14" s="109">
        <v>6</v>
      </c>
      <c r="Q14" s="109">
        <v>7</v>
      </c>
      <c r="R14" s="109">
        <v>7</v>
      </c>
      <c r="S14" s="109">
        <v>7</v>
      </c>
      <c r="T14" s="109">
        <v>6</v>
      </c>
      <c r="U14" s="109">
        <v>5</v>
      </c>
      <c r="V14" s="109">
        <v>2</v>
      </c>
      <c r="W14" s="109">
        <v>4</v>
      </c>
      <c r="X14" s="109">
        <v>5</v>
      </c>
      <c r="Y14" s="108"/>
    </row>
    <row r="15" spans="1:36" s="16" customFormat="1">
      <c r="A15" s="45" t="s">
        <v>66</v>
      </c>
      <c r="B15" s="105">
        <f t="shared" ref="B15:L15" si="14">SUM(B16:B25)</f>
        <v>7060</v>
      </c>
      <c r="C15" s="105">
        <f t="shared" si="14"/>
        <v>7067</v>
      </c>
      <c r="D15" s="105">
        <f t="shared" ref="D15" si="15">SUM(D16:D25)</f>
        <v>7049</v>
      </c>
      <c r="E15" s="105">
        <f t="shared" si="14"/>
        <v>7027</v>
      </c>
      <c r="F15" s="105">
        <f t="shared" si="14"/>
        <v>6977</v>
      </c>
      <c r="G15" s="105">
        <f t="shared" ref="G15" si="16">SUM(G16:G25)</f>
        <v>6929</v>
      </c>
      <c r="H15" s="105">
        <f t="shared" si="14"/>
        <v>6916</v>
      </c>
      <c r="I15" s="105">
        <f t="shared" si="14"/>
        <v>6849</v>
      </c>
      <c r="J15" s="105">
        <f t="shared" si="14"/>
        <v>6380</v>
      </c>
      <c r="K15" s="105">
        <f t="shared" si="14"/>
        <v>6605</v>
      </c>
      <c r="L15" s="105">
        <f t="shared" si="14"/>
        <v>6925</v>
      </c>
      <c r="M15" s="105">
        <f t="shared" ref="M15:N15" si="17">SUM(M16:M25)</f>
        <v>7211</v>
      </c>
      <c r="N15" s="105">
        <f t="shared" si="17"/>
        <v>7427</v>
      </c>
      <c r="O15" s="105">
        <f t="shared" ref="O15:X15" si="18">SUM(O16:O25)</f>
        <v>7592</v>
      </c>
      <c r="P15" s="105">
        <f t="shared" si="18"/>
        <v>7689</v>
      </c>
      <c r="Q15" s="105">
        <f t="shared" si="18"/>
        <v>7787</v>
      </c>
      <c r="R15" s="105">
        <f t="shared" si="18"/>
        <v>7915</v>
      </c>
      <c r="S15" s="105">
        <f t="shared" si="18"/>
        <v>8148</v>
      </c>
      <c r="T15" s="105">
        <f t="shared" si="18"/>
        <v>8255</v>
      </c>
      <c r="U15" s="105">
        <f t="shared" si="18"/>
        <v>8364</v>
      </c>
      <c r="V15" s="105">
        <f t="shared" si="18"/>
        <v>8415</v>
      </c>
      <c r="W15" s="105">
        <f t="shared" si="18"/>
        <v>8791</v>
      </c>
      <c r="X15" s="105">
        <f t="shared" si="18"/>
        <v>5051</v>
      </c>
      <c r="Y15" s="103"/>
    </row>
    <row r="16" spans="1:36">
      <c r="A16" s="145" t="s">
        <v>216</v>
      </c>
      <c r="B16" s="109">
        <v>4809</v>
      </c>
      <c r="C16" s="109">
        <v>4734</v>
      </c>
      <c r="D16" s="109">
        <v>4672</v>
      </c>
      <c r="E16" s="109">
        <v>4572</v>
      </c>
      <c r="F16" s="109">
        <v>4457</v>
      </c>
      <c r="G16" s="109">
        <v>4319</v>
      </c>
      <c r="H16" s="109">
        <v>4293</v>
      </c>
      <c r="I16" s="109">
        <v>4348</v>
      </c>
      <c r="J16" s="109">
        <v>3723</v>
      </c>
      <c r="K16" s="109">
        <v>3877</v>
      </c>
      <c r="L16" s="109">
        <v>4013</v>
      </c>
      <c r="M16" s="109">
        <v>4137</v>
      </c>
      <c r="N16" s="109">
        <v>4260</v>
      </c>
      <c r="O16" s="109">
        <v>4307</v>
      </c>
      <c r="P16" s="109">
        <v>4352</v>
      </c>
      <c r="Q16" s="109">
        <v>4334</v>
      </c>
      <c r="R16" s="109">
        <v>4377</v>
      </c>
      <c r="S16" s="109">
        <v>4520</v>
      </c>
      <c r="T16" s="109">
        <v>4556</v>
      </c>
      <c r="U16" s="109">
        <v>4505</v>
      </c>
      <c r="V16" s="109">
        <v>4535</v>
      </c>
      <c r="W16" s="109">
        <v>4880</v>
      </c>
      <c r="X16" s="109">
        <v>1101</v>
      </c>
      <c r="Y16" s="108"/>
      <c r="Z16" s="7"/>
      <c r="AA16" s="7"/>
      <c r="AB16" s="7"/>
      <c r="AC16" s="7"/>
      <c r="AD16" s="7"/>
      <c r="AE16" s="7"/>
      <c r="AF16" s="7"/>
      <c r="AG16" s="7"/>
      <c r="AH16" s="7"/>
      <c r="AI16" s="7"/>
      <c r="AJ16" s="7"/>
    </row>
    <row r="17" spans="1:36">
      <c r="A17" s="145" t="s">
        <v>342</v>
      </c>
      <c r="B17" s="109">
        <v>1580</v>
      </c>
      <c r="C17" s="109">
        <v>1659</v>
      </c>
      <c r="D17" s="109">
        <v>1709</v>
      </c>
      <c r="E17" s="109">
        <v>1744</v>
      </c>
      <c r="F17" s="109">
        <v>1810</v>
      </c>
      <c r="G17" s="109">
        <v>1859</v>
      </c>
      <c r="H17" s="109">
        <v>1872</v>
      </c>
      <c r="I17" s="109">
        <v>1785</v>
      </c>
      <c r="J17" s="109">
        <v>1907</v>
      </c>
      <c r="K17" s="109">
        <v>1964</v>
      </c>
      <c r="L17" s="109">
        <v>2134</v>
      </c>
      <c r="M17" s="109">
        <v>2245</v>
      </c>
      <c r="N17" s="109">
        <v>2324</v>
      </c>
      <c r="O17" s="109">
        <v>2409</v>
      </c>
      <c r="P17" s="109">
        <v>2448</v>
      </c>
      <c r="Q17" s="109">
        <v>2533</v>
      </c>
      <c r="R17" s="109">
        <v>2591</v>
      </c>
      <c r="S17" s="109">
        <v>2691</v>
      </c>
      <c r="T17" s="109">
        <v>2736</v>
      </c>
      <c r="U17" s="109">
        <v>2836</v>
      </c>
      <c r="V17" s="109">
        <v>2852</v>
      </c>
      <c r="W17" s="109">
        <v>2879</v>
      </c>
      <c r="X17" s="109">
        <v>2915</v>
      </c>
      <c r="Y17" s="108"/>
      <c r="Z17" s="7"/>
      <c r="AA17" s="7"/>
      <c r="AB17" s="7"/>
      <c r="AC17" s="7"/>
      <c r="AD17" s="7"/>
      <c r="AE17" s="7"/>
      <c r="AF17" s="7"/>
      <c r="AG17" s="7"/>
      <c r="AH17" s="7"/>
      <c r="AI17" s="7"/>
      <c r="AJ17" s="7"/>
    </row>
    <row r="18" spans="1:36">
      <c r="A18" s="145" t="s">
        <v>207</v>
      </c>
      <c r="B18" s="109">
        <v>364</v>
      </c>
      <c r="C18" s="109">
        <v>355</v>
      </c>
      <c r="D18" s="109">
        <v>355</v>
      </c>
      <c r="E18" s="109">
        <v>375</v>
      </c>
      <c r="F18" s="109">
        <v>388</v>
      </c>
      <c r="G18" s="109">
        <v>413</v>
      </c>
      <c r="H18" s="109">
        <v>404</v>
      </c>
      <c r="I18" s="109">
        <v>381</v>
      </c>
      <c r="J18" s="109">
        <v>395</v>
      </c>
      <c r="K18" s="109">
        <v>391</v>
      </c>
      <c r="L18" s="109">
        <v>394</v>
      </c>
      <c r="M18" s="109">
        <v>422</v>
      </c>
      <c r="N18" s="109">
        <v>429</v>
      </c>
      <c r="O18" s="109">
        <v>449</v>
      </c>
      <c r="P18" s="109">
        <v>448</v>
      </c>
      <c r="Q18" s="109">
        <v>456</v>
      </c>
      <c r="R18" s="109">
        <v>470</v>
      </c>
      <c r="S18" s="109">
        <v>477</v>
      </c>
      <c r="T18" s="109">
        <v>498</v>
      </c>
      <c r="U18" s="109">
        <v>523</v>
      </c>
      <c r="V18" s="109">
        <v>534</v>
      </c>
      <c r="W18" s="109">
        <v>535</v>
      </c>
      <c r="X18" s="109">
        <v>551</v>
      </c>
      <c r="Y18" s="108"/>
    </row>
    <row r="19" spans="1:36" ht="21.25" customHeight="1">
      <c r="A19" s="148" t="s">
        <v>343</v>
      </c>
      <c r="B19" s="109">
        <v>11</v>
      </c>
      <c r="C19" s="109">
        <v>14</v>
      </c>
      <c r="D19" s="109">
        <v>17</v>
      </c>
      <c r="E19" s="109">
        <v>16</v>
      </c>
      <c r="F19" s="109">
        <v>14</v>
      </c>
      <c r="G19" s="109">
        <v>19</v>
      </c>
      <c r="H19" s="109">
        <v>18</v>
      </c>
      <c r="I19" s="109">
        <v>16</v>
      </c>
      <c r="J19" s="109">
        <v>17</v>
      </c>
      <c r="K19" s="109">
        <v>16</v>
      </c>
      <c r="L19" s="109">
        <v>17</v>
      </c>
      <c r="M19" s="109">
        <v>20</v>
      </c>
      <c r="N19" s="109">
        <v>21</v>
      </c>
      <c r="O19" s="109">
        <v>21</v>
      </c>
      <c r="P19" s="109">
        <v>24</v>
      </c>
      <c r="Q19" s="109">
        <v>24</v>
      </c>
      <c r="R19" s="109">
        <v>19</v>
      </c>
      <c r="S19" s="109">
        <v>16</v>
      </c>
      <c r="T19" s="109">
        <v>16</v>
      </c>
      <c r="U19" s="109">
        <v>17</v>
      </c>
      <c r="V19" s="109">
        <v>16</v>
      </c>
      <c r="W19" s="109">
        <v>15</v>
      </c>
      <c r="X19" s="109">
        <v>11</v>
      </c>
      <c r="Y19" s="108"/>
    </row>
    <row r="20" spans="1:36">
      <c r="A20" s="145" t="s">
        <v>345</v>
      </c>
      <c r="B20" s="109">
        <v>3</v>
      </c>
      <c r="C20" s="109">
        <v>3</v>
      </c>
      <c r="D20" s="109">
        <v>2</v>
      </c>
      <c r="E20" s="109">
        <v>2</v>
      </c>
      <c r="F20" s="109">
        <v>2</v>
      </c>
      <c r="G20" s="109">
        <v>1</v>
      </c>
      <c r="H20" s="109">
        <v>1</v>
      </c>
      <c r="I20" s="109">
        <v>1</v>
      </c>
      <c r="J20" s="109">
        <v>2</v>
      </c>
      <c r="K20" s="109">
        <v>3</v>
      </c>
      <c r="L20" s="109">
        <v>2</v>
      </c>
      <c r="M20" s="109">
        <v>3</v>
      </c>
      <c r="N20" s="109">
        <v>5</v>
      </c>
      <c r="O20" s="109">
        <v>4</v>
      </c>
      <c r="P20" s="109">
        <v>5</v>
      </c>
      <c r="Q20" s="109">
        <v>3</v>
      </c>
      <c r="R20" s="109">
        <v>2</v>
      </c>
      <c r="S20" s="109">
        <v>2</v>
      </c>
      <c r="T20" s="109">
        <v>3</v>
      </c>
      <c r="U20" s="109">
        <v>4</v>
      </c>
      <c r="V20" s="109">
        <v>6</v>
      </c>
      <c r="W20" s="109">
        <v>7</v>
      </c>
      <c r="X20" s="109">
        <v>5</v>
      </c>
      <c r="Y20" s="108"/>
    </row>
    <row r="21" spans="1:36" ht="21.25" customHeight="1">
      <c r="A21" s="148" t="s">
        <v>346</v>
      </c>
      <c r="B21" s="109">
        <v>60</v>
      </c>
      <c r="C21" s="109">
        <v>51</v>
      </c>
      <c r="D21" s="109">
        <v>47</v>
      </c>
      <c r="E21" s="109">
        <v>54</v>
      </c>
      <c r="F21" s="109">
        <v>45</v>
      </c>
      <c r="G21" s="109">
        <v>43</v>
      </c>
      <c r="H21" s="109">
        <v>46</v>
      </c>
      <c r="I21" s="109">
        <v>46</v>
      </c>
      <c r="J21" s="109">
        <v>53</v>
      </c>
      <c r="K21" s="109">
        <v>52</v>
      </c>
      <c r="L21" s="109">
        <v>64</v>
      </c>
      <c r="M21" s="109">
        <v>62</v>
      </c>
      <c r="N21" s="109">
        <v>56</v>
      </c>
      <c r="O21" s="109">
        <v>57</v>
      </c>
      <c r="P21" s="109">
        <v>51</v>
      </c>
      <c r="Q21" s="109">
        <v>53</v>
      </c>
      <c r="R21" s="109">
        <v>54</v>
      </c>
      <c r="S21" s="109">
        <v>48</v>
      </c>
      <c r="T21" s="109">
        <v>46</v>
      </c>
      <c r="U21" s="109">
        <v>48</v>
      </c>
      <c r="V21" s="109">
        <v>48</v>
      </c>
      <c r="W21" s="109">
        <v>46</v>
      </c>
      <c r="X21" s="109">
        <v>41</v>
      </c>
      <c r="Y21" s="108"/>
      <c r="Z21" s="7"/>
      <c r="AA21" s="7"/>
      <c r="AB21" s="7"/>
      <c r="AC21" s="7"/>
      <c r="AD21" s="7"/>
      <c r="AE21" s="7"/>
      <c r="AF21" s="7"/>
      <c r="AG21" s="7"/>
      <c r="AH21" s="7"/>
      <c r="AI21" s="7"/>
      <c r="AJ21" s="7"/>
    </row>
    <row r="22" spans="1:36" ht="21.25" customHeight="1">
      <c r="A22" s="148" t="s">
        <v>344</v>
      </c>
      <c r="B22" s="109">
        <v>213</v>
      </c>
      <c r="C22" s="109">
        <v>227</v>
      </c>
      <c r="D22" s="109">
        <v>227</v>
      </c>
      <c r="E22" s="109">
        <v>243</v>
      </c>
      <c r="F22" s="109">
        <v>241</v>
      </c>
      <c r="G22" s="109">
        <v>251</v>
      </c>
      <c r="H22" s="109">
        <v>257</v>
      </c>
      <c r="I22" s="109">
        <v>250</v>
      </c>
      <c r="J22" s="109">
        <v>259</v>
      </c>
      <c r="K22" s="109">
        <v>279</v>
      </c>
      <c r="L22" s="109">
        <v>281</v>
      </c>
      <c r="M22" s="109">
        <v>298</v>
      </c>
      <c r="N22" s="109">
        <v>309</v>
      </c>
      <c r="O22" s="109">
        <v>325</v>
      </c>
      <c r="P22" s="109">
        <v>336</v>
      </c>
      <c r="Q22" s="109">
        <v>356</v>
      </c>
      <c r="R22" s="109">
        <v>372</v>
      </c>
      <c r="S22" s="109">
        <v>386</v>
      </c>
      <c r="T22" s="109">
        <v>391</v>
      </c>
      <c r="U22" s="109">
        <v>420</v>
      </c>
      <c r="V22" s="109">
        <v>409</v>
      </c>
      <c r="W22" s="109">
        <v>418</v>
      </c>
      <c r="X22" s="109">
        <v>416</v>
      </c>
      <c r="Y22" s="108"/>
      <c r="Z22" s="7"/>
      <c r="AA22" s="7"/>
      <c r="AB22" s="7"/>
      <c r="AC22" s="7"/>
      <c r="AD22" s="7"/>
      <c r="AE22" s="7"/>
      <c r="AF22" s="7"/>
      <c r="AG22" s="7"/>
      <c r="AH22" s="7"/>
      <c r="AI22" s="7"/>
      <c r="AJ22" s="7"/>
    </row>
    <row r="23" spans="1:36" ht="21.25" customHeight="1">
      <c r="A23" s="148" t="s">
        <v>338</v>
      </c>
      <c r="B23" s="109">
        <v>4</v>
      </c>
      <c r="C23" s="109">
        <v>6</v>
      </c>
      <c r="D23" s="109">
        <v>5</v>
      </c>
      <c r="E23" s="109">
        <v>5</v>
      </c>
      <c r="F23" s="109">
        <v>4</v>
      </c>
      <c r="G23" s="109">
        <v>6</v>
      </c>
      <c r="H23" s="109">
        <v>7</v>
      </c>
      <c r="I23" s="109">
        <v>5</v>
      </c>
      <c r="J23" s="109">
        <v>8</v>
      </c>
      <c r="K23" s="109">
        <v>7</v>
      </c>
      <c r="L23" s="109">
        <v>7</v>
      </c>
      <c r="M23" s="109">
        <v>8</v>
      </c>
      <c r="N23" s="109">
        <v>7</v>
      </c>
      <c r="O23" s="109">
        <v>6</v>
      </c>
      <c r="P23" s="109">
        <v>6</v>
      </c>
      <c r="Q23" s="109">
        <v>6</v>
      </c>
      <c r="R23" s="109">
        <v>7</v>
      </c>
      <c r="S23" s="109">
        <v>5</v>
      </c>
      <c r="T23" s="109">
        <v>6</v>
      </c>
      <c r="U23" s="109">
        <v>6</v>
      </c>
      <c r="V23" s="109">
        <v>8</v>
      </c>
      <c r="W23" s="109">
        <v>4</v>
      </c>
      <c r="X23" s="109">
        <v>4</v>
      </c>
      <c r="Y23" s="108"/>
      <c r="Z23" s="7"/>
      <c r="AA23" s="7"/>
      <c r="AB23" s="7"/>
      <c r="AC23" s="7"/>
      <c r="AD23" s="7"/>
      <c r="AE23" s="7"/>
      <c r="AF23" s="7"/>
      <c r="AG23" s="7"/>
      <c r="AH23" s="7"/>
      <c r="AI23" s="7"/>
      <c r="AJ23" s="7"/>
    </row>
    <row r="24" spans="1:36" ht="21.25" customHeight="1">
      <c r="A24" s="148" t="s">
        <v>337</v>
      </c>
      <c r="B24" s="109">
        <v>16</v>
      </c>
      <c r="C24" s="109">
        <v>18</v>
      </c>
      <c r="D24" s="109">
        <v>15</v>
      </c>
      <c r="E24" s="109">
        <v>16</v>
      </c>
      <c r="F24" s="109">
        <v>16</v>
      </c>
      <c r="G24" s="109">
        <v>18</v>
      </c>
      <c r="H24" s="109">
        <v>18</v>
      </c>
      <c r="I24" s="109">
        <v>17</v>
      </c>
      <c r="J24" s="109">
        <v>16</v>
      </c>
      <c r="K24" s="109">
        <v>16</v>
      </c>
      <c r="L24" s="109">
        <v>13</v>
      </c>
      <c r="M24" s="109">
        <v>16</v>
      </c>
      <c r="N24" s="109">
        <v>16</v>
      </c>
      <c r="O24" s="109">
        <v>14</v>
      </c>
      <c r="P24" s="109">
        <v>19</v>
      </c>
      <c r="Q24" s="109">
        <v>22</v>
      </c>
      <c r="R24" s="109">
        <v>23</v>
      </c>
      <c r="S24" s="109">
        <v>3</v>
      </c>
      <c r="T24" s="109">
        <v>3</v>
      </c>
      <c r="U24" s="109">
        <v>5</v>
      </c>
      <c r="V24" s="109">
        <v>7</v>
      </c>
      <c r="W24" s="109">
        <v>7</v>
      </c>
      <c r="X24" s="109">
        <v>7</v>
      </c>
      <c r="Y24" s="108"/>
      <c r="Z24" s="7"/>
      <c r="AA24" s="7"/>
      <c r="AB24" s="7"/>
      <c r="AC24" s="7"/>
      <c r="AD24" s="7"/>
      <c r="AE24" s="7"/>
      <c r="AF24" s="7"/>
      <c r="AG24" s="7"/>
      <c r="AH24" s="7"/>
      <c r="AI24" s="7"/>
      <c r="AJ24" s="7"/>
    </row>
    <row r="25" spans="1:36">
      <c r="A25" s="145" t="s">
        <v>336</v>
      </c>
      <c r="B25" s="109">
        <v>0</v>
      </c>
      <c r="C25" s="109">
        <v>0</v>
      </c>
      <c r="D25" s="109">
        <v>0</v>
      </c>
      <c r="E25" s="109">
        <v>0</v>
      </c>
      <c r="F25" s="109">
        <v>0</v>
      </c>
      <c r="G25" s="109">
        <v>0</v>
      </c>
      <c r="H25" s="109">
        <v>0</v>
      </c>
      <c r="I25" s="109">
        <v>0</v>
      </c>
      <c r="J25" s="109">
        <v>0</v>
      </c>
      <c r="K25" s="109">
        <v>0</v>
      </c>
      <c r="L25" s="109">
        <v>0</v>
      </c>
      <c r="M25" s="109">
        <v>0</v>
      </c>
      <c r="N25" s="109">
        <v>0</v>
      </c>
      <c r="O25" s="109">
        <v>0</v>
      </c>
      <c r="P25" s="109">
        <v>0</v>
      </c>
      <c r="Q25" s="109">
        <v>0</v>
      </c>
      <c r="R25" s="109">
        <v>0</v>
      </c>
      <c r="S25" s="109">
        <v>0</v>
      </c>
      <c r="T25" s="109">
        <v>0</v>
      </c>
      <c r="U25" s="109">
        <v>0</v>
      </c>
      <c r="V25" s="109">
        <v>0</v>
      </c>
      <c r="W25" s="109">
        <v>0</v>
      </c>
      <c r="X25" s="109">
        <v>0</v>
      </c>
      <c r="Y25" s="108"/>
      <c r="Z25" s="7"/>
      <c r="AA25" s="7"/>
      <c r="AB25" s="7"/>
      <c r="AC25" s="7"/>
      <c r="AD25" s="7"/>
      <c r="AE25" s="7"/>
      <c r="AF25" s="7"/>
      <c r="AG25" s="7"/>
      <c r="AH25" s="7"/>
      <c r="AI25" s="7"/>
      <c r="AJ25" s="7"/>
    </row>
    <row r="26" spans="1:36" s="16" customFormat="1">
      <c r="A26" s="92" t="s">
        <v>136</v>
      </c>
      <c r="B26" s="104">
        <v>4839</v>
      </c>
      <c r="C26" s="104">
        <v>4692</v>
      </c>
      <c r="D26" s="104">
        <v>4439</v>
      </c>
      <c r="E26" s="104">
        <v>4174</v>
      </c>
      <c r="F26" s="104">
        <v>3927</v>
      </c>
      <c r="G26" s="104">
        <v>3650</v>
      </c>
      <c r="H26" s="104">
        <v>3580</v>
      </c>
      <c r="I26" s="104">
        <v>3502</v>
      </c>
      <c r="J26" s="104">
        <v>2023</v>
      </c>
      <c r="K26" s="104">
        <v>2027</v>
      </c>
      <c r="L26" s="104">
        <v>2059</v>
      </c>
      <c r="M26" s="104">
        <v>2106</v>
      </c>
      <c r="N26" s="104">
        <v>2149</v>
      </c>
      <c r="O26" s="104">
        <v>2134</v>
      </c>
      <c r="P26" s="104">
        <v>2072</v>
      </c>
      <c r="Q26" s="104">
        <v>1948</v>
      </c>
      <c r="R26" s="104">
        <v>1946</v>
      </c>
      <c r="S26" s="104">
        <v>1987</v>
      </c>
      <c r="T26" s="104">
        <v>1879</v>
      </c>
      <c r="U26" s="104">
        <v>1746</v>
      </c>
      <c r="V26" s="104">
        <v>1631</v>
      </c>
      <c r="W26" s="104">
        <v>1781</v>
      </c>
      <c r="X26" s="118" t="s">
        <v>50</v>
      </c>
      <c r="Y26" s="117"/>
    </row>
    <row r="27" spans="1:36" s="16" customFormat="1">
      <c r="A27" s="98"/>
      <c r="B27" s="98"/>
      <c r="C27" s="98"/>
      <c r="D27" s="98"/>
      <c r="E27" s="98"/>
      <c r="F27" s="98"/>
      <c r="G27" s="98"/>
      <c r="H27" s="98"/>
      <c r="I27" s="98"/>
      <c r="J27" s="98"/>
      <c r="K27" s="98"/>
      <c r="L27" s="98"/>
      <c r="M27" s="98"/>
      <c r="N27" s="98"/>
      <c r="O27" s="98"/>
      <c r="P27" s="98"/>
      <c r="Q27" s="98"/>
      <c r="R27" s="102"/>
      <c r="S27" s="102"/>
      <c r="T27" s="102"/>
      <c r="U27" s="102"/>
      <c r="V27" s="102"/>
      <c r="W27" s="102"/>
      <c r="X27" s="116"/>
      <c r="Y27" s="116"/>
    </row>
    <row r="28" spans="1:36" ht="11.25" customHeight="1">
      <c r="A28" s="8" t="s">
        <v>70</v>
      </c>
      <c r="R28" s="115"/>
      <c r="S28" s="115"/>
      <c r="T28" s="114"/>
      <c r="U28" s="114"/>
      <c r="V28" s="114"/>
      <c r="W28" s="114"/>
      <c r="X28" s="114"/>
      <c r="Y28" s="7"/>
      <c r="Z28" s="7"/>
      <c r="AA28" s="7"/>
      <c r="AB28" s="7"/>
      <c r="AC28" s="7"/>
      <c r="AD28" s="7"/>
      <c r="AE28" s="7"/>
      <c r="AF28" s="7"/>
      <c r="AG28" s="7"/>
      <c r="AH28" s="7"/>
      <c r="AI28" s="7"/>
    </row>
    <row r="29" spans="1:36" ht="11.25" customHeight="1">
      <c r="A29" s="4" t="s">
        <v>151</v>
      </c>
      <c r="B29" s="4"/>
      <c r="C29" s="4"/>
      <c r="D29" s="4"/>
      <c r="E29" s="4"/>
      <c r="F29" s="4"/>
      <c r="G29" s="4"/>
      <c r="H29" s="4"/>
      <c r="I29" s="4"/>
      <c r="J29" s="4"/>
      <c r="K29" s="4"/>
      <c r="L29" s="4"/>
      <c r="M29" s="4"/>
      <c r="N29" s="4"/>
      <c r="O29" s="4"/>
      <c r="P29" s="4"/>
      <c r="Q29" s="4"/>
      <c r="R29" s="3"/>
      <c r="S29" s="2"/>
      <c r="T29" s="1"/>
      <c r="V29" s="1"/>
    </row>
    <row r="30" spans="1:36" ht="11.25" customHeight="1">
      <c r="A30" s="4" t="s">
        <v>49</v>
      </c>
      <c r="B30" s="4"/>
      <c r="C30" s="4"/>
      <c r="D30" s="4"/>
      <c r="E30" s="4"/>
      <c r="F30" s="4"/>
      <c r="G30" s="4"/>
      <c r="H30" s="4"/>
      <c r="I30" s="4"/>
      <c r="J30" s="4"/>
      <c r="K30" s="4"/>
      <c r="L30" s="4"/>
      <c r="M30" s="4"/>
      <c r="N30" s="4"/>
      <c r="O30" s="4"/>
      <c r="P30" s="4"/>
      <c r="Q30" s="4"/>
      <c r="R30" s="3"/>
      <c r="S30" s="2"/>
      <c r="T30" s="1"/>
      <c r="V30" s="1"/>
    </row>
    <row r="31" spans="1:36">
      <c r="A31" s="4"/>
      <c r="B31" s="4"/>
      <c r="C31" s="4"/>
      <c r="D31" s="4"/>
      <c r="E31" s="4"/>
      <c r="F31" s="4"/>
      <c r="G31" s="4"/>
      <c r="H31" s="4"/>
      <c r="I31" s="4"/>
      <c r="J31" s="4"/>
      <c r="K31" s="4"/>
      <c r="L31" s="4"/>
      <c r="M31" s="4"/>
      <c r="N31" s="4"/>
      <c r="O31" s="4"/>
      <c r="P31" s="4"/>
      <c r="W31" s="7"/>
      <c r="X31" s="7"/>
      <c r="Y31" s="7"/>
      <c r="Z31" s="7"/>
      <c r="AA31" s="7"/>
      <c r="AB31" s="7"/>
      <c r="AC31" s="7"/>
      <c r="AD31" s="7"/>
      <c r="AE31" s="7"/>
      <c r="AF31" s="7"/>
      <c r="AG31" s="7"/>
      <c r="AH31" s="7"/>
      <c r="AI31" s="7"/>
    </row>
    <row r="32" spans="1:36">
      <c r="W32" s="7"/>
      <c r="X32" s="7"/>
      <c r="Y32" s="7"/>
      <c r="Z32" s="7"/>
      <c r="AA32" s="7"/>
      <c r="AB32" s="7"/>
      <c r="AC32" s="7"/>
      <c r="AD32" s="7"/>
      <c r="AE32" s="7"/>
      <c r="AF32" s="7"/>
      <c r="AG32" s="7"/>
      <c r="AH32" s="7"/>
      <c r="AI32" s="7"/>
    </row>
    <row r="33" spans="23:35">
      <c r="W33" s="7"/>
      <c r="X33" s="7"/>
      <c r="Y33" s="7"/>
      <c r="Z33" s="7"/>
      <c r="AA33" s="7"/>
      <c r="AB33" s="7"/>
      <c r="AC33" s="7"/>
      <c r="AD33" s="7"/>
      <c r="AE33" s="7"/>
      <c r="AF33" s="7"/>
      <c r="AG33" s="7"/>
      <c r="AH33" s="7"/>
      <c r="AI33" s="7"/>
    </row>
    <row r="34" spans="23:35">
      <c r="W34" s="7"/>
      <c r="X34" s="7"/>
      <c r="Y34" s="7"/>
      <c r="Z34" s="7"/>
      <c r="AA34" s="7"/>
      <c r="AB34" s="7"/>
      <c r="AC34" s="7"/>
      <c r="AD34" s="7"/>
      <c r="AE34" s="7"/>
      <c r="AF34" s="7"/>
      <c r="AG34" s="7"/>
      <c r="AH34" s="7"/>
      <c r="AI34" s="7"/>
    </row>
    <row r="35" spans="23:35">
      <c r="W35" s="7"/>
      <c r="X35" s="7"/>
      <c r="Y35" s="7"/>
      <c r="Z35" s="7"/>
      <c r="AA35" s="7"/>
      <c r="AB35" s="7"/>
      <c r="AC35" s="7"/>
      <c r="AD35" s="7"/>
      <c r="AE35" s="7"/>
      <c r="AF35" s="7"/>
      <c r="AG35" s="7"/>
      <c r="AH35" s="7"/>
      <c r="AI35" s="7"/>
    </row>
    <row r="36" spans="23:35">
      <c r="W36" s="7"/>
      <c r="X36" s="7"/>
      <c r="Y36" s="7"/>
      <c r="Z36" s="7"/>
      <c r="AA36" s="7"/>
      <c r="AB36" s="7"/>
      <c r="AC36" s="7"/>
      <c r="AD36" s="7"/>
      <c r="AE36" s="7"/>
      <c r="AF36" s="7"/>
      <c r="AG36" s="7"/>
      <c r="AH36" s="7"/>
      <c r="AI36" s="7"/>
    </row>
    <row r="37" spans="23:35">
      <c r="W37" s="7"/>
      <c r="X37" s="7"/>
      <c r="Y37" s="7"/>
      <c r="Z37" s="7"/>
      <c r="AA37" s="7"/>
      <c r="AB37" s="7"/>
      <c r="AC37" s="7"/>
      <c r="AD37" s="7"/>
      <c r="AE37" s="7"/>
      <c r="AF37" s="7"/>
      <c r="AG37" s="7"/>
      <c r="AH37" s="7"/>
      <c r="AI37" s="7"/>
    </row>
    <row r="38" spans="23:35">
      <c r="W38" s="7"/>
      <c r="X38" s="7"/>
      <c r="Y38" s="7"/>
      <c r="Z38" s="7"/>
      <c r="AA38" s="7"/>
      <c r="AB38" s="7"/>
      <c r="AC38" s="7"/>
      <c r="AD38" s="7"/>
      <c r="AE38" s="7"/>
      <c r="AF38" s="7"/>
      <c r="AG38" s="7"/>
      <c r="AH38" s="7"/>
      <c r="AI38" s="7"/>
    </row>
    <row r="39" spans="23:35">
      <c r="W39" s="7"/>
      <c r="X39" s="7"/>
      <c r="Y39" s="7"/>
      <c r="Z39" s="7"/>
      <c r="AA39" s="7"/>
      <c r="AB39" s="7"/>
      <c r="AC39" s="7"/>
      <c r="AD39" s="7"/>
      <c r="AE39" s="7"/>
      <c r="AF39" s="7"/>
      <c r="AG39" s="7"/>
      <c r="AH39" s="7"/>
      <c r="AI39" s="7"/>
    </row>
    <row r="40" spans="23:35">
      <c r="W40" s="7"/>
      <c r="X40" s="7"/>
      <c r="Y40" s="7"/>
      <c r="Z40" s="7"/>
      <c r="AA40" s="7"/>
      <c r="AB40" s="7"/>
      <c r="AC40" s="7"/>
      <c r="AD40" s="7"/>
      <c r="AE40" s="7"/>
      <c r="AF40" s="7"/>
      <c r="AG40" s="7"/>
      <c r="AH40" s="7"/>
      <c r="AI40" s="7"/>
    </row>
    <row r="41" spans="23:35">
      <c r="W41" s="7"/>
      <c r="X41" s="7"/>
      <c r="Y41" s="7"/>
      <c r="Z41" s="7"/>
      <c r="AA41" s="7"/>
      <c r="AB41" s="7"/>
      <c r="AC41" s="7"/>
      <c r="AD41" s="7"/>
      <c r="AE41" s="7"/>
      <c r="AF41" s="7"/>
      <c r="AG41" s="7"/>
      <c r="AH41" s="7"/>
      <c r="AI41" s="7"/>
    </row>
    <row r="42" spans="23:35">
      <c r="W42" s="7"/>
      <c r="X42" s="7"/>
      <c r="Y42" s="7"/>
      <c r="Z42" s="7"/>
      <c r="AA42" s="7"/>
      <c r="AB42" s="7"/>
      <c r="AC42" s="7"/>
      <c r="AD42" s="7"/>
      <c r="AE42" s="7"/>
      <c r="AF42" s="7"/>
      <c r="AG42" s="7"/>
      <c r="AH42" s="7"/>
      <c r="AI42" s="7"/>
    </row>
    <row r="43" spans="23:35">
      <c r="W43" s="7"/>
      <c r="X43" s="7"/>
      <c r="Y43" s="7"/>
      <c r="Z43" s="7"/>
      <c r="AA43" s="7"/>
      <c r="AB43" s="7"/>
      <c r="AC43" s="7"/>
      <c r="AD43" s="7"/>
      <c r="AE43" s="7"/>
      <c r="AF43" s="7"/>
      <c r="AG43" s="7"/>
      <c r="AH43" s="7"/>
      <c r="AI43" s="7"/>
    </row>
    <row r="44" spans="23:35">
      <c r="W44" s="7"/>
      <c r="X44" s="7"/>
      <c r="Y44" s="7"/>
      <c r="Z44" s="7"/>
      <c r="AA44" s="7"/>
      <c r="AB44" s="7"/>
      <c r="AC44" s="7"/>
      <c r="AD44" s="7"/>
      <c r="AE44" s="7"/>
      <c r="AF44" s="7"/>
      <c r="AG44" s="7"/>
      <c r="AH44" s="7"/>
      <c r="AI44" s="7"/>
    </row>
    <row r="46" spans="23:35">
      <c r="W46" s="7"/>
    </row>
    <row r="47" spans="23:35">
      <c r="W47" s="7"/>
      <c r="X47" s="7"/>
      <c r="Y47" s="7"/>
      <c r="Z47" s="7"/>
      <c r="AA47" s="7"/>
      <c r="AB47" s="7"/>
      <c r="AC47" s="7"/>
      <c r="AD47" s="7"/>
      <c r="AE47" s="7"/>
      <c r="AF47" s="7"/>
      <c r="AG47" s="7"/>
      <c r="AH47" s="7"/>
      <c r="AI47" s="7"/>
    </row>
    <row r="48" spans="23:35">
      <c r="W48" s="7"/>
      <c r="X48" s="7"/>
      <c r="Y48" s="7"/>
      <c r="Z48" s="7"/>
      <c r="AA48" s="7"/>
      <c r="AB48" s="7"/>
      <c r="AC48" s="7"/>
      <c r="AD48" s="7"/>
      <c r="AE48" s="7"/>
      <c r="AF48" s="7"/>
      <c r="AG48" s="7"/>
      <c r="AH48" s="7"/>
      <c r="AI48" s="7"/>
    </row>
    <row r="49" spans="23:35">
      <c r="W49" s="7"/>
      <c r="X49" s="7"/>
      <c r="Y49" s="7"/>
      <c r="Z49" s="7"/>
      <c r="AA49" s="7"/>
      <c r="AB49" s="7"/>
      <c r="AC49" s="7"/>
      <c r="AD49" s="7"/>
      <c r="AE49" s="7"/>
      <c r="AF49" s="7"/>
      <c r="AG49" s="7"/>
      <c r="AH49" s="7"/>
      <c r="AI49" s="7"/>
    </row>
  </sheetData>
  <pageMargins left="0.45" right="0" top="1" bottom="1" header="0.5" footer="0.5"/>
  <pageSetup firstPageNumber="13" orientation="portrait" useFirstPageNumber="1" horizontalDpi="4294967292" verticalDpi="300" r:id="rId1"/>
  <headerFooter alignWithMargins="0">
    <oddFooter>&amp;C&amp;P of 31</oddFooter>
  </headerFooter>
  <ignoredErrors>
    <ignoredError sqref="P15:R15 J16:P16 H15:O15 C16:H18 B15:C15" formulaRange="1"/>
    <ignoredError sqref="G7:I8" formula="1"/>
    <ignoredError sqref="D15:G15" formula="1" formulaRange="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U1272"/>
  <sheetViews>
    <sheetView showGridLines="0" zoomScaleNormal="100" workbookViewId="0">
      <pane xSplit="1" ySplit="6" topLeftCell="B7" activePane="bottomRight" state="frozen"/>
      <selection pane="topRight" activeCell="C1" sqref="C1"/>
      <selection pane="bottomLeft" activeCell="A7" sqref="A7"/>
      <selection pane="bottomRight" activeCell="N1" sqref="N1"/>
    </sheetView>
  </sheetViews>
  <sheetFormatPr baseColWidth="10" defaultColWidth="10.796875" defaultRowHeight="11"/>
  <cols>
    <col min="1" max="1" width="34.3984375" style="8" customWidth="1"/>
    <col min="2" max="2" width="7.796875" style="1" customWidth="1"/>
    <col min="3" max="3" width="7.3984375" style="1" customWidth="1"/>
    <col min="4" max="4" width="7.19921875" style="1" customWidth="1"/>
    <col min="5" max="5" width="7.3984375" style="1" customWidth="1"/>
    <col min="6" max="6" width="7" style="1" customWidth="1"/>
    <col min="7" max="7" width="9.3984375" style="1" customWidth="1"/>
    <col min="8" max="8" width="9.59765625" style="1" customWidth="1"/>
    <col min="9" max="9" width="6.796875" style="1" customWidth="1"/>
    <col min="10" max="10" width="8" style="1" customWidth="1"/>
    <col min="11" max="11" width="7.3984375" style="1" customWidth="1"/>
    <col min="12" max="12" width="4.3984375" style="1" customWidth="1"/>
    <col min="13" max="16384" width="10.796875" style="1"/>
  </cols>
  <sheetData>
    <row r="1" spans="1:21">
      <c r="A1" s="25" t="s">
        <v>59</v>
      </c>
      <c r="B1" s="23"/>
      <c r="C1" s="23"/>
      <c r="D1" s="23"/>
      <c r="E1" s="23"/>
      <c r="F1" s="23"/>
      <c r="G1" s="23"/>
      <c r="H1" s="25"/>
      <c r="I1" s="23"/>
      <c r="J1" s="23"/>
      <c r="K1" s="23"/>
      <c r="L1" s="23"/>
    </row>
    <row r="2" spans="1:21" ht="13.75" customHeight="1">
      <c r="A2" s="25" t="s">
        <v>19</v>
      </c>
      <c r="B2" s="23"/>
      <c r="C2" s="23"/>
      <c r="D2" s="23"/>
      <c r="E2" s="23"/>
      <c r="F2" s="23"/>
      <c r="G2" s="23"/>
      <c r="H2" s="23"/>
      <c r="I2" s="23"/>
      <c r="J2" s="23"/>
      <c r="K2" s="23"/>
      <c r="L2" s="23"/>
    </row>
    <row r="3" spans="1:21">
      <c r="A3" s="25" t="s">
        <v>58</v>
      </c>
      <c r="B3" s="23"/>
      <c r="C3" s="23"/>
      <c r="D3" s="23"/>
      <c r="E3" s="23"/>
      <c r="F3" s="23"/>
      <c r="G3" s="23"/>
      <c r="H3" s="23"/>
      <c r="I3" s="23"/>
      <c r="J3" s="23"/>
      <c r="K3" s="23"/>
      <c r="L3" s="23"/>
    </row>
    <row r="4" spans="1:21">
      <c r="A4" s="25" t="str">
        <f>'Table 6'!D4</f>
        <v>DECEMBER 31, 2023</v>
      </c>
      <c r="B4" s="23"/>
      <c r="C4" s="23"/>
      <c r="D4" s="23"/>
      <c r="E4" s="23"/>
      <c r="F4" s="23"/>
      <c r="G4" s="23"/>
      <c r="H4" s="23"/>
      <c r="I4" s="23"/>
      <c r="J4" s="23"/>
      <c r="K4" s="23"/>
      <c r="L4" s="23"/>
      <c r="O4" s="3"/>
    </row>
    <row r="5" spans="1:21" s="56" customFormat="1" ht="11" customHeight="1"/>
    <row r="6" spans="1:21" s="100" customFormat="1" ht="22.75" customHeight="1">
      <c r="A6" s="93" t="s">
        <v>45</v>
      </c>
      <c r="B6" s="79" t="s">
        <v>44</v>
      </c>
      <c r="C6" s="79" t="s">
        <v>43</v>
      </c>
      <c r="D6" s="79" t="s">
        <v>115</v>
      </c>
      <c r="E6" s="79" t="s">
        <v>104</v>
      </c>
      <c r="F6" s="79" t="s">
        <v>42</v>
      </c>
      <c r="G6" s="79" t="s">
        <v>41</v>
      </c>
      <c r="H6" s="79" t="s">
        <v>105</v>
      </c>
      <c r="I6" s="79" t="s">
        <v>106</v>
      </c>
      <c r="J6" s="79" t="s">
        <v>40</v>
      </c>
      <c r="K6" s="79" t="s">
        <v>57</v>
      </c>
      <c r="L6" s="101"/>
    </row>
    <row r="7" spans="1:21">
      <c r="A7" s="45" t="s">
        <v>17</v>
      </c>
      <c r="B7" s="99">
        <f t="shared" ref="B7:K7" si="0">(B9+B16+B34+B38)</f>
        <v>332313</v>
      </c>
      <c r="C7" s="99">
        <f t="shared" si="0"/>
        <v>4300</v>
      </c>
      <c r="D7" s="99">
        <f t="shared" si="0"/>
        <v>24009</v>
      </c>
      <c r="E7" s="99">
        <f t="shared" si="0"/>
        <v>52441</v>
      </c>
      <c r="F7" s="99">
        <f t="shared" si="0"/>
        <v>42949</v>
      </c>
      <c r="G7" s="99">
        <f t="shared" si="0"/>
        <v>38786</v>
      </c>
      <c r="H7" s="99">
        <f t="shared" si="0"/>
        <v>61266</v>
      </c>
      <c r="I7" s="99">
        <f t="shared" si="0"/>
        <v>44376</v>
      </c>
      <c r="J7" s="99">
        <f t="shared" si="0"/>
        <v>46110</v>
      </c>
      <c r="K7" s="71">
        <f t="shared" si="0"/>
        <v>18076</v>
      </c>
      <c r="L7" s="63"/>
      <c r="M7" s="7"/>
      <c r="N7" s="7"/>
      <c r="O7" s="7"/>
      <c r="P7" s="7"/>
      <c r="Q7" s="7"/>
      <c r="R7" s="7"/>
      <c r="S7" s="7"/>
      <c r="T7" s="7"/>
      <c r="U7" s="7"/>
    </row>
    <row r="8" spans="1:21">
      <c r="A8" s="45" t="s">
        <v>56</v>
      </c>
      <c r="B8" s="71"/>
      <c r="C8" s="71"/>
      <c r="D8" s="71"/>
      <c r="E8" s="71"/>
      <c r="F8" s="71"/>
      <c r="G8" s="71"/>
      <c r="H8" s="71"/>
      <c r="I8" s="71"/>
      <c r="J8" s="71"/>
      <c r="K8" s="71"/>
      <c r="L8" s="63"/>
      <c r="M8" s="7"/>
      <c r="N8" s="7"/>
      <c r="O8" s="7"/>
      <c r="P8" s="7"/>
      <c r="Q8" s="7"/>
      <c r="R8" s="7"/>
      <c r="S8" s="7"/>
      <c r="T8" s="7"/>
      <c r="U8" s="7"/>
    </row>
    <row r="9" spans="1:21">
      <c r="A9" s="144" t="s">
        <v>196</v>
      </c>
      <c r="B9" s="71">
        <f t="shared" ref="B9:K9" si="1">SUM(B10:B15)</f>
        <v>50232</v>
      </c>
      <c r="C9" s="71">
        <f t="shared" si="1"/>
        <v>346</v>
      </c>
      <c r="D9" s="71">
        <f t="shared" si="1"/>
        <v>4196</v>
      </c>
      <c r="E9" s="71">
        <f t="shared" si="1"/>
        <v>9005</v>
      </c>
      <c r="F9" s="71">
        <f t="shared" si="1"/>
        <v>7740</v>
      </c>
      <c r="G9" s="71">
        <f t="shared" si="1"/>
        <v>5252</v>
      </c>
      <c r="H9" s="71">
        <f t="shared" si="1"/>
        <v>8260</v>
      </c>
      <c r="I9" s="71">
        <f t="shared" si="1"/>
        <v>6775</v>
      </c>
      <c r="J9" s="71">
        <f t="shared" si="1"/>
        <v>7333</v>
      </c>
      <c r="K9" s="71">
        <f t="shared" si="1"/>
        <v>1325</v>
      </c>
      <c r="L9" s="63"/>
      <c r="M9" s="7"/>
      <c r="N9" s="7"/>
      <c r="O9" s="7"/>
      <c r="P9" s="7"/>
      <c r="Q9" s="7"/>
      <c r="R9" s="7"/>
      <c r="S9" s="7"/>
      <c r="T9" s="7"/>
      <c r="U9" s="7"/>
    </row>
    <row r="10" spans="1:21">
      <c r="A10" s="146" t="s">
        <v>198</v>
      </c>
      <c r="B10" s="69">
        <f t="shared" ref="B10:B15" si="2">SUM(C10:K10)</f>
        <v>48595</v>
      </c>
      <c r="C10" s="66">
        <v>332</v>
      </c>
      <c r="D10" s="66">
        <v>4076</v>
      </c>
      <c r="E10" s="66">
        <v>8708</v>
      </c>
      <c r="F10" s="66">
        <v>7562</v>
      </c>
      <c r="G10" s="66">
        <v>5033</v>
      </c>
      <c r="H10" s="66">
        <v>7976</v>
      </c>
      <c r="I10" s="66">
        <v>6583</v>
      </c>
      <c r="J10" s="66">
        <v>7040</v>
      </c>
      <c r="K10" s="66">
        <v>1285</v>
      </c>
      <c r="L10" s="59"/>
      <c r="M10" s="7"/>
      <c r="N10" s="7"/>
      <c r="O10" s="7"/>
      <c r="P10" s="7"/>
      <c r="Q10" s="7"/>
      <c r="R10" s="7"/>
      <c r="S10" s="7"/>
      <c r="T10" s="7"/>
      <c r="U10" s="7"/>
    </row>
    <row r="11" spans="1:21">
      <c r="A11" s="146" t="s">
        <v>199</v>
      </c>
      <c r="B11" s="69">
        <f t="shared" si="2"/>
        <v>701</v>
      </c>
      <c r="C11" s="66">
        <v>4</v>
      </c>
      <c r="D11" s="66">
        <v>53</v>
      </c>
      <c r="E11" s="66">
        <v>150</v>
      </c>
      <c r="F11" s="66">
        <v>78</v>
      </c>
      <c r="G11" s="66">
        <v>99</v>
      </c>
      <c r="H11" s="66">
        <v>104</v>
      </c>
      <c r="I11" s="66">
        <v>76</v>
      </c>
      <c r="J11" s="66">
        <v>126</v>
      </c>
      <c r="K11" s="66">
        <v>11</v>
      </c>
      <c r="L11" s="59"/>
      <c r="M11" s="7"/>
      <c r="N11" s="7"/>
      <c r="O11" s="7"/>
      <c r="P11" s="7"/>
      <c r="Q11" s="7"/>
      <c r="R11" s="7"/>
      <c r="S11" s="7"/>
      <c r="T11" s="7"/>
      <c r="U11" s="7"/>
    </row>
    <row r="12" spans="1:21">
      <c r="A12" s="146" t="s">
        <v>200</v>
      </c>
      <c r="B12" s="69">
        <f t="shared" si="2"/>
        <v>18</v>
      </c>
      <c r="C12" s="66">
        <v>0</v>
      </c>
      <c r="D12" s="66">
        <v>3</v>
      </c>
      <c r="E12" s="66">
        <v>2</v>
      </c>
      <c r="F12" s="66">
        <v>1</v>
      </c>
      <c r="G12" s="66">
        <v>1</v>
      </c>
      <c r="H12" s="66">
        <v>4</v>
      </c>
      <c r="I12" s="66">
        <v>4</v>
      </c>
      <c r="J12" s="66">
        <v>3</v>
      </c>
      <c r="K12" s="66">
        <v>0</v>
      </c>
      <c r="L12" s="59"/>
      <c r="M12" s="7"/>
      <c r="N12" s="7"/>
      <c r="O12" s="7"/>
      <c r="P12" s="7"/>
      <c r="Q12" s="7"/>
      <c r="R12" s="7"/>
      <c r="S12" s="7"/>
      <c r="T12" s="7"/>
      <c r="U12" s="7"/>
    </row>
    <row r="13" spans="1:21">
      <c r="A13" s="146" t="s">
        <v>201</v>
      </c>
      <c r="B13" s="69">
        <f t="shared" si="2"/>
        <v>876</v>
      </c>
      <c r="C13" s="66">
        <v>10</v>
      </c>
      <c r="D13" s="66">
        <v>60</v>
      </c>
      <c r="E13" s="66">
        <v>139</v>
      </c>
      <c r="F13" s="66">
        <v>97</v>
      </c>
      <c r="G13" s="66">
        <v>112</v>
      </c>
      <c r="H13" s="66">
        <v>170</v>
      </c>
      <c r="I13" s="66">
        <v>108</v>
      </c>
      <c r="J13" s="66">
        <v>155</v>
      </c>
      <c r="K13" s="66">
        <v>25</v>
      </c>
      <c r="L13" s="59"/>
      <c r="M13" s="7"/>
      <c r="N13" s="7"/>
      <c r="O13" s="7"/>
      <c r="P13" s="7"/>
      <c r="Q13" s="7"/>
      <c r="R13" s="7"/>
      <c r="S13" s="7"/>
      <c r="T13" s="7"/>
      <c r="U13" s="7"/>
    </row>
    <row r="14" spans="1:21" ht="21.25" customHeight="1">
      <c r="A14" s="147" t="s">
        <v>227</v>
      </c>
      <c r="B14" s="69">
        <f t="shared" si="2"/>
        <v>36</v>
      </c>
      <c r="C14" s="66">
        <v>0</v>
      </c>
      <c r="D14" s="66">
        <v>2</v>
      </c>
      <c r="E14" s="66">
        <v>6</v>
      </c>
      <c r="F14" s="66">
        <v>2</v>
      </c>
      <c r="G14" s="66">
        <v>5</v>
      </c>
      <c r="H14" s="66">
        <v>6</v>
      </c>
      <c r="I14" s="66">
        <v>2</v>
      </c>
      <c r="J14" s="66">
        <v>9</v>
      </c>
      <c r="K14" s="66">
        <v>4</v>
      </c>
      <c r="L14" s="59"/>
      <c r="M14" s="7"/>
      <c r="N14" s="7"/>
      <c r="O14" s="7"/>
      <c r="P14" s="7"/>
      <c r="Q14" s="7"/>
      <c r="R14" s="7"/>
      <c r="S14" s="7"/>
      <c r="T14" s="7"/>
      <c r="U14" s="7"/>
    </row>
    <row r="15" spans="1:21">
      <c r="A15" s="146" t="s">
        <v>203</v>
      </c>
      <c r="B15" s="69">
        <f t="shared" si="2"/>
        <v>6</v>
      </c>
      <c r="C15" s="66">
        <v>0</v>
      </c>
      <c r="D15" s="66">
        <v>2</v>
      </c>
      <c r="E15" s="66">
        <v>0</v>
      </c>
      <c r="F15" s="66">
        <v>0</v>
      </c>
      <c r="G15" s="66">
        <v>2</v>
      </c>
      <c r="H15" s="66">
        <v>0</v>
      </c>
      <c r="I15" s="66">
        <v>2</v>
      </c>
      <c r="J15" s="66">
        <v>0</v>
      </c>
      <c r="K15" s="66">
        <v>0</v>
      </c>
      <c r="L15" s="59"/>
      <c r="M15" s="7"/>
      <c r="N15" s="7"/>
      <c r="O15" s="7"/>
      <c r="P15" s="7"/>
      <c r="Q15" s="7"/>
      <c r="R15" s="7"/>
      <c r="S15" s="7"/>
      <c r="T15" s="7"/>
      <c r="U15" s="7"/>
    </row>
    <row r="16" spans="1:21">
      <c r="A16" s="144" t="s">
        <v>236</v>
      </c>
      <c r="B16" s="71">
        <f t="shared" ref="B16:K16" si="3">SUM(B17:B33)</f>
        <v>98740</v>
      </c>
      <c r="C16" s="71">
        <f t="shared" si="3"/>
        <v>1481</v>
      </c>
      <c r="D16" s="71">
        <f t="shared" si="3"/>
        <v>6942</v>
      </c>
      <c r="E16" s="71">
        <f t="shared" si="3"/>
        <v>14545</v>
      </c>
      <c r="F16" s="71">
        <f t="shared" si="3"/>
        <v>12494</v>
      </c>
      <c r="G16" s="71">
        <f t="shared" si="3"/>
        <v>10708</v>
      </c>
      <c r="H16" s="71">
        <f t="shared" si="3"/>
        <v>17019</v>
      </c>
      <c r="I16" s="71">
        <f t="shared" si="3"/>
        <v>12287</v>
      </c>
      <c r="J16" s="71">
        <f t="shared" si="3"/>
        <v>14876</v>
      </c>
      <c r="K16" s="71">
        <f t="shared" si="3"/>
        <v>8388</v>
      </c>
      <c r="L16" s="63"/>
      <c r="M16" s="7"/>
      <c r="N16" s="7"/>
      <c r="O16" s="7"/>
      <c r="P16" s="7"/>
      <c r="Q16" s="7"/>
      <c r="R16" s="7"/>
      <c r="S16" s="7"/>
      <c r="T16" s="7"/>
      <c r="U16" s="7"/>
    </row>
    <row r="17" spans="1:21">
      <c r="A17" s="147" t="s">
        <v>204</v>
      </c>
      <c r="B17" s="69">
        <f t="shared" ref="B17:B33" si="4">SUM(C17:K17)</f>
        <v>85526</v>
      </c>
      <c r="C17" s="66">
        <v>1256</v>
      </c>
      <c r="D17" s="66">
        <v>5862</v>
      </c>
      <c r="E17" s="66">
        <v>12110</v>
      </c>
      <c r="F17" s="66">
        <v>11152</v>
      </c>
      <c r="G17" s="66">
        <v>9083</v>
      </c>
      <c r="H17" s="66">
        <v>14684</v>
      </c>
      <c r="I17" s="66">
        <v>10599</v>
      </c>
      <c r="J17" s="66">
        <v>12690</v>
      </c>
      <c r="K17" s="66">
        <v>8090</v>
      </c>
      <c r="L17" s="59"/>
      <c r="M17" s="7"/>
      <c r="N17" s="7"/>
      <c r="O17" s="7"/>
      <c r="P17" s="7"/>
      <c r="Q17" s="7"/>
      <c r="R17" s="7"/>
      <c r="S17" s="7"/>
      <c r="T17" s="7"/>
      <c r="U17" s="7"/>
    </row>
    <row r="18" spans="1:21">
      <c r="A18" s="147" t="s">
        <v>205</v>
      </c>
      <c r="B18" s="69">
        <f t="shared" si="4"/>
        <v>845</v>
      </c>
      <c r="C18" s="66">
        <v>20</v>
      </c>
      <c r="D18" s="66">
        <v>59</v>
      </c>
      <c r="E18" s="66">
        <v>152</v>
      </c>
      <c r="F18" s="66">
        <v>109</v>
      </c>
      <c r="G18" s="66">
        <v>114</v>
      </c>
      <c r="H18" s="66">
        <v>118</v>
      </c>
      <c r="I18" s="66">
        <v>95</v>
      </c>
      <c r="J18" s="66">
        <v>167</v>
      </c>
      <c r="K18" s="66">
        <v>11</v>
      </c>
      <c r="L18" s="59"/>
      <c r="M18" s="7"/>
      <c r="N18" s="7"/>
      <c r="O18" s="7"/>
      <c r="P18" s="7"/>
      <c r="Q18" s="7"/>
      <c r="R18" s="7"/>
      <c r="S18" s="7"/>
      <c r="T18" s="7"/>
      <c r="U18" s="7"/>
    </row>
    <row r="19" spans="1:21" ht="10.25" customHeight="1">
      <c r="A19" s="147" t="s">
        <v>218</v>
      </c>
      <c r="B19" s="69">
        <f t="shared" si="4"/>
        <v>1476</v>
      </c>
      <c r="C19" s="66">
        <v>19</v>
      </c>
      <c r="D19" s="66">
        <v>111</v>
      </c>
      <c r="E19" s="66">
        <v>276</v>
      </c>
      <c r="F19" s="66">
        <v>221</v>
      </c>
      <c r="G19" s="66">
        <v>220</v>
      </c>
      <c r="H19" s="66">
        <v>187</v>
      </c>
      <c r="I19" s="66">
        <v>162</v>
      </c>
      <c r="J19" s="66">
        <v>257</v>
      </c>
      <c r="K19" s="66">
        <v>23</v>
      </c>
      <c r="L19" s="59"/>
      <c r="M19" s="7"/>
      <c r="N19" s="7"/>
      <c r="O19" s="7"/>
      <c r="P19" s="7"/>
      <c r="Q19" s="7"/>
      <c r="R19" s="7"/>
      <c r="S19" s="7"/>
      <c r="T19" s="7"/>
      <c r="U19" s="7"/>
    </row>
    <row r="20" spans="1:21" ht="21.25" customHeight="1">
      <c r="A20" s="147" t="s">
        <v>219</v>
      </c>
      <c r="B20" s="69">
        <f t="shared" si="4"/>
        <v>4</v>
      </c>
      <c r="C20" s="66">
        <v>0</v>
      </c>
      <c r="D20" s="66">
        <v>0</v>
      </c>
      <c r="E20" s="66">
        <v>1</v>
      </c>
      <c r="F20" s="66">
        <v>1</v>
      </c>
      <c r="G20" s="66">
        <v>0</v>
      </c>
      <c r="H20" s="66">
        <v>0</v>
      </c>
      <c r="I20" s="66">
        <v>1</v>
      </c>
      <c r="J20" s="66">
        <v>1</v>
      </c>
      <c r="K20" s="66">
        <v>0</v>
      </c>
      <c r="L20" s="59"/>
      <c r="M20" s="7"/>
      <c r="N20" s="7"/>
      <c r="O20" s="7"/>
      <c r="P20" s="7"/>
      <c r="Q20" s="7"/>
      <c r="R20" s="7"/>
      <c r="S20" s="7"/>
      <c r="T20" s="7"/>
      <c r="U20" s="7"/>
    </row>
    <row r="21" spans="1:21" ht="10.25" customHeight="1">
      <c r="A21" s="147" t="s">
        <v>220</v>
      </c>
      <c r="B21" s="69">
        <f t="shared" si="4"/>
        <v>802</v>
      </c>
      <c r="C21" s="66">
        <v>15</v>
      </c>
      <c r="D21" s="66">
        <v>69</v>
      </c>
      <c r="E21" s="66">
        <v>132</v>
      </c>
      <c r="F21" s="66">
        <v>90</v>
      </c>
      <c r="G21" s="66">
        <v>102</v>
      </c>
      <c r="H21" s="66">
        <v>136</v>
      </c>
      <c r="I21" s="66">
        <v>89</v>
      </c>
      <c r="J21" s="66">
        <v>127</v>
      </c>
      <c r="K21" s="66">
        <v>42</v>
      </c>
      <c r="L21" s="59"/>
      <c r="M21" s="7"/>
      <c r="N21" s="7"/>
      <c r="O21" s="7"/>
      <c r="P21" s="7"/>
      <c r="Q21" s="7"/>
      <c r="R21" s="7"/>
      <c r="S21" s="7"/>
      <c r="T21" s="7"/>
      <c r="U21" s="7"/>
    </row>
    <row r="22" spans="1:21" ht="21.25" customHeight="1">
      <c r="A22" s="147" t="s">
        <v>221</v>
      </c>
      <c r="B22" s="69">
        <f t="shared" si="4"/>
        <v>57</v>
      </c>
      <c r="C22" s="66">
        <v>2</v>
      </c>
      <c r="D22" s="66">
        <v>1</v>
      </c>
      <c r="E22" s="66">
        <v>17</v>
      </c>
      <c r="F22" s="66">
        <v>7</v>
      </c>
      <c r="G22" s="66">
        <v>8</v>
      </c>
      <c r="H22" s="66">
        <v>7</v>
      </c>
      <c r="I22" s="66">
        <v>6</v>
      </c>
      <c r="J22" s="66">
        <v>7</v>
      </c>
      <c r="K22" s="66">
        <v>2</v>
      </c>
      <c r="L22" s="59"/>
      <c r="M22" s="7"/>
      <c r="N22" s="7"/>
      <c r="O22" s="7"/>
      <c r="P22" s="7"/>
      <c r="Q22" s="7"/>
      <c r="R22" s="7"/>
      <c r="S22" s="7"/>
      <c r="T22" s="7"/>
      <c r="U22" s="7"/>
    </row>
    <row r="23" spans="1:21" ht="10.25" customHeight="1">
      <c r="A23" s="147" t="s">
        <v>222</v>
      </c>
      <c r="B23" s="69">
        <f t="shared" si="4"/>
        <v>6661</v>
      </c>
      <c r="C23" s="66">
        <v>112</v>
      </c>
      <c r="D23" s="66">
        <v>503</v>
      </c>
      <c r="E23" s="66">
        <v>1330</v>
      </c>
      <c r="F23" s="66">
        <v>574</v>
      </c>
      <c r="G23" s="66">
        <v>697</v>
      </c>
      <c r="H23" s="66">
        <v>1275</v>
      </c>
      <c r="I23" s="66">
        <v>897</v>
      </c>
      <c r="J23" s="66">
        <v>1097</v>
      </c>
      <c r="K23" s="66">
        <v>176</v>
      </c>
      <c r="L23" s="59"/>
      <c r="M23" s="7"/>
      <c r="N23" s="7"/>
      <c r="O23" s="7"/>
      <c r="P23" s="7"/>
      <c r="Q23" s="7"/>
      <c r="R23" s="7"/>
      <c r="S23" s="7"/>
      <c r="T23" s="7"/>
      <c r="U23" s="7"/>
    </row>
    <row r="24" spans="1:21" ht="21.25" customHeight="1">
      <c r="A24" s="147" t="s">
        <v>223</v>
      </c>
      <c r="B24" s="69">
        <f t="shared" si="4"/>
        <v>83</v>
      </c>
      <c r="C24" s="66">
        <v>2</v>
      </c>
      <c r="D24" s="66">
        <v>4</v>
      </c>
      <c r="E24" s="66">
        <v>15</v>
      </c>
      <c r="F24" s="66">
        <v>12</v>
      </c>
      <c r="G24" s="66">
        <v>8</v>
      </c>
      <c r="H24" s="66">
        <v>18</v>
      </c>
      <c r="I24" s="66">
        <v>10</v>
      </c>
      <c r="J24" s="66">
        <v>12</v>
      </c>
      <c r="K24" s="66">
        <v>2</v>
      </c>
      <c r="L24" s="59"/>
    </row>
    <row r="25" spans="1:21" ht="21.25" customHeight="1">
      <c r="A25" s="147" t="s">
        <v>224</v>
      </c>
      <c r="B25" s="69">
        <f t="shared" si="4"/>
        <v>198</v>
      </c>
      <c r="C25" s="66">
        <v>2</v>
      </c>
      <c r="D25" s="66">
        <v>12</v>
      </c>
      <c r="E25" s="66">
        <v>42</v>
      </c>
      <c r="F25" s="66">
        <v>22</v>
      </c>
      <c r="G25" s="66">
        <v>17</v>
      </c>
      <c r="H25" s="66">
        <v>34</v>
      </c>
      <c r="I25" s="66">
        <v>19</v>
      </c>
      <c r="J25" s="66">
        <v>46</v>
      </c>
      <c r="K25" s="66">
        <v>4</v>
      </c>
      <c r="L25" s="59"/>
    </row>
    <row r="26" spans="1:21" ht="21.25" customHeight="1">
      <c r="A26" s="147" t="s">
        <v>225</v>
      </c>
      <c r="B26" s="69">
        <f t="shared" si="4"/>
        <v>25</v>
      </c>
      <c r="C26" s="66">
        <v>0</v>
      </c>
      <c r="D26" s="66">
        <v>4</v>
      </c>
      <c r="E26" s="66">
        <v>1</v>
      </c>
      <c r="F26" s="66">
        <v>2</v>
      </c>
      <c r="G26" s="66">
        <v>3</v>
      </c>
      <c r="H26" s="66">
        <v>6</v>
      </c>
      <c r="I26" s="66">
        <v>5</v>
      </c>
      <c r="J26" s="66">
        <v>2</v>
      </c>
      <c r="K26" s="66">
        <v>2</v>
      </c>
      <c r="L26" s="59"/>
    </row>
    <row r="27" spans="1:21" ht="10.25" customHeight="1">
      <c r="A27" s="147" t="s">
        <v>228</v>
      </c>
      <c r="B27" s="69">
        <f t="shared" si="4"/>
        <v>19</v>
      </c>
      <c r="C27" s="66">
        <v>1</v>
      </c>
      <c r="D27" s="66">
        <v>4</v>
      </c>
      <c r="E27" s="66">
        <v>3</v>
      </c>
      <c r="F27" s="66">
        <v>1</v>
      </c>
      <c r="G27" s="66">
        <v>2</v>
      </c>
      <c r="H27" s="66">
        <v>5</v>
      </c>
      <c r="I27" s="66">
        <v>2</v>
      </c>
      <c r="J27" s="66">
        <v>1</v>
      </c>
      <c r="K27" s="66">
        <v>0</v>
      </c>
      <c r="L27" s="59"/>
    </row>
    <row r="28" spans="1:21" ht="21.25" customHeight="1">
      <c r="A28" s="153" t="s">
        <v>226</v>
      </c>
      <c r="B28" s="69">
        <f t="shared" si="4"/>
        <v>16</v>
      </c>
      <c r="C28" s="66">
        <v>0</v>
      </c>
      <c r="D28" s="66">
        <v>4</v>
      </c>
      <c r="E28" s="66">
        <v>1</v>
      </c>
      <c r="F28" s="66">
        <v>1</v>
      </c>
      <c r="G28" s="66">
        <v>2</v>
      </c>
      <c r="H28" s="66">
        <v>4</v>
      </c>
      <c r="I28" s="66">
        <v>2</v>
      </c>
      <c r="J28" s="66">
        <v>2</v>
      </c>
      <c r="K28" s="66">
        <v>0</v>
      </c>
      <c r="L28" s="59"/>
    </row>
    <row r="29" spans="1:21" ht="10.25" customHeight="1">
      <c r="A29" s="147" t="s">
        <v>206</v>
      </c>
      <c r="B29" s="69">
        <f t="shared" si="4"/>
        <v>2770</v>
      </c>
      <c r="C29" s="66">
        <v>49</v>
      </c>
      <c r="D29" s="66">
        <v>293</v>
      </c>
      <c r="E29" s="66">
        <v>412</v>
      </c>
      <c r="F29" s="66">
        <v>270</v>
      </c>
      <c r="G29" s="66">
        <v>416</v>
      </c>
      <c r="H29" s="66">
        <v>512</v>
      </c>
      <c r="I29" s="66">
        <v>370</v>
      </c>
      <c r="J29" s="66">
        <v>415</v>
      </c>
      <c r="K29" s="66">
        <v>33</v>
      </c>
      <c r="L29" s="59"/>
    </row>
    <row r="30" spans="1:21" ht="21.25" customHeight="1">
      <c r="A30" s="147" t="s">
        <v>230</v>
      </c>
      <c r="B30" s="69">
        <f t="shared" si="4"/>
        <v>11</v>
      </c>
      <c r="C30" s="66">
        <v>2</v>
      </c>
      <c r="D30" s="66">
        <v>0</v>
      </c>
      <c r="E30" s="66">
        <v>3</v>
      </c>
      <c r="F30" s="66">
        <v>0</v>
      </c>
      <c r="G30" s="66">
        <v>1</v>
      </c>
      <c r="H30" s="66">
        <v>2</v>
      </c>
      <c r="I30" s="66">
        <v>0</v>
      </c>
      <c r="J30" s="66">
        <v>3</v>
      </c>
      <c r="K30" s="66">
        <v>0</v>
      </c>
      <c r="L30" s="59"/>
    </row>
    <row r="31" spans="1:21" ht="21.25" customHeight="1">
      <c r="A31" s="147" t="s">
        <v>235</v>
      </c>
      <c r="B31" s="69">
        <f t="shared" si="4"/>
        <v>7</v>
      </c>
      <c r="C31" s="66">
        <v>0</v>
      </c>
      <c r="D31" s="66">
        <v>0</v>
      </c>
      <c r="E31" s="66">
        <v>0</v>
      </c>
      <c r="F31" s="66">
        <v>1</v>
      </c>
      <c r="G31" s="66">
        <v>1</v>
      </c>
      <c r="H31" s="66">
        <v>1</v>
      </c>
      <c r="I31" s="66">
        <v>3</v>
      </c>
      <c r="J31" s="66">
        <v>1</v>
      </c>
      <c r="K31" s="66">
        <v>0</v>
      </c>
      <c r="L31" s="59"/>
    </row>
    <row r="32" spans="1:21">
      <c r="A32" s="147" t="s">
        <v>207</v>
      </c>
      <c r="B32" s="69">
        <f t="shared" si="4"/>
        <v>116</v>
      </c>
      <c r="C32" s="66">
        <v>0</v>
      </c>
      <c r="D32" s="66">
        <v>6</v>
      </c>
      <c r="E32" s="66">
        <v>33</v>
      </c>
      <c r="F32" s="66">
        <v>15</v>
      </c>
      <c r="G32" s="66">
        <v>16</v>
      </c>
      <c r="H32" s="66">
        <v>10</v>
      </c>
      <c r="I32" s="66">
        <v>11</v>
      </c>
      <c r="J32" s="66">
        <v>24</v>
      </c>
      <c r="K32" s="66">
        <v>1</v>
      </c>
      <c r="L32" s="59"/>
    </row>
    <row r="33" spans="1:12">
      <c r="A33" s="147" t="s">
        <v>208</v>
      </c>
      <c r="B33" s="69">
        <f t="shared" si="4"/>
        <v>124</v>
      </c>
      <c r="C33" s="66">
        <v>1</v>
      </c>
      <c r="D33" s="66">
        <v>10</v>
      </c>
      <c r="E33" s="66">
        <v>17</v>
      </c>
      <c r="F33" s="66">
        <v>16</v>
      </c>
      <c r="G33" s="66">
        <v>18</v>
      </c>
      <c r="H33" s="66">
        <v>20</v>
      </c>
      <c r="I33" s="66">
        <v>16</v>
      </c>
      <c r="J33" s="66">
        <v>24</v>
      </c>
      <c r="K33" s="66">
        <v>2</v>
      </c>
      <c r="L33" s="59"/>
    </row>
    <row r="34" spans="1:12">
      <c r="A34" s="144" t="s">
        <v>197</v>
      </c>
      <c r="B34" s="71">
        <f t="shared" ref="B34:K34" si="5">SUM(B35:B37)</f>
        <v>174113</v>
      </c>
      <c r="C34" s="71">
        <f t="shared" si="5"/>
        <v>2336</v>
      </c>
      <c r="D34" s="71">
        <f t="shared" si="5"/>
        <v>12146</v>
      </c>
      <c r="E34" s="71">
        <f t="shared" si="5"/>
        <v>27682</v>
      </c>
      <c r="F34" s="71">
        <f t="shared" si="5"/>
        <v>22063</v>
      </c>
      <c r="G34" s="71">
        <f t="shared" si="5"/>
        <v>21114</v>
      </c>
      <c r="H34" s="71">
        <f t="shared" si="5"/>
        <v>34581</v>
      </c>
      <c r="I34" s="71">
        <f t="shared" si="5"/>
        <v>24109</v>
      </c>
      <c r="J34" s="71">
        <f t="shared" si="5"/>
        <v>22476</v>
      </c>
      <c r="K34" s="71">
        <f t="shared" si="5"/>
        <v>7606</v>
      </c>
      <c r="L34" s="63"/>
    </row>
    <row r="35" spans="1:12">
      <c r="A35" s="146" t="s">
        <v>209</v>
      </c>
      <c r="B35" s="69">
        <f>SUM(C35:K35)</f>
        <v>169515</v>
      </c>
      <c r="C35" s="66">
        <v>2244</v>
      </c>
      <c r="D35" s="66">
        <v>11889</v>
      </c>
      <c r="E35" s="66">
        <v>26734</v>
      </c>
      <c r="F35" s="66">
        <v>21715</v>
      </c>
      <c r="G35" s="66">
        <v>20612</v>
      </c>
      <c r="H35" s="66">
        <v>33644</v>
      </c>
      <c r="I35" s="66">
        <v>23309</v>
      </c>
      <c r="J35" s="66">
        <v>21879</v>
      </c>
      <c r="K35" s="66">
        <v>7489</v>
      </c>
      <c r="L35" s="59"/>
    </row>
    <row r="36" spans="1:12" ht="21.25" customHeight="1">
      <c r="A36" s="147" t="s">
        <v>229</v>
      </c>
      <c r="B36" s="69">
        <f>SUM(C36:K36)</f>
        <v>2253</v>
      </c>
      <c r="C36" s="66">
        <v>48</v>
      </c>
      <c r="D36" s="66">
        <v>126</v>
      </c>
      <c r="E36" s="66">
        <v>460</v>
      </c>
      <c r="F36" s="66">
        <v>176</v>
      </c>
      <c r="G36" s="66">
        <v>237</v>
      </c>
      <c r="H36" s="66">
        <v>492</v>
      </c>
      <c r="I36" s="66">
        <v>361</v>
      </c>
      <c r="J36" s="66">
        <v>291</v>
      </c>
      <c r="K36" s="66">
        <v>62</v>
      </c>
      <c r="L36" s="59"/>
    </row>
    <row r="37" spans="1:12">
      <c r="A37" s="146" t="s">
        <v>210</v>
      </c>
      <c r="B37" s="69">
        <f>SUM(C37:K37)</f>
        <v>2345</v>
      </c>
      <c r="C37" s="66">
        <v>44</v>
      </c>
      <c r="D37" s="66">
        <v>131</v>
      </c>
      <c r="E37" s="66">
        <v>488</v>
      </c>
      <c r="F37" s="66">
        <v>172</v>
      </c>
      <c r="G37" s="66">
        <v>265</v>
      </c>
      <c r="H37" s="66">
        <v>445</v>
      </c>
      <c r="I37" s="66">
        <v>439</v>
      </c>
      <c r="J37" s="66">
        <v>306</v>
      </c>
      <c r="K37" s="66">
        <v>55</v>
      </c>
      <c r="L37" s="59"/>
    </row>
    <row r="38" spans="1:12">
      <c r="A38" s="45" t="s">
        <v>15</v>
      </c>
      <c r="B38" s="71">
        <f t="shared" ref="B38:K38" si="6">SUM(B39:B45)</f>
        <v>9228</v>
      </c>
      <c r="C38" s="71">
        <f t="shared" si="6"/>
        <v>137</v>
      </c>
      <c r="D38" s="71">
        <f t="shared" si="6"/>
        <v>725</v>
      </c>
      <c r="E38" s="71">
        <f t="shared" si="6"/>
        <v>1209</v>
      </c>
      <c r="F38" s="71">
        <f t="shared" si="6"/>
        <v>652</v>
      </c>
      <c r="G38" s="71">
        <f t="shared" si="6"/>
        <v>1712</v>
      </c>
      <c r="H38" s="71">
        <f t="shared" si="6"/>
        <v>1406</v>
      </c>
      <c r="I38" s="71">
        <f t="shared" si="6"/>
        <v>1205</v>
      </c>
      <c r="J38" s="71">
        <f t="shared" si="6"/>
        <v>1425</v>
      </c>
      <c r="K38" s="71">
        <f t="shared" si="6"/>
        <v>757</v>
      </c>
      <c r="L38" s="63"/>
    </row>
    <row r="39" spans="1:12">
      <c r="A39" s="146" t="s">
        <v>212</v>
      </c>
      <c r="B39" s="69">
        <f t="shared" ref="B39:B45" si="7">SUM(C39:K39)</f>
        <v>269</v>
      </c>
      <c r="C39" s="66">
        <v>0</v>
      </c>
      <c r="D39" s="66">
        <v>13</v>
      </c>
      <c r="E39" s="66">
        <v>18</v>
      </c>
      <c r="F39" s="66">
        <v>25</v>
      </c>
      <c r="G39" s="66">
        <v>119</v>
      </c>
      <c r="H39" s="66">
        <v>20</v>
      </c>
      <c r="I39" s="66">
        <v>20</v>
      </c>
      <c r="J39" s="66">
        <v>46</v>
      </c>
      <c r="K39" s="66">
        <v>8</v>
      </c>
      <c r="L39" s="7"/>
    </row>
    <row r="40" spans="1:12">
      <c r="A40" s="146" t="s">
        <v>213</v>
      </c>
      <c r="B40" s="69">
        <f t="shared" si="7"/>
        <v>7160</v>
      </c>
      <c r="C40" s="66">
        <v>117</v>
      </c>
      <c r="D40" s="66">
        <v>640</v>
      </c>
      <c r="E40" s="66">
        <v>919</v>
      </c>
      <c r="F40" s="66">
        <v>533</v>
      </c>
      <c r="G40" s="66">
        <v>1391</v>
      </c>
      <c r="H40" s="66">
        <v>1138</v>
      </c>
      <c r="I40" s="66">
        <v>875</v>
      </c>
      <c r="J40" s="66">
        <v>1206</v>
      </c>
      <c r="K40" s="66">
        <v>341</v>
      </c>
      <c r="L40" s="7"/>
    </row>
    <row r="41" spans="1:12" ht="10.25" customHeight="1">
      <c r="A41" s="147" t="s">
        <v>233</v>
      </c>
      <c r="B41" s="69">
        <f t="shared" si="7"/>
        <v>2</v>
      </c>
      <c r="C41" s="66">
        <v>0</v>
      </c>
      <c r="D41" s="66">
        <v>0</v>
      </c>
      <c r="E41" s="66">
        <v>0</v>
      </c>
      <c r="F41" s="66">
        <v>0</v>
      </c>
      <c r="G41" s="66">
        <v>1</v>
      </c>
      <c r="H41" s="66">
        <v>1</v>
      </c>
      <c r="I41" s="66">
        <v>0</v>
      </c>
      <c r="J41" s="66">
        <v>0</v>
      </c>
      <c r="K41" s="66">
        <v>0</v>
      </c>
      <c r="L41" s="7"/>
    </row>
    <row r="42" spans="1:12">
      <c r="A42" s="146" t="s">
        <v>237</v>
      </c>
      <c r="B42" s="69">
        <f t="shared" si="7"/>
        <v>4</v>
      </c>
      <c r="C42" s="66">
        <v>0</v>
      </c>
      <c r="D42" s="66">
        <v>0</v>
      </c>
      <c r="E42" s="66">
        <v>0</v>
      </c>
      <c r="F42" s="66">
        <v>0</v>
      </c>
      <c r="G42" s="66">
        <v>3</v>
      </c>
      <c r="H42" s="66">
        <v>1</v>
      </c>
      <c r="I42" s="66">
        <v>0</v>
      </c>
      <c r="J42" s="66">
        <v>0</v>
      </c>
      <c r="K42" s="66">
        <v>0</v>
      </c>
      <c r="L42" s="7"/>
    </row>
    <row r="43" spans="1:12" ht="10.25" customHeight="1">
      <c r="A43" s="147" t="s">
        <v>234</v>
      </c>
      <c r="B43" s="69">
        <f t="shared" si="7"/>
        <v>5</v>
      </c>
      <c r="C43" s="66">
        <v>0</v>
      </c>
      <c r="D43" s="66">
        <v>2</v>
      </c>
      <c r="E43" s="66">
        <v>0</v>
      </c>
      <c r="F43" s="66">
        <v>1</v>
      </c>
      <c r="G43" s="66">
        <v>1</v>
      </c>
      <c r="H43" s="66">
        <v>1</v>
      </c>
      <c r="I43" s="66">
        <v>0</v>
      </c>
      <c r="J43" s="66">
        <v>0</v>
      </c>
      <c r="K43" s="66">
        <v>0</v>
      </c>
      <c r="L43" s="7"/>
    </row>
    <row r="44" spans="1:12">
      <c r="A44" s="146" t="s">
        <v>214</v>
      </c>
      <c r="B44" s="69">
        <f t="shared" si="7"/>
        <v>1786</v>
      </c>
      <c r="C44" s="66">
        <v>20</v>
      </c>
      <c r="D44" s="66">
        <v>70</v>
      </c>
      <c r="E44" s="66">
        <v>272</v>
      </c>
      <c r="F44" s="66">
        <v>93</v>
      </c>
      <c r="G44" s="66">
        <v>197</v>
      </c>
      <c r="H44" s="66">
        <v>244</v>
      </c>
      <c r="I44" s="66">
        <v>310</v>
      </c>
      <c r="J44" s="66">
        <v>172</v>
      </c>
      <c r="K44" s="66">
        <v>408</v>
      </c>
      <c r="L44" s="7"/>
    </row>
    <row r="45" spans="1:12">
      <c r="A45" s="155" t="s">
        <v>232</v>
      </c>
      <c r="B45" s="97">
        <f t="shared" si="7"/>
        <v>2</v>
      </c>
      <c r="C45" s="96">
        <v>0</v>
      </c>
      <c r="D45" s="96">
        <v>0</v>
      </c>
      <c r="E45" s="96">
        <v>0</v>
      </c>
      <c r="F45" s="96">
        <v>0</v>
      </c>
      <c r="G45" s="96">
        <v>0</v>
      </c>
      <c r="H45" s="96">
        <v>1</v>
      </c>
      <c r="I45" s="96">
        <v>0</v>
      </c>
      <c r="J45" s="96">
        <v>1</v>
      </c>
      <c r="K45" s="96">
        <v>0</v>
      </c>
      <c r="L45" s="59"/>
    </row>
    <row r="47" spans="1:12">
      <c r="A47" s="4" t="s">
        <v>55</v>
      </c>
    </row>
    <row r="48" spans="1:12">
      <c r="A48" s="4" t="s">
        <v>114</v>
      </c>
    </row>
    <row r="49" spans="1:1">
      <c r="A49" s="4"/>
    </row>
    <row r="50" spans="1:1">
      <c r="A50" s="4"/>
    </row>
    <row r="51" spans="1:1">
      <c r="A51" s="4"/>
    </row>
    <row r="52" spans="1:1">
      <c r="A52" s="4"/>
    </row>
    <row r="53" spans="1:1">
      <c r="A53" s="4"/>
    </row>
    <row r="1272" spans="1:1">
      <c r="A1272" s="8" t="s">
        <v>54</v>
      </c>
    </row>
  </sheetData>
  <pageMargins left="0.5" right="0.25" top="1" bottom="0.82" header="0.5" footer="0.5"/>
  <pageSetup firstPageNumber="14" fitToHeight="2" orientation="portrait" useFirstPageNumber="1" r:id="rId1"/>
  <headerFooter alignWithMargins="0">
    <oddFooter>&amp;C&amp;P of 31</oddFooter>
  </headerFooter>
  <rowBreaks count="3" manualBreakCount="3">
    <brk id="33" max="10" man="1"/>
    <brk id="37" max="10" man="1"/>
    <brk id="43" max="10" man="1"/>
  </rowBreaks>
  <ignoredErrors>
    <ignoredError sqref="B16 B34 B38" formula="1"/>
    <ignoredError sqref="C16:K16" unlockedFormula="1"/>
    <ignoredError sqref="C34:K34 C38:K38" formula="1" unlocked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P60"/>
  <sheetViews>
    <sheetView showGridLines="0" zoomScaleNormal="100" workbookViewId="0">
      <pane xSplit="1" ySplit="5" topLeftCell="B6" activePane="bottomRight" state="frozen"/>
      <selection pane="topRight" activeCell="B1" sqref="B1"/>
      <selection pane="bottomLeft" activeCell="A6" sqref="A6"/>
      <selection pane="bottomRight" activeCell="Z1" sqref="Z1"/>
    </sheetView>
  </sheetViews>
  <sheetFormatPr baseColWidth="10" defaultColWidth="10.796875" defaultRowHeight="11"/>
  <cols>
    <col min="1" max="1" width="34.3984375" style="8" customWidth="1"/>
    <col min="2" max="11" width="7.3984375" style="8" customWidth="1"/>
    <col min="12" max="17" width="7.3984375" style="8" hidden="1" customWidth="1"/>
    <col min="18" max="18" width="7.3984375" style="32" hidden="1" customWidth="1"/>
    <col min="19" max="21" width="7.796875" style="32" hidden="1" customWidth="1"/>
    <col min="22" max="22" width="7.3984375" style="32" hidden="1" customWidth="1"/>
    <col min="23" max="24" width="9.3984375" style="33" hidden="1" customWidth="1"/>
    <col min="25" max="25" width="7.3984375" style="5" customWidth="1"/>
    <col min="26" max="26" width="9.3984375" style="5" customWidth="1"/>
    <col min="27" max="16384" width="10.796875" style="5"/>
  </cols>
  <sheetData>
    <row r="1" spans="1:42">
      <c r="A1" s="25" t="s">
        <v>20</v>
      </c>
      <c r="B1" s="25"/>
      <c r="C1" s="25"/>
      <c r="D1" s="25"/>
      <c r="E1" s="25"/>
      <c r="F1" s="25"/>
      <c r="G1" s="25"/>
      <c r="H1" s="25"/>
      <c r="I1" s="25"/>
      <c r="J1" s="25"/>
      <c r="K1" s="25"/>
      <c r="L1" s="25"/>
      <c r="M1" s="25"/>
      <c r="N1" s="25"/>
      <c r="O1" s="25"/>
      <c r="P1" s="25"/>
      <c r="Q1" s="25"/>
      <c r="R1" s="48"/>
      <c r="S1" s="48"/>
      <c r="T1" s="48"/>
      <c r="U1" s="48"/>
      <c r="V1" s="48"/>
      <c r="W1" s="49"/>
      <c r="X1" s="50"/>
    </row>
    <row r="2" spans="1:42" ht="13.75" customHeight="1">
      <c r="A2" s="25" t="s">
        <v>19</v>
      </c>
      <c r="B2" s="25"/>
      <c r="C2" s="25"/>
      <c r="D2" s="25"/>
      <c r="E2" s="25"/>
      <c r="F2" s="25"/>
      <c r="G2" s="25"/>
      <c r="H2" s="25"/>
      <c r="I2" s="25"/>
      <c r="J2" s="25"/>
      <c r="K2" s="25"/>
      <c r="L2" s="25"/>
      <c r="M2" s="25"/>
      <c r="N2" s="25"/>
      <c r="O2" s="25"/>
      <c r="P2" s="25"/>
      <c r="Q2" s="25"/>
      <c r="R2" s="48"/>
      <c r="S2" s="48"/>
      <c r="T2" s="48"/>
      <c r="U2" s="48"/>
      <c r="V2" s="48"/>
      <c r="W2" s="49"/>
      <c r="X2" s="50"/>
    </row>
    <row r="3" spans="1:42">
      <c r="A3" s="25" t="s">
        <v>122</v>
      </c>
      <c r="B3" s="25"/>
      <c r="C3" s="25"/>
      <c r="D3" s="25"/>
      <c r="E3" s="25"/>
      <c r="F3" s="25"/>
      <c r="G3" s="25"/>
      <c r="H3" s="25"/>
      <c r="I3" s="25"/>
      <c r="J3" s="25"/>
      <c r="K3" s="25"/>
      <c r="L3" s="25"/>
      <c r="M3" s="25"/>
      <c r="N3" s="25"/>
      <c r="O3" s="25"/>
      <c r="P3" s="25"/>
      <c r="Q3" s="25"/>
      <c r="R3" s="48"/>
      <c r="S3" s="48"/>
      <c r="T3" s="48"/>
      <c r="U3" s="48"/>
      <c r="V3" s="48"/>
      <c r="W3" s="49"/>
      <c r="X3" s="50"/>
    </row>
    <row r="4" spans="1:42">
      <c r="A4" s="1"/>
      <c r="B4" s="1"/>
      <c r="C4" s="1"/>
      <c r="D4" s="1"/>
      <c r="E4" s="1"/>
      <c r="F4" s="1"/>
      <c r="G4" s="1"/>
      <c r="H4" s="1"/>
      <c r="I4" s="1"/>
      <c r="J4" s="1"/>
      <c r="K4" s="1"/>
      <c r="L4" s="1"/>
      <c r="M4" s="1"/>
      <c r="N4" s="1"/>
      <c r="O4" s="1"/>
      <c r="P4" s="1"/>
      <c r="Q4" s="1"/>
      <c r="R4" s="48"/>
      <c r="T4" s="48"/>
      <c r="U4" s="48"/>
      <c r="V4" s="48"/>
      <c r="W4" s="49"/>
      <c r="X4" s="49"/>
    </row>
    <row r="5" spans="1:42" s="47" customFormat="1" ht="16.5" customHeight="1">
      <c r="A5" s="22" t="s">
        <v>18</v>
      </c>
      <c r="B5" s="215">
        <v>2023</v>
      </c>
      <c r="C5" s="215">
        <v>2022</v>
      </c>
      <c r="D5" s="215">
        <v>2021</v>
      </c>
      <c r="E5" s="215">
        <v>2020</v>
      </c>
      <c r="F5" s="215">
        <v>2019</v>
      </c>
      <c r="G5" s="215">
        <v>2018</v>
      </c>
      <c r="H5" s="215">
        <v>2017</v>
      </c>
      <c r="I5" s="215">
        <v>2016</v>
      </c>
      <c r="J5" s="215">
        <v>2015</v>
      </c>
      <c r="K5" s="215">
        <v>2014</v>
      </c>
      <c r="L5" s="215">
        <v>2013</v>
      </c>
      <c r="M5" s="215">
        <v>2012</v>
      </c>
      <c r="N5" s="215">
        <v>2011</v>
      </c>
      <c r="O5" s="215">
        <v>2010</v>
      </c>
      <c r="P5" s="215">
        <v>2009</v>
      </c>
      <c r="Q5" s="215">
        <v>2008</v>
      </c>
      <c r="R5" s="215">
        <v>2007</v>
      </c>
      <c r="S5" s="215">
        <v>2006</v>
      </c>
      <c r="T5" s="215">
        <v>2005</v>
      </c>
      <c r="U5" s="215">
        <v>2004</v>
      </c>
      <c r="V5" s="215">
        <v>2003</v>
      </c>
      <c r="W5" s="215">
        <v>2002</v>
      </c>
      <c r="X5" s="221">
        <v>2001</v>
      </c>
      <c r="Y5" s="222"/>
      <c r="Z5" s="5"/>
    </row>
    <row r="6" spans="1:42" s="35" customFormat="1">
      <c r="A6" s="45" t="s">
        <v>17</v>
      </c>
      <c r="B6" s="46">
        <f t="shared" ref="B6:X6" si="0">B8+B15+B32+B36</f>
        <v>332313</v>
      </c>
      <c r="C6" s="46">
        <f t="shared" ref="C6:D6" si="1">C8+C15+C32+C36</f>
        <v>321217</v>
      </c>
      <c r="D6" s="46">
        <f t="shared" si="1"/>
        <v>317169</v>
      </c>
      <c r="E6" s="46">
        <f t="shared" ref="E6" si="2">E8+E15+E32+E36</f>
        <v>316651</v>
      </c>
      <c r="F6" s="46">
        <f t="shared" ref="F6" si="3">F8+F15+F32+F36</f>
        <v>314168</v>
      </c>
      <c r="G6" s="46">
        <f t="shared" si="0"/>
        <v>311017</v>
      </c>
      <c r="H6" s="46">
        <f t="shared" ref="H6" si="4">H8+H15+H32+H36</f>
        <v>306652</v>
      </c>
      <c r="I6" s="46">
        <f t="shared" si="0"/>
        <v>302572</v>
      </c>
      <c r="J6" s="46">
        <f t="shared" ref="J6:K6" si="5">J8+J15+J32+J36</f>
        <v>304329</v>
      </c>
      <c r="K6" s="46">
        <f t="shared" si="5"/>
        <v>306066</v>
      </c>
      <c r="L6" s="46">
        <f t="shared" si="0"/>
        <v>307120</v>
      </c>
      <c r="M6" s="46">
        <f t="shared" si="0"/>
        <v>311952</v>
      </c>
      <c r="N6" s="46">
        <f t="shared" si="0"/>
        <v>314122</v>
      </c>
      <c r="O6" s="46">
        <f t="shared" si="0"/>
        <v>318001</v>
      </c>
      <c r="P6" s="46">
        <f t="shared" si="0"/>
        <v>323495</v>
      </c>
      <c r="Q6" s="46">
        <f t="shared" si="0"/>
        <v>325247</v>
      </c>
      <c r="R6" s="46">
        <f t="shared" si="0"/>
        <v>309865</v>
      </c>
      <c r="S6" s="46">
        <f t="shared" si="0"/>
        <v>309333</v>
      </c>
      <c r="T6" s="46">
        <f t="shared" si="0"/>
        <v>311828</v>
      </c>
      <c r="U6" s="46">
        <f t="shared" si="0"/>
        <v>313545</v>
      </c>
      <c r="V6" s="46">
        <f t="shared" si="0"/>
        <v>315413</v>
      </c>
      <c r="W6" s="40">
        <f t="shared" si="0"/>
        <v>317389</v>
      </c>
      <c r="X6" s="40">
        <f t="shared" si="0"/>
        <v>315276</v>
      </c>
      <c r="Y6" s="36"/>
      <c r="Z6" s="5"/>
      <c r="AA6" s="42"/>
      <c r="AB6" s="42"/>
      <c r="AC6" s="42"/>
      <c r="AD6" s="42"/>
      <c r="AE6" s="42"/>
      <c r="AF6" s="42"/>
      <c r="AG6" s="42"/>
      <c r="AH6" s="42"/>
      <c r="AI6" s="42"/>
      <c r="AJ6" s="42"/>
      <c r="AK6" s="42"/>
      <c r="AL6" s="42"/>
      <c r="AM6" s="42"/>
      <c r="AN6" s="42"/>
      <c r="AO6" s="42"/>
      <c r="AP6" s="42"/>
    </row>
    <row r="7" spans="1:42" s="35" customFormat="1">
      <c r="A7" s="45" t="s">
        <v>16</v>
      </c>
      <c r="B7" s="45"/>
      <c r="C7" s="45"/>
      <c r="D7" s="45"/>
      <c r="E7" s="45"/>
      <c r="F7" s="45"/>
      <c r="G7" s="45"/>
      <c r="H7" s="45"/>
      <c r="I7" s="45"/>
      <c r="J7" s="45"/>
      <c r="K7" s="45"/>
      <c r="L7" s="45"/>
      <c r="M7" s="45"/>
      <c r="N7" s="45"/>
      <c r="O7" s="45"/>
      <c r="P7" s="45"/>
      <c r="Q7" s="45"/>
      <c r="R7" s="45"/>
      <c r="S7" s="44"/>
      <c r="T7" s="44"/>
      <c r="U7" s="44"/>
      <c r="V7" s="44"/>
      <c r="W7" s="44"/>
      <c r="X7" s="44"/>
      <c r="Y7" s="43"/>
      <c r="Z7" s="5"/>
    </row>
    <row r="8" spans="1:42" s="35" customFormat="1">
      <c r="A8" s="144" t="s">
        <v>196</v>
      </c>
      <c r="B8" s="40">
        <f t="shared" ref="B8:X8" si="6">SUM(B9:B14)</f>
        <v>50232</v>
      </c>
      <c r="C8" s="40">
        <f t="shared" ref="C8:D8" si="7">SUM(C9:C14)</f>
        <v>49078</v>
      </c>
      <c r="D8" s="40">
        <f t="shared" si="7"/>
        <v>47898</v>
      </c>
      <c r="E8" s="40">
        <f t="shared" ref="E8" si="8">SUM(E9:E14)</f>
        <v>47817</v>
      </c>
      <c r="F8" s="40">
        <f t="shared" ref="F8" si="9">SUM(F9:F14)</f>
        <v>47436</v>
      </c>
      <c r="G8" s="40">
        <f t="shared" si="6"/>
        <v>47971</v>
      </c>
      <c r="H8" s="40">
        <f t="shared" ref="H8:I8" si="10">SUM(H9:H14)</f>
        <v>47491</v>
      </c>
      <c r="I8" s="40">
        <f t="shared" si="10"/>
        <v>47500</v>
      </c>
      <c r="J8" s="40">
        <f t="shared" ref="J8:K8" si="11">SUM(J9:J14)</f>
        <v>48737</v>
      </c>
      <c r="K8" s="40">
        <f t="shared" si="11"/>
        <v>49716</v>
      </c>
      <c r="L8" s="40">
        <f t="shared" si="6"/>
        <v>50909</v>
      </c>
      <c r="M8" s="40">
        <f t="shared" si="6"/>
        <v>52604</v>
      </c>
      <c r="N8" s="40">
        <f t="shared" si="6"/>
        <v>54117</v>
      </c>
      <c r="O8" s="40">
        <f t="shared" si="6"/>
        <v>55979</v>
      </c>
      <c r="P8" s="40">
        <f t="shared" si="6"/>
        <v>57727</v>
      </c>
      <c r="Q8" s="40">
        <f t="shared" si="6"/>
        <v>59422</v>
      </c>
      <c r="R8" s="40">
        <f t="shared" si="6"/>
        <v>58029</v>
      </c>
      <c r="S8" s="40">
        <f t="shared" si="6"/>
        <v>58676</v>
      </c>
      <c r="T8" s="40">
        <f t="shared" si="6"/>
        <v>59437</v>
      </c>
      <c r="U8" s="40">
        <f t="shared" si="6"/>
        <v>59974</v>
      </c>
      <c r="V8" s="40">
        <f t="shared" si="6"/>
        <v>59774</v>
      </c>
      <c r="W8" s="40">
        <f t="shared" si="6"/>
        <v>59299</v>
      </c>
      <c r="X8" s="40">
        <f t="shared" si="6"/>
        <v>57612</v>
      </c>
      <c r="Y8" s="36"/>
      <c r="Z8" s="5"/>
      <c r="AA8" s="42"/>
      <c r="AB8" s="42"/>
      <c r="AC8" s="42"/>
      <c r="AD8" s="42"/>
      <c r="AE8" s="42"/>
      <c r="AF8" s="42"/>
      <c r="AG8" s="42"/>
      <c r="AH8" s="42"/>
      <c r="AI8" s="42"/>
      <c r="AJ8" s="42"/>
      <c r="AK8" s="42"/>
      <c r="AL8" s="42"/>
      <c r="AM8" s="42"/>
      <c r="AN8" s="42"/>
      <c r="AO8" s="42"/>
      <c r="AP8" s="42"/>
    </row>
    <row r="9" spans="1:42">
      <c r="A9" s="146" t="s">
        <v>198</v>
      </c>
      <c r="B9" s="13">
        <v>48595</v>
      </c>
      <c r="C9" s="13">
        <v>47400</v>
      </c>
      <c r="D9" s="13">
        <v>46248</v>
      </c>
      <c r="E9" s="13">
        <v>46112</v>
      </c>
      <c r="F9" s="13">
        <v>45664</v>
      </c>
      <c r="G9" s="13">
        <v>46117</v>
      </c>
      <c r="H9" s="13">
        <v>45651</v>
      </c>
      <c r="I9" s="13">
        <v>45672</v>
      </c>
      <c r="J9" s="13">
        <v>46817</v>
      </c>
      <c r="K9" s="13">
        <v>47784</v>
      </c>
      <c r="L9" s="13">
        <v>48984</v>
      </c>
      <c r="M9" s="13">
        <v>50617</v>
      </c>
      <c r="N9" s="13">
        <v>52089</v>
      </c>
      <c r="O9" s="13">
        <v>53901</v>
      </c>
      <c r="P9" s="38">
        <v>55625</v>
      </c>
      <c r="Q9" s="38">
        <v>57327</v>
      </c>
      <c r="R9" s="38">
        <v>55947</v>
      </c>
      <c r="S9" s="38">
        <v>56617</v>
      </c>
      <c r="T9" s="38">
        <v>57398</v>
      </c>
      <c r="U9" s="38">
        <v>57959</v>
      </c>
      <c r="V9" s="38">
        <v>57837</v>
      </c>
      <c r="W9" s="38">
        <v>57379</v>
      </c>
      <c r="X9" s="38">
        <v>55740</v>
      </c>
      <c r="Y9" s="32"/>
      <c r="AA9" s="41"/>
      <c r="AB9" s="41"/>
      <c r="AC9" s="41"/>
      <c r="AD9" s="41"/>
      <c r="AE9" s="41"/>
      <c r="AF9" s="41"/>
      <c r="AG9" s="41"/>
      <c r="AH9" s="41"/>
      <c r="AI9" s="41"/>
      <c r="AJ9" s="41"/>
      <c r="AK9" s="41"/>
      <c r="AL9" s="41"/>
      <c r="AM9" s="41"/>
      <c r="AN9" s="41"/>
      <c r="AO9" s="41"/>
      <c r="AP9" s="41"/>
    </row>
    <row r="10" spans="1:42">
      <c r="A10" s="146" t="s">
        <v>199</v>
      </c>
      <c r="B10" s="13">
        <v>701</v>
      </c>
      <c r="C10" s="13">
        <v>731</v>
      </c>
      <c r="D10" s="13">
        <v>725</v>
      </c>
      <c r="E10" s="13">
        <v>760</v>
      </c>
      <c r="F10" s="13">
        <v>820</v>
      </c>
      <c r="G10" s="13">
        <v>864</v>
      </c>
      <c r="H10" s="13">
        <v>867</v>
      </c>
      <c r="I10" s="13">
        <v>857</v>
      </c>
      <c r="J10" s="13">
        <v>906</v>
      </c>
      <c r="K10" s="13">
        <v>915</v>
      </c>
      <c r="L10" s="13">
        <v>934</v>
      </c>
      <c r="M10" s="13">
        <v>977</v>
      </c>
      <c r="N10" s="13">
        <v>1008</v>
      </c>
      <c r="O10" s="13">
        <v>1025</v>
      </c>
      <c r="P10" s="38">
        <v>1062</v>
      </c>
      <c r="Q10" s="38">
        <v>1077</v>
      </c>
      <c r="R10" s="38">
        <v>1100</v>
      </c>
      <c r="S10" s="38">
        <v>1130</v>
      </c>
      <c r="T10" s="38">
        <v>1137</v>
      </c>
      <c r="U10" s="38">
        <v>1154</v>
      </c>
      <c r="V10" s="38">
        <v>1134</v>
      </c>
      <c r="W10" s="38">
        <v>1153</v>
      </c>
      <c r="X10" s="38">
        <v>1142</v>
      </c>
      <c r="Y10" s="32"/>
      <c r="AA10" s="41"/>
      <c r="AB10" s="41"/>
      <c r="AC10" s="41"/>
      <c r="AD10" s="41"/>
      <c r="AE10" s="41"/>
      <c r="AF10" s="41"/>
      <c r="AG10" s="41"/>
      <c r="AH10" s="41"/>
      <c r="AI10" s="41"/>
      <c r="AJ10" s="41"/>
      <c r="AK10" s="41"/>
      <c r="AL10" s="41"/>
      <c r="AM10" s="41"/>
      <c r="AN10" s="41"/>
      <c r="AO10" s="41"/>
      <c r="AP10" s="41"/>
    </row>
    <row r="11" spans="1:42">
      <c r="A11" s="146" t="s">
        <v>200</v>
      </c>
      <c r="B11" s="13">
        <v>18</v>
      </c>
      <c r="C11" s="13">
        <v>17</v>
      </c>
      <c r="D11" s="13">
        <v>13</v>
      </c>
      <c r="E11" s="13">
        <v>17</v>
      </c>
      <c r="F11" s="13">
        <v>17</v>
      </c>
      <c r="G11" s="13">
        <v>14</v>
      </c>
      <c r="H11" s="13">
        <v>14</v>
      </c>
      <c r="I11" s="13">
        <v>11</v>
      </c>
      <c r="J11" s="13">
        <v>11</v>
      </c>
      <c r="K11" s="13">
        <v>10</v>
      </c>
      <c r="L11" s="13">
        <v>9</v>
      </c>
      <c r="M11" s="13">
        <v>8</v>
      </c>
      <c r="N11" s="13">
        <v>12</v>
      </c>
      <c r="O11" s="13">
        <v>13</v>
      </c>
      <c r="P11" s="38">
        <v>14</v>
      </c>
      <c r="Q11" s="38">
        <v>14</v>
      </c>
      <c r="R11" s="38">
        <v>14</v>
      </c>
      <c r="S11" s="38">
        <v>12</v>
      </c>
      <c r="T11" s="38">
        <v>14</v>
      </c>
      <c r="U11" s="38">
        <v>14</v>
      </c>
      <c r="V11" s="38">
        <v>13</v>
      </c>
      <c r="W11" s="38">
        <v>12</v>
      </c>
      <c r="X11" s="38">
        <v>10</v>
      </c>
      <c r="Y11" s="32"/>
      <c r="AG11" s="41"/>
      <c r="AH11" s="41"/>
      <c r="AI11" s="41"/>
      <c r="AJ11" s="41"/>
      <c r="AK11" s="41"/>
      <c r="AL11" s="41"/>
      <c r="AM11" s="41"/>
      <c r="AN11" s="41"/>
      <c r="AO11" s="41"/>
      <c r="AP11" s="41"/>
    </row>
    <row r="12" spans="1:42">
      <c r="A12" s="146" t="s">
        <v>201</v>
      </c>
      <c r="B12" s="13">
        <v>876</v>
      </c>
      <c r="C12" s="13">
        <v>890</v>
      </c>
      <c r="D12" s="13">
        <v>877</v>
      </c>
      <c r="E12" s="13">
        <v>890</v>
      </c>
      <c r="F12" s="13">
        <v>891</v>
      </c>
      <c r="G12" s="13">
        <v>932</v>
      </c>
      <c r="H12" s="13">
        <v>918</v>
      </c>
      <c r="I12" s="13">
        <v>917</v>
      </c>
      <c r="J12" s="13">
        <v>954</v>
      </c>
      <c r="K12" s="13">
        <v>958</v>
      </c>
      <c r="L12" s="13">
        <v>937</v>
      </c>
      <c r="M12" s="13">
        <v>951</v>
      </c>
      <c r="N12" s="13">
        <v>960</v>
      </c>
      <c r="O12" s="13">
        <v>986</v>
      </c>
      <c r="P12" s="38">
        <v>971</v>
      </c>
      <c r="Q12" s="38">
        <v>949</v>
      </c>
      <c r="R12" s="38">
        <v>917</v>
      </c>
      <c r="S12" s="38">
        <v>869</v>
      </c>
      <c r="T12" s="38">
        <v>837</v>
      </c>
      <c r="U12" s="38">
        <v>800</v>
      </c>
      <c r="V12" s="38">
        <v>744</v>
      </c>
      <c r="W12" s="38">
        <v>709</v>
      </c>
      <c r="X12" s="38">
        <v>676</v>
      </c>
      <c r="Y12" s="32"/>
      <c r="AA12" s="41"/>
      <c r="AB12" s="41"/>
      <c r="AC12" s="41"/>
      <c r="AD12" s="41"/>
      <c r="AE12" s="41"/>
      <c r="AF12" s="41"/>
      <c r="AG12" s="41"/>
      <c r="AH12" s="41"/>
      <c r="AI12" s="41"/>
      <c r="AJ12" s="41"/>
      <c r="AK12" s="41"/>
      <c r="AL12" s="41"/>
      <c r="AM12" s="41"/>
      <c r="AN12" s="41"/>
      <c r="AO12" s="41"/>
      <c r="AP12" s="41"/>
    </row>
    <row r="13" spans="1:42" ht="21.25" customHeight="1">
      <c r="A13" s="147" t="s">
        <v>227</v>
      </c>
      <c r="B13" s="13">
        <v>36</v>
      </c>
      <c r="C13" s="13">
        <v>35</v>
      </c>
      <c r="D13" s="13">
        <v>31</v>
      </c>
      <c r="E13" s="13">
        <v>33</v>
      </c>
      <c r="F13" s="13">
        <v>37</v>
      </c>
      <c r="G13" s="13">
        <v>39</v>
      </c>
      <c r="H13" s="13">
        <v>35</v>
      </c>
      <c r="I13" s="13">
        <v>36</v>
      </c>
      <c r="J13" s="13">
        <v>41</v>
      </c>
      <c r="K13" s="13">
        <v>42</v>
      </c>
      <c r="L13" s="13">
        <v>38</v>
      </c>
      <c r="M13" s="13">
        <v>45</v>
      </c>
      <c r="N13" s="13">
        <v>42</v>
      </c>
      <c r="O13" s="13">
        <v>48</v>
      </c>
      <c r="P13" s="38">
        <v>48</v>
      </c>
      <c r="Q13" s="38">
        <v>47</v>
      </c>
      <c r="R13" s="38">
        <v>44</v>
      </c>
      <c r="S13" s="38">
        <v>46</v>
      </c>
      <c r="T13" s="38">
        <v>49</v>
      </c>
      <c r="U13" s="38">
        <v>45</v>
      </c>
      <c r="V13" s="38">
        <v>43</v>
      </c>
      <c r="W13" s="38">
        <v>42</v>
      </c>
      <c r="X13" s="38">
        <v>39</v>
      </c>
      <c r="Y13" s="32"/>
      <c r="AF13" s="41"/>
      <c r="AG13" s="41"/>
      <c r="AH13" s="41"/>
      <c r="AI13" s="41"/>
      <c r="AJ13" s="41"/>
      <c r="AK13" s="41"/>
      <c r="AL13" s="41"/>
      <c r="AM13" s="41"/>
      <c r="AN13" s="41"/>
      <c r="AO13" s="41"/>
      <c r="AP13" s="41"/>
    </row>
    <row r="14" spans="1:42">
      <c r="A14" s="146" t="s">
        <v>203</v>
      </c>
      <c r="B14" s="13">
        <v>6</v>
      </c>
      <c r="C14" s="13">
        <v>5</v>
      </c>
      <c r="D14" s="13">
        <v>4</v>
      </c>
      <c r="E14" s="13">
        <v>5</v>
      </c>
      <c r="F14" s="13">
        <v>7</v>
      </c>
      <c r="G14" s="13">
        <v>5</v>
      </c>
      <c r="H14" s="13">
        <v>6</v>
      </c>
      <c r="I14" s="13">
        <v>7</v>
      </c>
      <c r="J14" s="13">
        <v>8</v>
      </c>
      <c r="K14" s="13">
        <v>7</v>
      </c>
      <c r="L14" s="13">
        <v>7</v>
      </c>
      <c r="M14" s="13">
        <v>6</v>
      </c>
      <c r="N14" s="13">
        <v>6</v>
      </c>
      <c r="O14" s="13">
        <v>6</v>
      </c>
      <c r="P14" s="38">
        <v>7</v>
      </c>
      <c r="Q14" s="38">
        <v>8</v>
      </c>
      <c r="R14" s="38">
        <v>7</v>
      </c>
      <c r="S14" s="38">
        <v>2</v>
      </c>
      <c r="T14" s="38">
        <v>2</v>
      </c>
      <c r="U14" s="38">
        <v>2</v>
      </c>
      <c r="V14" s="38">
        <v>3</v>
      </c>
      <c r="W14" s="38">
        <v>4</v>
      </c>
      <c r="X14" s="38">
        <v>5</v>
      </c>
      <c r="Y14" s="32"/>
      <c r="AA14" s="41"/>
      <c r="AB14" s="41"/>
      <c r="AC14" s="41"/>
      <c r="AD14" s="41"/>
      <c r="AE14" s="41"/>
      <c r="AF14" s="41"/>
      <c r="AG14" s="41"/>
      <c r="AH14" s="41"/>
      <c r="AI14" s="41"/>
      <c r="AJ14" s="41"/>
      <c r="AK14" s="41"/>
      <c r="AL14" s="41"/>
      <c r="AM14" s="41"/>
      <c r="AN14" s="41"/>
      <c r="AO14" s="41"/>
      <c r="AP14" s="41"/>
    </row>
    <row r="15" spans="1:42" s="35" customFormat="1">
      <c r="A15" s="144" t="s">
        <v>236</v>
      </c>
      <c r="B15" s="40">
        <f t="shared" ref="B15:X15" si="12">SUM(B16:B31)</f>
        <v>98740</v>
      </c>
      <c r="C15" s="40">
        <f t="shared" ref="C15:D15" si="13">SUM(C16:C31)</f>
        <v>96360</v>
      </c>
      <c r="D15" s="40">
        <f t="shared" si="13"/>
        <v>96387</v>
      </c>
      <c r="E15" s="40">
        <f t="shared" si="12"/>
        <v>95511</v>
      </c>
      <c r="F15" s="40">
        <f t="shared" si="12"/>
        <v>92319</v>
      </c>
      <c r="G15" s="40">
        <f t="shared" ref="G15" si="14">SUM(G16:G31)</f>
        <v>91076</v>
      </c>
      <c r="H15" s="40">
        <f t="shared" ref="H15:I15" si="15">SUM(H16:H31)</f>
        <v>89335</v>
      </c>
      <c r="I15" s="40">
        <f t="shared" si="15"/>
        <v>87304</v>
      </c>
      <c r="J15" s="40">
        <f t="shared" ref="J15:K15" si="16">SUM(J16:J31)</f>
        <v>91013</v>
      </c>
      <c r="K15" s="40">
        <f t="shared" si="16"/>
        <v>93788</v>
      </c>
      <c r="L15" s="40">
        <f t="shared" si="12"/>
        <v>97198</v>
      </c>
      <c r="M15" s="40">
        <f t="shared" si="12"/>
        <v>104901</v>
      </c>
      <c r="N15" s="40">
        <f t="shared" si="12"/>
        <v>108965</v>
      </c>
      <c r="O15" s="40">
        <f t="shared" si="12"/>
        <v>111536</v>
      </c>
      <c r="P15" s="40">
        <f t="shared" si="12"/>
        <v>113140</v>
      </c>
      <c r="Q15" s="40">
        <f t="shared" si="12"/>
        <v>111677</v>
      </c>
      <c r="R15" s="40">
        <f t="shared" si="12"/>
        <v>101792</v>
      </c>
      <c r="S15" s="40">
        <f t="shared" si="12"/>
        <v>103715</v>
      </c>
      <c r="T15" s="40">
        <f t="shared" si="12"/>
        <v>106180</v>
      </c>
      <c r="U15" s="40">
        <f t="shared" si="12"/>
        <v>107614</v>
      </c>
      <c r="V15" s="40">
        <f t="shared" si="12"/>
        <v>108634</v>
      </c>
      <c r="W15" s="40">
        <f t="shared" si="12"/>
        <v>109893</v>
      </c>
      <c r="X15" s="40">
        <f t="shared" si="12"/>
        <v>109461</v>
      </c>
      <c r="Y15" s="36"/>
      <c r="Z15" s="5"/>
      <c r="AA15" s="42"/>
      <c r="AB15" s="42"/>
      <c r="AC15" s="42"/>
      <c r="AD15" s="42"/>
      <c r="AE15" s="42"/>
      <c r="AF15" s="42"/>
    </row>
    <row r="16" spans="1:42" ht="10.25" customHeight="1">
      <c r="A16" s="146" t="s">
        <v>204</v>
      </c>
      <c r="B16" s="13">
        <v>85526</v>
      </c>
      <c r="C16" s="13">
        <v>82769</v>
      </c>
      <c r="D16" s="13">
        <v>82690</v>
      </c>
      <c r="E16" s="13">
        <v>81461</v>
      </c>
      <c r="F16" s="13">
        <v>77890</v>
      </c>
      <c r="G16" s="13">
        <v>76299</v>
      </c>
      <c r="H16" s="13">
        <v>74728</v>
      </c>
      <c r="I16" s="13">
        <v>73194</v>
      </c>
      <c r="J16" s="13">
        <v>76512</v>
      </c>
      <c r="K16" s="13">
        <v>79102</v>
      </c>
      <c r="L16" s="13">
        <v>81946</v>
      </c>
      <c r="M16" s="13">
        <v>89155</v>
      </c>
      <c r="N16" s="13">
        <v>92938</v>
      </c>
      <c r="O16" s="13">
        <v>95085</v>
      </c>
      <c r="P16" s="38">
        <v>96148</v>
      </c>
      <c r="Q16" s="38">
        <v>94625</v>
      </c>
      <c r="R16" s="38">
        <v>86182</v>
      </c>
      <c r="S16" s="38">
        <v>88035</v>
      </c>
      <c r="T16" s="38">
        <v>90322</v>
      </c>
      <c r="U16" s="38">
        <v>91690</v>
      </c>
      <c r="V16" s="38">
        <v>92725</v>
      </c>
      <c r="W16" s="38">
        <v>93456</v>
      </c>
      <c r="X16" s="38">
        <v>92733</v>
      </c>
      <c r="Y16" s="32"/>
      <c r="AA16" s="41"/>
      <c r="AB16" s="41"/>
      <c r="AC16" s="41"/>
      <c r="AD16" s="41"/>
      <c r="AE16" s="41"/>
      <c r="AF16" s="41"/>
      <c r="AG16" s="41"/>
      <c r="AH16" s="41"/>
      <c r="AI16" s="41"/>
      <c r="AJ16" s="41"/>
      <c r="AK16" s="41"/>
      <c r="AL16" s="41"/>
      <c r="AM16" s="41"/>
      <c r="AN16" s="41"/>
      <c r="AO16" s="41"/>
      <c r="AP16" s="41"/>
    </row>
    <row r="17" spans="1:42" ht="10.25" customHeight="1">
      <c r="A17" s="146" t="s">
        <v>205</v>
      </c>
      <c r="B17" s="13">
        <v>845</v>
      </c>
      <c r="C17" s="13">
        <v>907</v>
      </c>
      <c r="D17" s="13">
        <v>918</v>
      </c>
      <c r="E17" s="13">
        <v>923</v>
      </c>
      <c r="F17" s="13">
        <v>932</v>
      </c>
      <c r="G17" s="13">
        <v>970</v>
      </c>
      <c r="H17" s="13">
        <v>979</v>
      </c>
      <c r="I17" s="13">
        <v>968</v>
      </c>
      <c r="J17" s="13">
        <v>1036</v>
      </c>
      <c r="K17" s="13">
        <v>1079</v>
      </c>
      <c r="L17" s="13">
        <v>1111</v>
      </c>
      <c r="M17" s="13">
        <v>1168</v>
      </c>
      <c r="N17" s="13">
        <v>1220</v>
      </c>
      <c r="O17" s="13">
        <v>1236</v>
      </c>
      <c r="P17" s="38">
        <v>1314</v>
      </c>
      <c r="Q17" s="38">
        <v>1346</v>
      </c>
      <c r="R17" s="38">
        <v>1334</v>
      </c>
      <c r="S17" s="38">
        <v>1377</v>
      </c>
      <c r="T17" s="38">
        <v>1430</v>
      </c>
      <c r="U17" s="38">
        <v>1468</v>
      </c>
      <c r="V17" s="38">
        <v>1478</v>
      </c>
      <c r="W17" s="38">
        <v>1495</v>
      </c>
      <c r="X17" s="38">
        <v>1510</v>
      </c>
      <c r="Y17" s="32"/>
      <c r="AA17" s="41"/>
      <c r="AB17" s="41"/>
      <c r="AC17" s="41"/>
      <c r="AD17" s="41"/>
      <c r="AE17" s="41"/>
      <c r="AF17" s="41"/>
      <c r="AG17" s="41"/>
      <c r="AH17" s="41"/>
      <c r="AI17" s="41"/>
      <c r="AJ17" s="41"/>
      <c r="AK17" s="41"/>
      <c r="AL17" s="41"/>
      <c r="AM17" s="41"/>
      <c r="AN17" s="41"/>
      <c r="AO17" s="41"/>
      <c r="AP17" s="41"/>
    </row>
    <row r="18" spans="1:42" ht="10.25" customHeight="1">
      <c r="A18" s="147" t="s">
        <v>218</v>
      </c>
      <c r="B18" s="13">
        <v>1476</v>
      </c>
      <c r="C18" s="13">
        <v>1551</v>
      </c>
      <c r="D18" s="13">
        <v>1596</v>
      </c>
      <c r="E18" s="13">
        <v>1620</v>
      </c>
      <c r="F18" s="13">
        <v>1678</v>
      </c>
      <c r="G18" s="13">
        <v>1716</v>
      </c>
      <c r="H18" s="13">
        <v>1714</v>
      </c>
      <c r="I18" s="13">
        <v>1633</v>
      </c>
      <c r="J18" s="13">
        <v>1750</v>
      </c>
      <c r="K18" s="13">
        <v>1801</v>
      </c>
      <c r="L18" s="13">
        <v>1955</v>
      </c>
      <c r="M18" s="13">
        <v>2047</v>
      </c>
      <c r="N18" s="13">
        <v>2119</v>
      </c>
      <c r="O18" s="13">
        <v>2193</v>
      </c>
      <c r="P18" s="38">
        <v>2225</v>
      </c>
      <c r="Q18" s="38">
        <v>2294</v>
      </c>
      <c r="R18" s="38">
        <v>2321</v>
      </c>
      <c r="S18" s="38">
        <v>2416</v>
      </c>
      <c r="T18" s="38">
        <v>2438</v>
      </c>
      <c r="U18" s="38">
        <v>2507</v>
      </c>
      <c r="V18" s="38">
        <v>2515</v>
      </c>
      <c r="W18" s="38">
        <v>2541</v>
      </c>
      <c r="X18" s="38">
        <v>2554</v>
      </c>
      <c r="Y18" s="32"/>
      <c r="AA18" s="41"/>
      <c r="AB18" s="41"/>
      <c r="AC18" s="41"/>
      <c r="AD18" s="41"/>
      <c r="AE18" s="41"/>
      <c r="AF18" s="41"/>
      <c r="AG18" s="41"/>
      <c r="AH18" s="41"/>
      <c r="AI18" s="41"/>
      <c r="AJ18" s="41"/>
      <c r="AK18" s="41"/>
      <c r="AL18" s="41"/>
      <c r="AM18" s="41"/>
      <c r="AN18" s="41"/>
      <c r="AO18" s="41"/>
      <c r="AP18" s="41"/>
    </row>
    <row r="19" spans="1:42" ht="21.25" customHeight="1">
      <c r="A19" s="147" t="s">
        <v>219</v>
      </c>
      <c r="B19" s="13">
        <v>4</v>
      </c>
      <c r="C19" s="13">
        <v>6</v>
      </c>
      <c r="D19" s="13">
        <v>5</v>
      </c>
      <c r="E19" s="13">
        <v>5</v>
      </c>
      <c r="F19" s="13">
        <v>4</v>
      </c>
      <c r="G19" s="13">
        <v>6</v>
      </c>
      <c r="H19" s="13">
        <v>6</v>
      </c>
      <c r="I19" s="13">
        <v>5</v>
      </c>
      <c r="J19" s="13">
        <v>8</v>
      </c>
      <c r="K19" s="13">
        <v>7</v>
      </c>
      <c r="L19" s="13">
        <v>6</v>
      </c>
      <c r="M19" s="13">
        <v>7</v>
      </c>
      <c r="N19" s="13">
        <v>6</v>
      </c>
      <c r="O19" s="13">
        <v>5</v>
      </c>
      <c r="P19" s="38">
        <v>5</v>
      </c>
      <c r="Q19" s="38">
        <v>5</v>
      </c>
      <c r="R19" s="38">
        <v>6</v>
      </c>
      <c r="S19" s="38">
        <v>4</v>
      </c>
      <c r="T19" s="38">
        <v>5</v>
      </c>
      <c r="U19" s="38">
        <v>4</v>
      </c>
      <c r="V19" s="38">
        <v>4</v>
      </c>
      <c r="W19" s="38">
        <v>4</v>
      </c>
      <c r="X19" s="38">
        <v>4</v>
      </c>
      <c r="Y19" s="32"/>
    </row>
    <row r="20" spans="1:42">
      <c r="A20" s="147" t="s">
        <v>220</v>
      </c>
      <c r="B20" s="13">
        <v>802</v>
      </c>
      <c r="C20" s="13">
        <v>834</v>
      </c>
      <c r="D20" s="13">
        <v>815</v>
      </c>
      <c r="E20" s="13">
        <v>805</v>
      </c>
      <c r="F20" s="13">
        <v>797</v>
      </c>
      <c r="G20" s="13">
        <v>778</v>
      </c>
      <c r="H20" s="13">
        <v>756</v>
      </c>
      <c r="I20" s="13">
        <v>765</v>
      </c>
      <c r="J20" s="13">
        <v>752</v>
      </c>
      <c r="K20" s="13">
        <v>777</v>
      </c>
      <c r="L20" s="13">
        <v>804</v>
      </c>
      <c r="M20" s="13">
        <v>807</v>
      </c>
      <c r="N20" s="13">
        <v>797</v>
      </c>
      <c r="O20" s="13">
        <v>772</v>
      </c>
      <c r="P20" s="38">
        <v>801</v>
      </c>
      <c r="Q20" s="38">
        <v>806</v>
      </c>
      <c r="R20" s="38">
        <v>787</v>
      </c>
      <c r="S20" s="38">
        <v>778</v>
      </c>
      <c r="T20" s="38">
        <v>752</v>
      </c>
      <c r="U20" s="38">
        <v>711</v>
      </c>
      <c r="V20" s="38">
        <v>655</v>
      </c>
      <c r="W20" s="38">
        <v>654</v>
      </c>
      <c r="X20" s="38">
        <v>605</v>
      </c>
      <c r="Y20" s="32"/>
      <c r="AA20" s="41"/>
      <c r="AB20" s="41"/>
      <c r="AC20" s="41"/>
      <c r="AD20" s="41"/>
      <c r="AE20" s="41"/>
      <c r="AF20" s="41"/>
      <c r="AG20" s="41"/>
      <c r="AH20" s="41"/>
      <c r="AI20" s="41"/>
      <c r="AJ20" s="41"/>
      <c r="AK20" s="41"/>
      <c r="AL20" s="41"/>
      <c r="AM20" s="41"/>
      <c r="AN20" s="41"/>
      <c r="AO20" s="41"/>
      <c r="AP20" s="41"/>
    </row>
    <row r="21" spans="1:42" ht="21.25" customHeight="1">
      <c r="A21" s="147" t="s">
        <v>221</v>
      </c>
      <c r="B21" s="13">
        <v>57</v>
      </c>
      <c r="C21" s="13">
        <v>48</v>
      </c>
      <c r="D21" s="13">
        <v>44</v>
      </c>
      <c r="E21" s="13">
        <v>51</v>
      </c>
      <c r="F21" s="13">
        <v>42</v>
      </c>
      <c r="G21" s="13">
        <v>41</v>
      </c>
      <c r="H21" s="13">
        <v>44</v>
      </c>
      <c r="I21" s="13">
        <v>44</v>
      </c>
      <c r="J21" s="13">
        <v>50</v>
      </c>
      <c r="K21" s="13">
        <v>49</v>
      </c>
      <c r="L21" s="13">
        <v>60</v>
      </c>
      <c r="M21" s="13">
        <v>58</v>
      </c>
      <c r="N21" s="13">
        <v>53</v>
      </c>
      <c r="O21" s="13">
        <v>53</v>
      </c>
      <c r="P21" s="38">
        <v>48</v>
      </c>
      <c r="Q21" s="38">
        <v>50</v>
      </c>
      <c r="R21" s="38">
        <v>50</v>
      </c>
      <c r="S21" s="38">
        <v>44</v>
      </c>
      <c r="T21" s="38">
        <v>42</v>
      </c>
      <c r="U21" s="38">
        <v>45</v>
      </c>
      <c r="V21" s="38">
        <v>44</v>
      </c>
      <c r="W21" s="38">
        <v>41</v>
      </c>
      <c r="X21" s="38">
        <v>39</v>
      </c>
      <c r="Y21" s="32"/>
    </row>
    <row r="22" spans="1:42" ht="10.25" customHeight="1">
      <c r="A22" s="147" t="s">
        <v>222</v>
      </c>
      <c r="B22" s="13">
        <v>6661</v>
      </c>
      <c r="C22" s="13">
        <v>6879</v>
      </c>
      <c r="D22" s="13">
        <v>6999</v>
      </c>
      <c r="E22" s="13">
        <v>7255</v>
      </c>
      <c r="F22" s="13">
        <v>7530</v>
      </c>
      <c r="G22" s="13">
        <v>7713</v>
      </c>
      <c r="H22" s="13">
        <v>7553</v>
      </c>
      <c r="I22" s="13">
        <v>7273</v>
      </c>
      <c r="J22" s="13">
        <v>7454</v>
      </c>
      <c r="K22" s="13">
        <v>7445</v>
      </c>
      <c r="L22" s="13">
        <v>7726</v>
      </c>
      <c r="M22" s="13">
        <v>8031</v>
      </c>
      <c r="N22" s="13">
        <v>8216</v>
      </c>
      <c r="O22" s="13">
        <v>8538</v>
      </c>
      <c r="P22" s="38">
        <v>8869</v>
      </c>
      <c r="Q22" s="38">
        <v>8834</v>
      </c>
      <c r="R22" s="38">
        <v>7676</v>
      </c>
      <c r="S22" s="38">
        <v>7788</v>
      </c>
      <c r="T22" s="38">
        <v>7973</v>
      </c>
      <c r="U22" s="38">
        <v>8029</v>
      </c>
      <c r="V22" s="38">
        <v>8108</v>
      </c>
      <c r="W22" s="38">
        <v>8538</v>
      </c>
      <c r="X22" s="38">
        <v>8861</v>
      </c>
      <c r="Y22" s="32"/>
      <c r="AA22" s="41"/>
      <c r="AB22" s="41"/>
      <c r="AC22" s="41"/>
      <c r="AD22" s="41"/>
      <c r="AE22" s="41"/>
      <c r="AF22" s="41"/>
      <c r="AG22" s="41"/>
      <c r="AH22" s="41"/>
      <c r="AI22" s="41"/>
      <c r="AJ22" s="41"/>
      <c r="AK22" s="41"/>
      <c r="AL22" s="41"/>
      <c r="AM22" s="41"/>
      <c r="AN22" s="41"/>
      <c r="AO22" s="41"/>
      <c r="AP22" s="41"/>
    </row>
    <row r="23" spans="1:42" ht="21.25" customHeight="1">
      <c r="A23" s="147" t="s">
        <v>223</v>
      </c>
      <c r="B23" s="13">
        <v>83</v>
      </c>
      <c r="C23" s="13">
        <v>87</v>
      </c>
      <c r="D23" s="13">
        <v>93</v>
      </c>
      <c r="E23" s="13">
        <v>97</v>
      </c>
      <c r="F23" s="13">
        <v>99</v>
      </c>
      <c r="G23" s="13">
        <v>96</v>
      </c>
      <c r="H23" s="13">
        <v>104</v>
      </c>
      <c r="I23" s="13">
        <v>96</v>
      </c>
      <c r="J23" s="13">
        <v>100</v>
      </c>
      <c r="K23" s="13">
        <v>103</v>
      </c>
      <c r="L23" s="13">
        <v>103</v>
      </c>
      <c r="M23" s="13">
        <v>109</v>
      </c>
      <c r="N23" s="13">
        <v>106</v>
      </c>
      <c r="O23" s="13">
        <v>110</v>
      </c>
      <c r="P23" s="38">
        <v>117</v>
      </c>
      <c r="Q23" s="38">
        <v>124</v>
      </c>
      <c r="R23" s="38">
        <v>121</v>
      </c>
      <c r="S23" s="38">
        <v>114</v>
      </c>
      <c r="T23" s="38">
        <v>118</v>
      </c>
      <c r="U23" s="38">
        <v>113</v>
      </c>
      <c r="V23" s="38">
        <v>117</v>
      </c>
      <c r="W23" s="38">
        <v>128</v>
      </c>
      <c r="X23" s="38">
        <v>134</v>
      </c>
      <c r="Y23" s="32"/>
      <c r="AA23" s="41"/>
      <c r="AB23" s="41"/>
      <c r="AC23" s="41"/>
      <c r="AD23" s="41"/>
      <c r="AE23" s="41"/>
      <c r="AF23" s="41"/>
      <c r="AG23" s="41"/>
      <c r="AH23" s="41"/>
      <c r="AI23" s="41"/>
      <c r="AJ23" s="41"/>
      <c r="AK23" s="41"/>
      <c r="AL23" s="41"/>
      <c r="AM23" s="41"/>
      <c r="AN23" s="41"/>
      <c r="AO23" s="41"/>
      <c r="AP23" s="41"/>
    </row>
    <row r="24" spans="1:42" ht="21.25" customHeight="1">
      <c r="A24" s="147" t="s">
        <v>224</v>
      </c>
      <c r="B24" s="13">
        <v>198</v>
      </c>
      <c r="C24" s="13">
        <v>212</v>
      </c>
      <c r="D24" s="13">
        <v>211</v>
      </c>
      <c r="E24" s="13">
        <v>226</v>
      </c>
      <c r="F24" s="13">
        <v>225</v>
      </c>
      <c r="G24" s="13">
        <v>233</v>
      </c>
      <c r="H24" s="13">
        <v>239</v>
      </c>
      <c r="I24" s="13">
        <v>234</v>
      </c>
      <c r="J24" s="13">
        <v>244</v>
      </c>
      <c r="K24" s="13">
        <v>260</v>
      </c>
      <c r="L24" s="13">
        <v>265</v>
      </c>
      <c r="M24" s="13">
        <v>280</v>
      </c>
      <c r="N24" s="13">
        <v>291</v>
      </c>
      <c r="O24" s="13">
        <v>307</v>
      </c>
      <c r="P24" s="38">
        <v>316</v>
      </c>
      <c r="Q24" s="38">
        <v>333</v>
      </c>
      <c r="R24" s="38">
        <v>351</v>
      </c>
      <c r="S24" s="38">
        <v>368</v>
      </c>
      <c r="T24" s="38">
        <v>369</v>
      </c>
      <c r="U24" s="38">
        <v>393</v>
      </c>
      <c r="V24" s="38">
        <v>384</v>
      </c>
      <c r="W24" s="38">
        <v>388</v>
      </c>
      <c r="X24" s="38">
        <v>388</v>
      </c>
      <c r="Y24" s="32"/>
      <c r="AA24" s="41"/>
      <c r="AB24" s="41"/>
      <c r="AC24" s="41"/>
      <c r="AD24" s="41"/>
      <c r="AE24" s="41"/>
      <c r="AF24" s="41"/>
    </row>
    <row r="25" spans="1:42" ht="21.25" customHeight="1">
      <c r="A25" s="147" t="s">
        <v>225</v>
      </c>
      <c r="B25" s="13">
        <v>25</v>
      </c>
      <c r="C25" s="13">
        <v>24</v>
      </c>
      <c r="D25" s="13">
        <v>22</v>
      </c>
      <c r="E25" s="13">
        <v>25</v>
      </c>
      <c r="F25" s="13">
        <v>24</v>
      </c>
      <c r="G25" s="13">
        <v>23</v>
      </c>
      <c r="H25" s="13">
        <v>28</v>
      </c>
      <c r="I25" s="13">
        <v>18</v>
      </c>
      <c r="J25" s="13">
        <v>20</v>
      </c>
      <c r="K25" s="13">
        <v>26</v>
      </c>
      <c r="L25" s="13">
        <v>26</v>
      </c>
      <c r="M25" s="13">
        <v>32</v>
      </c>
      <c r="N25" s="13">
        <v>31</v>
      </c>
      <c r="O25" s="13">
        <v>31</v>
      </c>
      <c r="P25" s="38">
        <v>29</v>
      </c>
      <c r="Q25" s="38">
        <v>29</v>
      </c>
      <c r="R25" s="38">
        <v>30</v>
      </c>
      <c r="S25" s="38">
        <v>4</v>
      </c>
      <c r="T25" s="38">
        <v>5</v>
      </c>
      <c r="U25" s="38">
        <v>5</v>
      </c>
      <c r="V25" s="38">
        <v>7</v>
      </c>
      <c r="W25" s="38">
        <v>8</v>
      </c>
      <c r="X25" s="38">
        <v>9</v>
      </c>
      <c r="Y25" s="32"/>
    </row>
    <row r="26" spans="1:42" ht="10.25" customHeight="1">
      <c r="A26" s="147" t="s">
        <v>228</v>
      </c>
      <c r="B26" s="13">
        <v>19</v>
      </c>
      <c r="C26" s="13">
        <v>19</v>
      </c>
      <c r="D26" s="13">
        <v>17</v>
      </c>
      <c r="E26" s="13">
        <v>15</v>
      </c>
      <c r="F26" s="13">
        <v>15</v>
      </c>
      <c r="G26" s="13">
        <v>14</v>
      </c>
      <c r="H26" s="13">
        <v>14</v>
      </c>
      <c r="I26" s="13">
        <v>14</v>
      </c>
      <c r="J26" s="13">
        <v>14</v>
      </c>
      <c r="K26" s="13">
        <v>13</v>
      </c>
      <c r="L26" s="13">
        <v>11</v>
      </c>
      <c r="M26" s="13">
        <v>10</v>
      </c>
      <c r="N26" s="13">
        <v>11</v>
      </c>
      <c r="O26" s="13">
        <v>15</v>
      </c>
      <c r="P26" s="38">
        <v>16</v>
      </c>
      <c r="Q26" s="38">
        <v>16</v>
      </c>
      <c r="R26" s="38">
        <v>18</v>
      </c>
      <c r="S26" s="38">
        <v>18</v>
      </c>
      <c r="T26" s="38">
        <v>16</v>
      </c>
      <c r="U26" s="38">
        <v>18</v>
      </c>
      <c r="V26" s="38">
        <v>16</v>
      </c>
      <c r="W26" s="38">
        <v>14</v>
      </c>
      <c r="X26" s="38">
        <v>20</v>
      </c>
      <c r="Y26" s="32"/>
    </row>
    <row r="27" spans="1:42" ht="21.25" customHeight="1">
      <c r="A27" s="153" t="s">
        <v>226</v>
      </c>
      <c r="B27" s="13">
        <v>16</v>
      </c>
      <c r="C27" s="13">
        <v>18</v>
      </c>
      <c r="D27" s="13">
        <v>15</v>
      </c>
      <c r="E27" s="13">
        <v>16</v>
      </c>
      <c r="F27" s="13">
        <v>16</v>
      </c>
      <c r="G27" s="13">
        <v>18</v>
      </c>
      <c r="H27" s="13">
        <v>18</v>
      </c>
      <c r="I27" s="13">
        <v>17</v>
      </c>
      <c r="J27" s="13">
        <v>15</v>
      </c>
      <c r="K27" s="13">
        <v>15</v>
      </c>
      <c r="L27" s="13">
        <v>12</v>
      </c>
      <c r="M27" s="13">
        <v>15</v>
      </c>
      <c r="N27" s="13">
        <v>15</v>
      </c>
      <c r="O27" s="13">
        <v>13</v>
      </c>
      <c r="P27" s="38">
        <v>18</v>
      </c>
      <c r="Q27" s="38">
        <v>21</v>
      </c>
      <c r="R27" s="38">
        <v>22</v>
      </c>
      <c r="S27" s="38">
        <v>3</v>
      </c>
      <c r="T27" s="38">
        <v>3</v>
      </c>
      <c r="U27" s="38">
        <v>5</v>
      </c>
      <c r="V27" s="38">
        <v>7</v>
      </c>
      <c r="W27" s="38">
        <v>7</v>
      </c>
      <c r="X27" s="38">
        <v>7</v>
      </c>
      <c r="Y27" s="32"/>
    </row>
    <row r="28" spans="1:42" ht="10.25" customHeight="1">
      <c r="A28" s="147" t="s">
        <v>206</v>
      </c>
      <c r="B28" s="13">
        <v>2770</v>
      </c>
      <c r="C28" s="13">
        <v>2749</v>
      </c>
      <c r="D28" s="13">
        <v>2696</v>
      </c>
      <c r="E28" s="13">
        <v>2730</v>
      </c>
      <c r="F28" s="13">
        <v>2787</v>
      </c>
      <c r="G28" s="13">
        <v>2872</v>
      </c>
      <c r="H28" s="13">
        <v>2860</v>
      </c>
      <c r="I28" s="13">
        <v>2771</v>
      </c>
      <c r="J28" s="13">
        <v>2776</v>
      </c>
      <c r="K28" s="13">
        <v>2834</v>
      </c>
      <c r="L28" s="13">
        <v>2875</v>
      </c>
      <c r="M28" s="13">
        <v>2882</v>
      </c>
      <c r="N28" s="13">
        <v>2866</v>
      </c>
      <c r="O28" s="13">
        <v>2870</v>
      </c>
      <c r="P28" s="38">
        <v>2917</v>
      </c>
      <c r="Q28" s="38">
        <v>2893</v>
      </c>
      <c r="R28" s="38">
        <v>2592</v>
      </c>
      <c r="S28" s="39">
        <v>2487</v>
      </c>
      <c r="T28" s="39">
        <v>2417</v>
      </c>
      <c r="U28" s="39">
        <v>2322</v>
      </c>
      <c r="V28" s="39">
        <v>2270</v>
      </c>
      <c r="W28" s="39">
        <v>2314</v>
      </c>
      <c r="X28" s="39">
        <v>2301</v>
      </c>
      <c r="Y28" s="32"/>
      <c r="AA28" s="41"/>
      <c r="AB28" s="41"/>
      <c r="AC28" s="41"/>
      <c r="AD28" s="41"/>
      <c r="AE28" s="41"/>
      <c r="AF28" s="41"/>
    </row>
    <row r="29" spans="1:42" ht="21.25" customHeight="1">
      <c r="A29" s="147" t="s">
        <v>230</v>
      </c>
      <c r="B29" s="13">
        <v>11</v>
      </c>
      <c r="C29" s="13">
        <v>12</v>
      </c>
      <c r="D29" s="13">
        <v>11</v>
      </c>
      <c r="E29" s="13">
        <v>12</v>
      </c>
      <c r="F29" s="13">
        <v>9</v>
      </c>
      <c r="G29" s="13">
        <v>14</v>
      </c>
      <c r="H29" s="13">
        <v>19</v>
      </c>
      <c r="I29" s="13">
        <v>17</v>
      </c>
      <c r="J29" s="13">
        <v>16</v>
      </c>
      <c r="K29" s="13">
        <v>16</v>
      </c>
      <c r="L29" s="13">
        <v>20</v>
      </c>
      <c r="M29" s="13">
        <v>17</v>
      </c>
      <c r="N29" s="13">
        <v>18</v>
      </c>
      <c r="O29" s="13">
        <v>17</v>
      </c>
      <c r="P29" s="38">
        <v>20</v>
      </c>
      <c r="Q29" s="38">
        <v>18</v>
      </c>
      <c r="R29" s="38">
        <v>18</v>
      </c>
      <c r="S29" s="39">
        <v>20</v>
      </c>
      <c r="T29" s="39">
        <v>20</v>
      </c>
      <c r="U29" s="39">
        <v>17</v>
      </c>
      <c r="V29" s="39">
        <v>14</v>
      </c>
      <c r="W29" s="39">
        <v>19</v>
      </c>
      <c r="X29" s="39">
        <v>25</v>
      </c>
      <c r="Y29" s="32"/>
      <c r="AA29" s="41"/>
      <c r="AB29" s="41"/>
      <c r="AC29" s="41"/>
      <c r="AD29" s="41"/>
      <c r="AE29" s="41"/>
      <c r="AF29" s="41"/>
      <c r="AG29" s="41"/>
      <c r="AH29" s="41"/>
      <c r="AI29" s="41"/>
      <c r="AJ29" s="41"/>
      <c r="AK29" s="41"/>
      <c r="AL29" s="41"/>
      <c r="AM29" s="41"/>
      <c r="AN29" s="41"/>
      <c r="AO29" s="41"/>
      <c r="AP29" s="41"/>
    </row>
    <row r="30" spans="1:42" ht="21.25" customHeight="1">
      <c r="A30" s="147" t="s">
        <v>235</v>
      </c>
      <c r="B30" s="13">
        <v>7</v>
      </c>
      <c r="C30" s="13">
        <v>9</v>
      </c>
      <c r="D30" s="13">
        <v>11</v>
      </c>
      <c r="E30" s="13">
        <v>10</v>
      </c>
      <c r="F30" s="13">
        <v>9</v>
      </c>
      <c r="G30" s="13">
        <v>13</v>
      </c>
      <c r="H30" s="13">
        <v>12</v>
      </c>
      <c r="I30" s="13">
        <v>11</v>
      </c>
      <c r="J30" s="13">
        <v>12</v>
      </c>
      <c r="K30" s="13">
        <v>12</v>
      </c>
      <c r="L30" s="13">
        <v>12</v>
      </c>
      <c r="M30" s="13">
        <v>14</v>
      </c>
      <c r="N30" s="13">
        <v>13</v>
      </c>
      <c r="O30" s="13">
        <v>14</v>
      </c>
      <c r="P30" s="38">
        <v>14</v>
      </c>
      <c r="Q30" s="38">
        <v>15</v>
      </c>
      <c r="R30" s="38">
        <v>11</v>
      </c>
      <c r="S30" s="39">
        <v>9</v>
      </c>
      <c r="T30" s="39">
        <v>8</v>
      </c>
      <c r="U30" s="39">
        <v>11</v>
      </c>
      <c r="V30" s="39">
        <v>11</v>
      </c>
      <c r="W30" s="39">
        <v>7</v>
      </c>
      <c r="X30" s="39">
        <v>6</v>
      </c>
      <c r="Y30" s="32"/>
      <c r="AA30" s="41"/>
      <c r="AB30" s="41"/>
      <c r="AC30" s="41"/>
      <c r="AD30" s="41"/>
      <c r="AE30" s="41"/>
      <c r="AF30" s="41"/>
      <c r="AG30" s="41"/>
      <c r="AH30" s="41"/>
      <c r="AI30" s="41"/>
      <c r="AJ30" s="41"/>
      <c r="AK30" s="41"/>
      <c r="AL30" s="41"/>
      <c r="AM30" s="41"/>
      <c r="AN30" s="41"/>
      <c r="AO30" s="41"/>
      <c r="AP30" s="41"/>
    </row>
    <row r="31" spans="1:42">
      <c r="A31" s="146" t="s">
        <v>208</v>
      </c>
      <c r="B31" s="13">
        <v>240</v>
      </c>
      <c r="C31" s="13">
        <v>236</v>
      </c>
      <c r="D31" s="13">
        <v>244</v>
      </c>
      <c r="E31" s="13">
        <v>260</v>
      </c>
      <c r="F31" s="13">
        <v>262</v>
      </c>
      <c r="G31" s="13">
        <v>270</v>
      </c>
      <c r="H31" s="13">
        <v>261</v>
      </c>
      <c r="I31" s="13">
        <v>244</v>
      </c>
      <c r="J31" s="13">
        <v>254</v>
      </c>
      <c r="K31" s="13">
        <v>249</v>
      </c>
      <c r="L31" s="13">
        <v>266</v>
      </c>
      <c r="M31" s="13">
        <v>269</v>
      </c>
      <c r="N31" s="13">
        <v>265</v>
      </c>
      <c r="O31" s="13">
        <v>277</v>
      </c>
      <c r="P31" s="38">
        <v>283</v>
      </c>
      <c r="Q31" s="38">
        <v>268</v>
      </c>
      <c r="R31" s="38">
        <v>273</v>
      </c>
      <c r="S31" s="39">
        <v>250</v>
      </c>
      <c r="T31" s="39">
        <v>262</v>
      </c>
      <c r="U31" s="39">
        <v>276</v>
      </c>
      <c r="V31" s="39">
        <v>279</v>
      </c>
      <c r="W31" s="39">
        <v>279</v>
      </c>
      <c r="X31" s="39">
        <v>265</v>
      </c>
      <c r="Y31" s="34"/>
    </row>
    <row r="32" spans="1:42">
      <c r="A32" s="144" t="s">
        <v>197</v>
      </c>
      <c r="B32" s="40">
        <f t="shared" ref="B32:X32" si="17">SUM(B33:B35)</f>
        <v>174113</v>
      </c>
      <c r="C32" s="40">
        <f t="shared" ref="C32:D32" si="18">SUM(C33:C35)</f>
        <v>166738</v>
      </c>
      <c r="D32" s="40">
        <f t="shared" si="18"/>
        <v>163934</v>
      </c>
      <c r="E32" s="40">
        <f t="shared" si="17"/>
        <v>164193</v>
      </c>
      <c r="F32" s="40">
        <f t="shared" si="17"/>
        <v>164947</v>
      </c>
      <c r="G32" s="40">
        <f t="shared" ref="G32" si="19">SUM(G33:G35)</f>
        <v>162145</v>
      </c>
      <c r="H32" s="40">
        <f t="shared" ref="H32:I32" si="20">SUM(H33:H35)</f>
        <v>159825</v>
      </c>
      <c r="I32" s="40">
        <f t="shared" si="20"/>
        <v>157894</v>
      </c>
      <c r="J32" s="40">
        <f t="shared" ref="J32:K32" si="21">SUM(J33:J35)</f>
        <v>154730</v>
      </c>
      <c r="K32" s="40">
        <f t="shared" si="21"/>
        <v>152933</v>
      </c>
      <c r="L32" s="40">
        <f t="shared" si="17"/>
        <v>149824</v>
      </c>
      <c r="M32" s="40">
        <f t="shared" si="17"/>
        <v>145590</v>
      </c>
      <c r="N32" s="40">
        <f t="shared" si="17"/>
        <v>142511</v>
      </c>
      <c r="O32" s="40">
        <f t="shared" si="17"/>
        <v>142198</v>
      </c>
      <c r="P32" s="40">
        <f t="shared" si="17"/>
        <v>144600</v>
      </c>
      <c r="Q32" s="40">
        <f t="shared" si="17"/>
        <v>146838</v>
      </c>
      <c r="R32" s="40">
        <f t="shared" si="17"/>
        <v>143953</v>
      </c>
      <c r="S32" s="40">
        <f t="shared" si="17"/>
        <v>141935</v>
      </c>
      <c r="T32" s="40">
        <f t="shared" si="17"/>
        <v>141992</v>
      </c>
      <c r="U32" s="40">
        <f t="shared" si="17"/>
        <v>142160</v>
      </c>
      <c r="V32" s="40">
        <f t="shared" si="17"/>
        <v>143504</v>
      </c>
      <c r="W32" s="40">
        <f t="shared" si="17"/>
        <v>144708</v>
      </c>
      <c r="X32" s="40">
        <f t="shared" si="17"/>
        <v>144702</v>
      </c>
      <c r="Y32" s="34"/>
    </row>
    <row r="33" spans="1:42">
      <c r="A33" s="146" t="s">
        <v>209</v>
      </c>
      <c r="B33" s="13">
        <v>169515</v>
      </c>
      <c r="C33" s="13">
        <v>162105</v>
      </c>
      <c r="D33" s="13">
        <v>159253</v>
      </c>
      <c r="E33" s="13">
        <v>159426</v>
      </c>
      <c r="F33" s="13">
        <v>160117</v>
      </c>
      <c r="G33" s="13">
        <v>157270</v>
      </c>
      <c r="H33" s="13">
        <v>154942</v>
      </c>
      <c r="I33" s="13">
        <v>153024</v>
      </c>
      <c r="J33" s="13">
        <v>149957</v>
      </c>
      <c r="K33" s="13">
        <v>148156</v>
      </c>
      <c r="L33" s="13">
        <v>145128</v>
      </c>
      <c r="M33" s="13">
        <v>140958</v>
      </c>
      <c r="N33" s="13">
        <v>137967</v>
      </c>
      <c r="O33" s="13">
        <v>137688</v>
      </c>
      <c r="P33" s="38">
        <v>140012</v>
      </c>
      <c r="Q33" s="38">
        <v>142298</v>
      </c>
      <c r="R33" s="38">
        <v>139554</v>
      </c>
      <c r="S33" s="38">
        <v>137589</v>
      </c>
      <c r="T33" s="38">
        <v>137630</v>
      </c>
      <c r="U33" s="38">
        <v>137799</v>
      </c>
      <c r="V33" s="38">
        <v>139195</v>
      </c>
      <c r="W33" s="38">
        <v>140357</v>
      </c>
      <c r="X33" s="38">
        <v>140486</v>
      </c>
      <c r="Y33" s="32"/>
      <c r="AA33" s="41"/>
      <c r="AB33" s="41"/>
      <c r="AC33" s="41"/>
      <c r="AD33" s="41"/>
      <c r="AE33" s="41"/>
      <c r="AF33" s="41"/>
      <c r="AG33" s="41"/>
      <c r="AH33" s="41"/>
      <c r="AI33" s="41"/>
      <c r="AJ33" s="41"/>
      <c r="AK33" s="41"/>
      <c r="AL33" s="41"/>
      <c r="AM33" s="41"/>
      <c r="AN33" s="41"/>
      <c r="AO33" s="41"/>
      <c r="AP33" s="41"/>
    </row>
    <row r="34" spans="1:42" ht="21.25" customHeight="1">
      <c r="A34" s="147" t="s">
        <v>229</v>
      </c>
      <c r="B34" s="13">
        <v>2253</v>
      </c>
      <c r="C34" s="13">
        <v>2222</v>
      </c>
      <c r="D34" s="13">
        <v>2269</v>
      </c>
      <c r="E34" s="13">
        <v>2339</v>
      </c>
      <c r="F34" s="13">
        <v>2383</v>
      </c>
      <c r="G34" s="13">
        <v>2360</v>
      </c>
      <c r="H34" s="13">
        <v>2339</v>
      </c>
      <c r="I34" s="13">
        <v>2324</v>
      </c>
      <c r="J34" s="13">
        <v>2322</v>
      </c>
      <c r="K34" s="13">
        <v>2379</v>
      </c>
      <c r="L34" s="13">
        <v>2367</v>
      </c>
      <c r="M34" s="13">
        <v>2403</v>
      </c>
      <c r="N34" s="13">
        <v>2391</v>
      </c>
      <c r="O34" s="13">
        <v>2410</v>
      </c>
      <c r="P34" s="38">
        <v>2485</v>
      </c>
      <c r="Q34" s="38">
        <v>2500</v>
      </c>
      <c r="R34" s="38">
        <v>2500</v>
      </c>
      <c r="S34" s="38">
        <v>2486</v>
      </c>
      <c r="T34" s="38">
        <v>2491</v>
      </c>
      <c r="U34" s="38">
        <v>2510</v>
      </c>
      <c r="V34" s="38">
        <v>2503</v>
      </c>
      <c r="W34" s="38">
        <v>2500</v>
      </c>
      <c r="X34" s="38">
        <v>2503</v>
      </c>
      <c r="Y34" s="34"/>
    </row>
    <row r="35" spans="1:42">
      <c r="A35" s="146" t="s">
        <v>210</v>
      </c>
      <c r="B35" s="13">
        <v>2345</v>
      </c>
      <c r="C35" s="13">
        <v>2411</v>
      </c>
      <c r="D35" s="13">
        <v>2412</v>
      </c>
      <c r="E35" s="13">
        <v>2428</v>
      </c>
      <c r="F35" s="13">
        <v>2447</v>
      </c>
      <c r="G35" s="13">
        <v>2515</v>
      </c>
      <c r="H35" s="13">
        <v>2544</v>
      </c>
      <c r="I35" s="13">
        <v>2546</v>
      </c>
      <c r="J35" s="13">
        <v>2451</v>
      </c>
      <c r="K35" s="13">
        <v>2398</v>
      </c>
      <c r="L35" s="13">
        <v>2329</v>
      </c>
      <c r="M35" s="13">
        <v>2229</v>
      </c>
      <c r="N35" s="13">
        <v>2153</v>
      </c>
      <c r="O35" s="13">
        <v>2100</v>
      </c>
      <c r="P35" s="38">
        <v>2103</v>
      </c>
      <c r="Q35" s="38">
        <v>2040</v>
      </c>
      <c r="R35" s="38">
        <v>1899</v>
      </c>
      <c r="S35" s="39">
        <v>1860</v>
      </c>
      <c r="T35" s="39">
        <v>1871</v>
      </c>
      <c r="U35" s="39">
        <v>1851</v>
      </c>
      <c r="V35" s="39">
        <v>1806</v>
      </c>
      <c r="W35" s="39">
        <v>1851</v>
      </c>
      <c r="X35" s="39">
        <v>1713</v>
      </c>
      <c r="Y35" s="34"/>
    </row>
    <row r="36" spans="1:42">
      <c r="A36" s="45" t="s">
        <v>15</v>
      </c>
      <c r="B36" s="40">
        <f t="shared" ref="B36:O36" si="22">SUM(B37:B43)</f>
        <v>9228</v>
      </c>
      <c r="C36" s="40">
        <f t="shared" ref="C36:D36" si="23">SUM(C37:C43)</f>
        <v>9041</v>
      </c>
      <c r="D36" s="40">
        <f t="shared" si="23"/>
        <v>8950</v>
      </c>
      <c r="E36" s="40">
        <f t="shared" si="22"/>
        <v>9130</v>
      </c>
      <c r="F36" s="40">
        <f t="shared" si="22"/>
        <v>9466</v>
      </c>
      <c r="G36" s="40">
        <f t="shared" ref="G36" si="24">SUM(G37:G43)</f>
        <v>9825</v>
      </c>
      <c r="H36" s="40">
        <f t="shared" ref="H36:I36" si="25">SUM(H37:H43)</f>
        <v>10001</v>
      </c>
      <c r="I36" s="40">
        <f t="shared" si="25"/>
        <v>9874</v>
      </c>
      <c r="J36" s="40">
        <f t="shared" si="22"/>
        <v>9849</v>
      </c>
      <c r="K36" s="40">
        <f t="shared" si="22"/>
        <v>9629</v>
      </c>
      <c r="L36" s="40">
        <f t="shared" si="22"/>
        <v>9189</v>
      </c>
      <c r="M36" s="40">
        <f t="shared" si="22"/>
        <v>8857</v>
      </c>
      <c r="N36" s="40">
        <f t="shared" si="22"/>
        <v>8529</v>
      </c>
      <c r="O36" s="40">
        <f t="shared" si="22"/>
        <v>8288</v>
      </c>
      <c r="P36" s="40">
        <f t="shared" ref="P36" si="26">SUM(P37:P43)</f>
        <v>8028</v>
      </c>
      <c r="Q36" s="40">
        <f t="shared" ref="Q36:X36" si="27">SUM(Q37:Q43)</f>
        <v>7310</v>
      </c>
      <c r="R36" s="40">
        <f t="shared" si="27"/>
        <v>6091</v>
      </c>
      <c r="S36" s="40">
        <f t="shared" si="27"/>
        <v>5007</v>
      </c>
      <c r="T36" s="40">
        <f t="shared" si="27"/>
        <v>4219</v>
      </c>
      <c r="U36" s="40">
        <f t="shared" si="27"/>
        <v>3797</v>
      </c>
      <c r="V36" s="40">
        <f t="shared" si="27"/>
        <v>3501</v>
      </c>
      <c r="W36" s="40">
        <f t="shared" si="27"/>
        <v>3489</v>
      </c>
      <c r="X36" s="40">
        <f t="shared" si="27"/>
        <v>3501</v>
      </c>
      <c r="Y36" s="34"/>
    </row>
    <row r="37" spans="1:42">
      <c r="A37" s="146" t="s">
        <v>348</v>
      </c>
      <c r="B37" s="13">
        <v>269</v>
      </c>
      <c r="C37" s="13">
        <v>236</v>
      </c>
      <c r="D37" s="13">
        <v>219</v>
      </c>
      <c r="E37" s="13">
        <v>206</v>
      </c>
      <c r="F37" s="13">
        <v>195</v>
      </c>
      <c r="G37" s="13">
        <v>269</v>
      </c>
      <c r="H37" s="13">
        <v>309</v>
      </c>
      <c r="I37" s="13">
        <v>341</v>
      </c>
      <c r="J37" s="13">
        <v>400</v>
      </c>
      <c r="K37" s="13">
        <v>392</v>
      </c>
      <c r="L37" s="13">
        <v>331</v>
      </c>
      <c r="M37" s="13">
        <v>315</v>
      </c>
      <c r="N37" s="13">
        <v>362</v>
      </c>
      <c r="O37" s="13">
        <v>343</v>
      </c>
      <c r="P37" s="38">
        <v>358</v>
      </c>
      <c r="Q37" s="39">
        <v>288</v>
      </c>
      <c r="R37" s="39">
        <v>322</v>
      </c>
      <c r="S37" s="39">
        <v>179</v>
      </c>
      <c r="T37" s="39">
        <v>132</v>
      </c>
      <c r="U37" s="39">
        <v>83</v>
      </c>
      <c r="V37" s="39">
        <v>65</v>
      </c>
      <c r="W37" s="39">
        <v>40</v>
      </c>
      <c r="X37" s="39">
        <v>33</v>
      </c>
      <c r="Y37" s="34"/>
    </row>
    <row r="38" spans="1:42">
      <c r="A38" s="146" t="s">
        <v>349</v>
      </c>
      <c r="B38" s="13">
        <v>7160</v>
      </c>
      <c r="C38" s="13">
        <v>7075</v>
      </c>
      <c r="D38" s="13">
        <v>7008</v>
      </c>
      <c r="E38" s="13">
        <v>7163</v>
      </c>
      <c r="F38" s="13">
        <v>7486</v>
      </c>
      <c r="G38" s="13">
        <v>7768</v>
      </c>
      <c r="H38" s="13">
        <v>7857</v>
      </c>
      <c r="I38" s="13">
        <v>7701</v>
      </c>
      <c r="J38" s="13">
        <v>7636</v>
      </c>
      <c r="K38" s="13">
        <v>7524</v>
      </c>
      <c r="L38" s="13">
        <v>7309</v>
      </c>
      <c r="M38" s="13">
        <v>7113</v>
      </c>
      <c r="N38" s="13">
        <v>6915</v>
      </c>
      <c r="O38" s="13">
        <v>6803</v>
      </c>
      <c r="P38" s="38">
        <v>6606</v>
      </c>
      <c r="Q38" s="39">
        <v>6092</v>
      </c>
      <c r="R38" s="39">
        <v>4937</v>
      </c>
      <c r="S38" s="38">
        <v>4060</v>
      </c>
      <c r="T38" s="38">
        <v>3415</v>
      </c>
      <c r="U38" s="38">
        <v>3054</v>
      </c>
      <c r="V38" s="38">
        <v>2810</v>
      </c>
      <c r="W38" s="38">
        <v>2822</v>
      </c>
      <c r="X38" s="38">
        <v>2865</v>
      </c>
      <c r="Y38" s="34"/>
    </row>
    <row r="39" spans="1:42">
      <c r="A39" s="146" t="s">
        <v>237</v>
      </c>
      <c r="B39" s="13">
        <v>4</v>
      </c>
      <c r="C39" s="13">
        <v>4</v>
      </c>
      <c r="D39" s="13">
        <v>2</v>
      </c>
      <c r="E39" s="13">
        <v>1</v>
      </c>
      <c r="F39" s="13">
        <v>1</v>
      </c>
      <c r="G39" s="13">
        <v>2</v>
      </c>
      <c r="H39" s="13">
        <v>2</v>
      </c>
      <c r="I39" s="13">
        <v>2</v>
      </c>
      <c r="J39" s="13">
        <v>2</v>
      </c>
      <c r="K39" s="13">
        <v>4</v>
      </c>
      <c r="L39" s="13">
        <v>4</v>
      </c>
      <c r="M39" s="13">
        <v>4</v>
      </c>
      <c r="N39" s="13">
        <v>5</v>
      </c>
      <c r="O39" s="13">
        <v>5</v>
      </c>
      <c r="P39" s="38">
        <v>5</v>
      </c>
      <c r="Q39" s="39">
        <v>6</v>
      </c>
      <c r="R39" s="39">
        <v>6</v>
      </c>
      <c r="S39" s="39">
        <v>6</v>
      </c>
      <c r="T39" s="39">
        <v>4</v>
      </c>
      <c r="U39" s="39">
        <v>4</v>
      </c>
      <c r="V39" s="39">
        <v>1</v>
      </c>
      <c r="W39" s="39">
        <v>2</v>
      </c>
      <c r="X39" s="39">
        <v>3</v>
      </c>
      <c r="Y39" s="34"/>
    </row>
    <row r="40" spans="1:42" ht="10.25" customHeight="1">
      <c r="A40" s="146" t="s">
        <v>233</v>
      </c>
      <c r="B40" s="13">
        <v>2</v>
      </c>
      <c r="C40" s="13">
        <v>2</v>
      </c>
      <c r="D40" s="13">
        <v>2</v>
      </c>
      <c r="E40" s="13">
        <v>2</v>
      </c>
      <c r="F40" s="13">
        <v>2</v>
      </c>
      <c r="G40" s="13">
        <v>1</v>
      </c>
      <c r="H40" s="13">
        <v>1</v>
      </c>
      <c r="I40" s="13">
        <v>1</v>
      </c>
      <c r="J40" s="13">
        <v>1</v>
      </c>
      <c r="K40" s="13">
        <v>2</v>
      </c>
      <c r="L40" s="13">
        <v>1</v>
      </c>
      <c r="M40" s="13">
        <v>2</v>
      </c>
      <c r="N40" s="13">
        <v>3</v>
      </c>
      <c r="O40" s="13">
        <v>2</v>
      </c>
      <c r="P40" s="38">
        <v>3</v>
      </c>
      <c r="Q40" s="39">
        <v>2</v>
      </c>
      <c r="R40" s="39">
        <v>1</v>
      </c>
      <c r="S40" s="39">
        <v>1</v>
      </c>
      <c r="T40" s="39">
        <v>2</v>
      </c>
      <c r="U40" s="39">
        <v>3</v>
      </c>
      <c r="V40" s="39">
        <v>6</v>
      </c>
      <c r="W40" s="39">
        <v>7</v>
      </c>
      <c r="X40" s="39">
        <v>5</v>
      </c>
      <c r="Y40" s="34"/>
    </row>
    <row r="41" spans="1:42" ht="10.25" customHeight="1">
      <c r="A41" s="147" t="s">
        <v>234</v>
      </c>
      <c r="B41" s="13">
        <v>5</v>
      </c>
      <c r="C41" s="13">
        <v>5</v>
      </c>
      <c r="D41" s="13">
        <v>5</v>
      </c>
      <c r="E41" s="13">
        <v>4</v>
      </c>
      <c r="F41" s="13">
        <v>5</v>
      </c>
      <c r="G41" s="13">
        <v>6</v>
      </c>
      <c r="H41" s="13">
        <v>7</v>
      </c>
      <c r="I41" s="13">
        <v>4</v>
      </c>
      <c r="J41" s="13">
        <v>3</v>
      </c>
      <c r="K41" s="13">
        <v>2</v>
      </c>
      <c r="L41" s="13">
        <v>2</v>
      </c>
      <c r="M41" s="13">
        <v>2</v>
      </c>
      <c r="N41" s="13">
        <v>1</v>
      </c>
      <c r="O41" s="13">
        <v>2</v>
      </c>
      <c r="P41" s="38">
        <v>2</v>
      </c>
      <c r="Q41" s="39">
        <v>2</v>
      </c>
      <c r="R41" s="39">
        <v>1</v>
      </c>
      <c r="S41" s="39">
        <v>1</v>
      </c>
      <c r="T41" s="39">
        <v>1</v>
      </c>
      <c r="U41" s="39">
        <v>1</v>
      </c>
      <c r="V41" s="39">
        <v>1</v>
      </c>
      <c r="W41" s="39">
        <v>1</v>
      </c>
      <c r="X41" s="39">
        <v>1</v>
      </c>
      <c r="Y41" s="34"/>
    </row>
    <row r="42" spans="1:42" s="35" customFormat="1">
      <c r="A42" s="146" t="s">
        <v>347</v>
      </c>
      <c r="B42" s="13">
        <v>1786</v>
      </c>
      <c r="C42" s="13">
        <v>1718</v>
      </c>
      <c r="D42" s="13">
        <v>1713</v>
      </c>
      <c r="E42" s="13">
        <v>1753</v>
      </c>
      <c r="F42" s="13">
        <v>1775</v>
      </c>
      <c r="G42" s="13">
        <v>1777</v>
      </c>
      <c r="H42" s="13">
        <v>1823</v>
      </c>
      <c r="I42" s="13">
        <v>1824</v>
      </c>
      <c r="J42" s="13">
        <v>1806</v>
      </c>
      <c r="K42" s="13">
        <v>1704</v>
      </c>
      <c r="L42" s="13">
        <v>1541</v>
      </c>
      <c r="M42" s="13">
        <v>1420</v>
      </c>
      <c r="N42" s="13">
        <v>1242</v>
      </c>
      <c r="O42" s="13">
        <v>1132</v>
      </c>
      <c r="P42" s="38">
        <v>1053</v>
      </c>
      <c r="Q42" s="39">
        <v>919</v>
      </c>
      <c r="R42" s="39">
        <v>823</v>
      </c>
      <c r="S42" s="38">
        <v>759</v>
      </c>
      <c r="T42" s="38">
        <v>664</v>
      </c>
      <c r="U42" s="38">
        <v>651</v>
      </c>
      <c r="V42" s="38">
        <v>617</v>
      </c>
      <c r="W42" s="38">
        <v>615</v>
      </c>
      <c r="X42" s="38">
        <v>592</v>
      </c>
      <c r="Y42" s="36"/>
      <c r="Z42" s="5"/>
    </row>
    <row r="43" spans="1:42">
      <c r="A43" s="155" t="s">
        <v>232</v>
      </c>
      <c r="B43" s="11">
        <v>2</v>
      </c>
      <c r="C43" s="11">
        <v>1</v>
      </c>
      <c r="D43" s="11">
        <v>1</v>
      </c>
      <c r="E43" s="11">
        <v>1</v>
      </c>
      <c r="F43" s="11">
        <v>2</v>
      </c>
      <c r="G43" s="11">
        <v>2</v>
      </c>
      <c r="H43" s="11">
        <v>2</v>
      </c>
      <c r="I43" s="11">
        <v>1</v>
      </c>
      <c r="J43" s="11">
        <v>1</v>
      </c>
      <c r="K43" s="11">
        <v>1</v>
      </c>
      <c r="L43" s="11">
        <v>1</v>
      </c>
      <c r="M43" s="11">
        <v>1</v>
      </c>
      <c r="N43" s="11">
        <v>1</v>
      </c>
      <c r="O43" s="11">
        <v>1</v>
      </c>
      <c r="P43" s="37">
        <v>1</v>
      </c>
      <c r="Q43" s="37">
        <v>1</v>
      </c>
      <c r="R43" s="37">
        <v>1</v>
      </c>
      <c r="S43" s="37">
        <v>1</v>
      </c>
      <c r="T43" s="37">
        <v>1</v>
      </c>
      <c r="U43" s="37">
        <v>1</v>
      </c>
      <c r="V43" s="37">
        <v>1</v>
      </c>
      <c r="W43" s="37">
        <v>2</v>
      </c>
      <c r="X43" s="37">
        <v>2</v>
      </c>
      <c r="Y43" s="32"/>
    </row>
    <row r="45" spans="1:42">
      <c r="A45" s="8" t="s">
        <v>152</v>
      </c>
      <c r="R45" s="33"/>
      <c r="S45" s="33"/>
      <c r="U45" s="33"/>
    </row>
    <row r="46" spans="1:42">
      <c r="A46" s="8" t="s">
        <v>155</v>
      </c>
      <c r="R46" s="33"/>
      <c r="S46" s="33"/>
      <c r="U46" s="33"/>
    </row>
    <row r="47" spans="1:42" s="35" customFormat="1">
      <c r="A47" s="8" t="s">
        <v>154</v>
      </c>
      <c r="B47" s="8"/>
      <c r="C47" s="8"/>
      <c r="D47" s="8"/>
      <c r="E47" s="8"/>
      <c r="F47" s="8"/>
      <c r="G47" s="8"/>
      <c r="H47" s="8"/>
      <c r="I47" s="8"/>
      <c r="J47" s="8"/>
      <c r="K47" s="8"/>
      <c r="L47" s="8"/>
      <c r="M47" s="8"/>
      <c r="N47" s="8"/>
      <c r="O47" s="8"/>
      <c r="P47" s="8"/>
      <c r="Q47" s="8"/>
      <c r="R47" s="33"/>
      <c r="S47" s="33"/>
      <c r="T47" s="32"/>
      <c r="U47" s="33"/>
      <c r="V47" s="32"/>
      <c r="W47" s="33"/>
      <c r="X47" s="33"/>
      <c r="Y47" s="5"/>
      <c r="Z47" s="5"/>
    </row>
    <row r="48" spans="1:42">
      <c r="A48" s="8" t="s">
        <v>153</v>
      </c>
      <c r="R48" s="33"/>
      <c r="S48" s="33"/>
      <c r="U48" s="33"/>
    </row>
    <row r="56" spans="1:26" ht="12.75" customHeight="1"/>
    <row r="57" spans="1:26" s="1" customFormat="1">
      <c r="A57" s="8"/>
      <c r="B57" s="8"/>
      <c r="C57" s="8"/>
      <c r="D57" s="8"/>
      <c r="E57" s="8"/>
      <c r="F57" s="8"/>
      <c r="G57" s="8"/>
      <c r="H57" s="8"/>
      <c r="I57" s="8"/>
      <c r="J57" s="8"/>
      <c r="K57" s="8"/>
      <c r="L57" s="8"/>
      <c r="M57" s="8"/>
      <c r="N57" s="8"/>
      <c r="O57" s="8"/>
      <c r="P57" s="8"/>
      <c r="Q57" s="8"/>
      <c r="R57" s="32"/>
      <c r="S57" s="32"/>
      <c r="T57" s="32"/>
      <c r="U57" s="32"/>
      <c r="V57" s="32"/>
      <c r="W57" s="33"/>
      <c r="X57" s="33"/>
      <c r="Y57" s="5"/>
      <c r="Z57" s="5"/>
    </row>
    <row r="58" spans="1:26" s="1" customFormat="1">
      <c r="A58" s="8"/>
      <c r="B58" s="8"/>
      <c r="C58" s="8"/>
      <c r="D58" s="8"/>
      <c r="E58" s="8"/>
      <c r="F58" s="8"/>
      <c r="G58" s="8"/>
      <c r="H58" s="8"/>
      <c r="I58" s="8"/>
      <c r="J58" s="8"/>
      <c r="K58" s="8"/>
      <c r="L58" s="8"/>
      <c r="M58" s="8"/>
      <c r="N58" s="8"/>
      <c r="O58" s="8"/>
      <c r="P58" s="8"/>
      <c r="Q58" s="8"/>
      <c r="R58" s="32"/>
      <c r="S58" s="32"/>
      <c r="T58" s="32"/>
      <c r="U58" s="32"/>
      <c r="V58" s="32"/>
      <c r="W58" s="33"/>
      <c r="X58" s="33"/>
      <c r="Y58" s="5"/>
      <c r="Z58" s="5"/>
    </row>
    <row r="59" spans="1:26" s="1" customFormat="1">
      <c r="A59" s="8"/>
      <c r="B59" s="8"/>
      <c r="C59" s="8"/>
      <c r="D59" s="8"/>
      <c r="E59" s="8"/>
      <c r="F59" s="8"/>
      <c r="G59" s="8"/>
      <c r="H59" s="8"/>
      <c r="I59" s="8"/>
      <c r="J59" s="8"/>
      <c r="K59" s="8"/>
      <c r="L59" s="8"/>
      <c r="M59" s="8"/>
      <c r="N59" s="8"/>
      <c r="O59" s="8"/>
      <c r="P59" s="8"/>
      <c r="Q59" s="8"/>
      <c r="R59" s="32"/>
      <c r="S59" s="32"/>
      <c r="T59" s="32"/>
      <c r="U59" s="32"/>
      <c r="V59" s="32"/>
      <c r="W59" s="33"/>
      <c r="X59" s="33"/>
      <c r="Y59" s="5"/>
      <c r="Z59" s="5"/>
    </row>
    <row r="60" spans="1:26" s="1" customFormat="1">
      <c r="A60" s="8"/>
      <c r="B60" s="8"/>
      <c r="C60" s="8"/>
      <c r="D60" s="8"/>
      <c r="E60" s="8"/>
      <c r="F60" s="8"/>
      <c r="G60" s="8"/>
      <c r="H60" s="8"/>
      <c r="I60" s="8"/>
      <c r="J60" s="8"/>
      <c r="K60" s="8"/>
      <c r="L60" s="8"/>
      <c r="M60" s="8"/>
      <c r="N60" s="8"/>
      <c r="O60" s="8"/>
      <c r="P60" s="8"/>
      <c r="Q60" s="8"/>
      <c r="R60" s="32"/>
      <c r="S60" s="32"/>
      <c r="T60" s="32"/>
      <c r="U60" s="32"/>
      <c r="V60" s="32"/>
      <c r="W60" s="33"/>
      <c r="X60" s="33"/>
      <c r="Y60" s="5"/>
      <c r="Z60" s="5"/>
    </row>
  </sheetData>
  <pageMargins left="0.5" right="0.17" top="1" bottom="0.17" header="0.37" footer="0.25"/>
  <pageSetup firstPageNumber="15" fitToHeight="2" orientation="portrait" useFirstPageNumber="1" r:id="rId1"/>
  <headerFooter alignWithMargins="0">
    <oddFooter>&amp;C&amp;P of 31</oddFooter>
  </headerFooter>
  <ignoredErrors>
    <ignoredError sqref="I36 G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5"/>
  <sheetViews>
    <sheetView showGridLines="0" workbookViewId="0">
      <selection activeCell="G1" sqref="G1"/>
    </sheetView>
  </sheetViews>
  <sheetFormatPr baseColWidth="10" defaultColWidth="9.3984375" defaultRowHeight="12"/>
  <cols>
    <col min="1" max="1" width="9.3984375" style="51"/>
    <col min="2" max="2" width="14.19921875" style="51" customWidth="1"/>
    <col min="3" max="3" width="13.3984375" style="52" customWidth="1"/>
    <col min="4" max="4" width="14.3984375" style="52" customWidth="1"/>
    <col min="5" max="5" width="14.3984375" style="51" customWidth="1"/>
    <col min="6" max="16384" width="9.3984375" style="51"/>
  </cols>
  <sheetData>
    <row r="1" spans="1:6">
      <c r="A1" s="166" t="s">
        <v>6</v>
      </c>
      <c r="B1" s="166"/>
      <c r="C1" s="167"/>
      <c r="D1" s="167"/>
      <c r="E1" s="168"/>
      <c r="F1" s="53"/>
    </row>
    <row r="2" spans="1:6">
      <c r="A2" s="166"/>
      <c r="B2" s="168"/>
      <c r="C2" s="167"/>
      <c r="D2" s="167"/>
      <c r="E2" s="168"/>
      <c r="F2" s="54"/>
    </row>
    <row r="3" spans="1:6">
      <c r="A3" s="169" t="s">
        <v>26</v>
      </c>
      <c r="B3" s="170"/>
      <c r="C3" s="171"/>
      <c r="D3" s="170"/>
      <c r="E3" s="172"/>
      <c r="F3" s="55"/>
    </row>
    <row r="4" spans="1:6" ht="13.75" customHeight="1">
      <c r="A4" s="173" t="s">
        <v>25</v>
      </c>
      <c r="B4" s="170"/>
      <c r="C4" s="171"/>
      <c r="D4" s="170"/>
      <c r="E4" s="170"/>
      <c r="F4" s="55"/>
    </row>
    <row r="5" spans="1:6">
      <c r="A5" s="174" t="s">
        <v>122</v>
      </c>
      <c r="B5" s="170"/>
      <c r="C5" s="171"/>
      <c r="D5" s="170"/>
      <c r="E5" s="170"/>
      <c r="F5" s="55"/>
    </row>
    <row r="6" spans="1:6">
      <c r="A6" s="166"/>
      <c r="B6" s="166"/>
      <c r="C6" s="167"/>
      <c r="D6" s="167"/>
      <c r="E6" s="166"/>
      <c r="F6" s="54"/>
    </row>
    <row r="7" spans="1:6">
      <c r="A7" s="166"/>
      <c r="B7" s="166"/>
      <c r="C7" s="167"/>
      <c r="D7" s="167"/>
      <c r="E7" s="166"/>
      <c r="F7" s="54"/>
    </row>
    <row r="8" spans="1:6">
      <c r="A8" s="166"/>
      <c r="B8" s="175"/>
      <c r="C8" s="176"/>
      <c r="D8" s="177" t="s">
        <v>24</v>
      </c>
      <c r="E8" s="178"/>
      <c r="F8" s="54"/>
    </row>
    <row r="9" spans="1:6" ht="30.25" customHeight="1">
      <c r="A9" s="166"/>
      <c r="B9" s="179" t="s">
        <v>161</v>
      </c>
      <c r="C9" s="180" t="s">
        <v>162</v>
      </c>
      <c r="D9" s="181" t="s">
        <v>22</v>
      </c>
      <c r="E9" s="182" t="s">
        <v>163</v>
      </c>
      <c r="F9" s="54"/>
    </row>
    <row r="10" spans="1:6" ht="24.75" customHeight="1">
      <c r="A10" s="166"/>
      <c r="B10" s="183">
        <v>2023</v>
      </c>
      <c r="C10" s="184">
        <v>483255</v>
      </c>
      <c r="D10" s="184">
        <v>332313</v>
      </c>
      <c r="E10" s="185">
        <f>D10/C10</f>
        <v>0.68765558556041839</v>
      </c>
      <c r="F10" s="54"/>
    </row>
    <row r="11" spans="1:6" ht="12" customHeight="1">
      <c r="A11" s="166"/>
      <c r="B11" s="183">
        <v>2022</v>
      </c>
      <c r="C11" s="184">
        <v>469310</v>
      </c>
      <c r="D11" s="184">
        <v>321217</v>
      </c>
      <c r="E11" s="214">
        <f t="shared" ref="E11" si="0">D11/C11</f>
        <v>0.68444524940870644</v>
      </c>
      <c r="F11" s="54"/>
    </row>
    <row r="12" spans="1:6" ht="12" customHeight="1">
      <c r="A12" s="166"/>
      <c r="B12" s="183">
        <v>2021</v>
      </c>
      <c r="C12" s="184">
        <v>463522</v>
      </c>
      <c r="D12" s="184">
        <v>317169</v>
      </c>
      <c r="E12" s="214">
        <f t="shared" ref="E12:E16" si="1">D12/C12</f>
        <v>0.6842587838333456</v>
      </c>
      <c r="F12" s="54"/>
    </row>
    <row r="13" spans="1:6" ht="12" customHeight="1">
      <c r="A13" s="166"/>
      <c r="B13" s="183">
        <v>2020</v>
      </c>
      <c r="C13" s="184">
        <v>462314</v>
      </c>
      <c r="D13" s="184">
        <v>316651</v>
      </c>
      <c r="E13" s="214">
        <f t="shared" si="1"/>
        <v>0.68492626223735387</v>
      </c>
      <c r="F13" s="54"/>
    </row>
    <row r="14" spans="1:6" ht="13.25" customHeight="1">
      <c r="A14" s="166"/>
      <c r="B14" s="183">
        <v>2019</v>
      </c>
      <c r="C14" s="184">
        <v>460306</v>
      </c>
      <c r="D14" s="184">
        <v>314168</v>
      </c>
      <c r="E14" s="214">
        <f t="shared" si="1"/>
        <v>0.68251988894344195</v>
      </c>
      <c r="F14" s="54"/>
    </row>
    <row r="15" spans="1:6" ht="13.25" customHeight="1">
      <c r="A15" s="166"/>
      <c r="B15" s="183">
        <v>2018</v>
      </c>
      <c r="C15" s="184">
        <v>459123</v>
      </c>
      <c r="D15" s="184">
        <v>311017</v>
      </c>
      <c r="E15" s="214">
        <f t="shared" si="1"/>
        <v>0.67741542026864265</v>
      </c>
      <c r="F15" s="54"/>
    </row>
    <row r="16" spans="1:6" ht="13.25" customHeight="1">
      <c r="A16" s="166"/>
      <c r="B16" s="183">
        <v>2017</v>
      </c>
      <c r="C16" s="213">
        <v>453935</v>
      </c>
      <c r="D16" s="213">
        <v>306652</v>
      </c>
      <c r="E16" s="214">
        <f t="shared" si="1"/>
        <v>0.67554165243922593</v>
      </c>
      <c r="F16" s="54"/>
    </row>
    <row r="17" spans="1:7" ht="13.25" customHeight="1">
      <c r="A17" s="166"/>
      <c r="B17" s="183">
        <v>2016</v>
      </c>
      <c r="C17" s="213">
        <v>449797</v>
      </c>
      <c r="D17" s="213">
        <v>302572</v>
      </c>
      <c r="E17" s="214">
        <f t="shared" ref="E17:E21" si="2">D17/C17</f>
        <v>0.67268567820594627</v>
      </c>
      <c r="F17" s="54"/>
    </row>
    <row r="18" spans="1:7" ht="13.25" customHeight="1">
      <c r="A18" s="166"/>
      <c r="B18" s="183">
        <v>2015</v>
      </c>
      <c r="C18" s="184">
        <v>461638</v>
      </c>
      <c r="D18" s="184">
        <v>304329</v>
      </c>
      <c r="E18" s="185">
        <f t="shared" ref="E18" si="3">D18/C18</f>
        <v>0.65923732448368633</v>
      </c>
      <c r="F18" s="54"/>
    </row>
    <row r="19" spans="1:7" ht="13.25" customHeight="1">
      <c r="A19" s="166"/>
      <c r="B19" s="183">
        <v>2014</v>
      </c>
      <c r="C19" s="184">
        <v>467576</v>
      </c>
      <c r="D19" s="184">
        <v>306066</v>
      </c>
      <c r="E19" s="185">
        <f t="shared" si="2"/>
        <v>0.65458021797525967</v>
      </c>
      <c r="F19" s="54"/>
    </row>
    <row r="20" spans="1:7" ht="13.25" customHeight="1">
      <c r="A20" s="166"/>
      <c r="B20" s="183">
        <v>2013</v>
      </c>
      <c r="C20" s="184">
        <v>473739</v>
      </c>
      <c r="D20" s="184">
        <v>307120</v>
      </c>
      <c r="E20" s="185">
        <f t="shared" si="2"/>
        <v>0.64828945896369095</v>
      </c>
      <c r="F20" s="54"/>
    </row>
    <row r="21" spans="1:7" ht="13.25" customHeight="1">
      <c r="A21" s="166"/>
      <c r="B21" s="183">
        <v>2012</v>
      </c>
      <c r="C21" s="184">
        <v>485919</v>
      </c>
      <c r="D21" s="184">
        <v>311952</v>
      </c>
      <c r="E21" s="185">
        <f t="shared" si="2"/>
        <v>0.64198354046662098</v>
      </c>
      <c r="F21" s="54"/>
    </row>
    <row r="22" spans="1:7" ht="13.25" customHeight="1">
      <c r="A22" s="166"/>
      <c r="B22" s="183">
        <v>2011</v>
      </c>
      <c r="C22" s="184">
        <v>494178</v>
      </c>
      <c r="D22" s="184">
        <v>314122</v>
      </c>
      <c r="E22" s="185">
        <f t="shared" ref="E22:E32" si="4">D22/C22</f>
        <v>0.63564545568600783</v>
      </c>
      <c r="F22" s="54"/>
    </row>
    <row r="23" spans="1:7" ht="13.25" customHeight="1">
      <c r="A23" s="166"/>
      <c r="B23" s="183">
        <v>2010</v>
      </c>
      <c r="C23" s="184">
        <v>504575</v>
      </c>
      <c r="D23" s="184">
        <v>318001</v>
      </c>
      <c r="E23" s="185">
        <f t="shared" si="4"/>
        <v>0.63023534657880398</v>
      </c>
      <c r="F23" s="54"/>
    </row>
    <row r="24" spans="1:7" ht="13.25" customHeight="1">
      <c r="A24" s="166"/>
      <c r="B24" s="183">
        <v>2009</v>
      </c>
      <c r="C24" s="184">
        <v>518523</v>
      </c>
      <c r="D24" s="186">
        <v>323495</v>
      </c>
      <c r="E24" s="185">
        <f t="shared" si="4"/>
        <v>0.62387782219882237</v>
      </c>
      <c r="F24" s="54"/>
      <c r="G24" s="52"/>
    </row>
    <row r="25" spans="1:7" ht="13.25" customHeight="1">
      <c r="A25" s="166"/>
      <c r="B25" s="183">
        <v>2008</v>
      </c>
      <c r="C25" s="184">
        <v>529882</v>
      </c>
      <c r="D25" s="186">
        <v>325247</v>
      </c>
      <c r="E25" s="185">
        <f t="shared" si="4"/>
        <v>0.61381024454501187</v>
      </c>
      <c r="F25" s="54"/>
    </row>
    <row r="26" spans="1:7" ht="13.25" customHeight="1">
      <c r="A26" s="166"/>
      <c r="B26" s="183">
        <v>2007</v>
      </c>
      <c r="C26" s="184">
        <v>503740</v>
      </c>
      <c r="D26" s="186">
        <v>309865</v>
      </c>
      <c r="E26" s="185">
        <f t="shared" si="4"/>
        <v>0.61512883630444282</v>
      </c>
      <c r="F26" s="54"/>
    </row>
    <row r="27" spans="1:7" ht="13.25" customHeight="1">
      <c r="A27" s="166"/>
      <c r="B27" s="183">
        <v>2006</v>
      </c>
      <c r="C27" s="184">
        <v>511065</v>
      </c>
      <c r="D27" s="186">
        <v>309333</v>
      </c>
      <c r="E27" s="185">
        <f t="shared" si="4"/>
        <v>0.60527134513222391</v>
      </c>
      <c r="F27" s="54"/>
    </row>
    <row r="28" spans="1:7" ht="13.25" customHeight="1">
      <c r="A28" s="166"/>
      <c r="B28" s="183">
        <v>2005</v>
      </c>
      <c r="C28" s="184">
        <v>522112</v>
      </c>
      <c r="D28" s="186">
        <v>311828</v>
      </c>
      <c r="E28" s="185">
        <f t="shared" si="4"/>
        <v>0.59724350330963472</v>
      </c>
      <c r="F28" s="54"/>
    </row>
    <row r="29" spans="1:7" ht="13.25" customHeight="1">
      <c r="A29" s="166"/>
      <c r="B29" s="259">
        <v>2004</v>
      </c>
      <c r="C29" s="260">
        <v>530432</v>
      </c>
      <c r="D29" s="261">
        <v>313545</v>
      </c>
      <c r="E29" s="262">
        <f t="shared" si="4"/>
        <v>0.59111252714768336</v>
      </c>
      <c r="F29" s="54"/>
    </row>
    <row r="30" spans="1:7" ht="24" customHeight="1">
      <c r="A30" s="166"/>
      <c r="B30" s="187">
        <v>2003</v>
      </c>
      <c r="C30" s="188">
        <v>537405</v>
      </c>
      <c r="D30" s="189">
        <v>315413</v>
      </c>
      <c r="E30" s="190">
        <f t="shared" si="4"/>
        <v>0.58691861817437496</v>
      </c>
      <c r="F30" s="54"/>
    </row>
    <row r="31" spans="1:7" ht="15" hidden="1" customHeight="1">
      <c r="A31" s="166"/>
      <c r="B31" s="187">
        <v>2002</v>
      </c>
      <c r="C31" s="188">
        <v>545434</v>
      </c>
      <c r="D31" s="189">
        <v>317389</v>
      </c>
      <c r="E31" s="190">
        <f t="shared" si="4"/>
        <v>0.58190175163264479</v>
      </c>
      <c r="F31" s="54"/>
    </row>
    <row r="32" spans="1:7" hidden="1">
      <c r="A32" s="166"/>
      <c r="B32" s="191">
        <v>2001</v>
      </c>
      <c r="C32" s="192">
        <v>525210</v>
      </c>
      <c r="D32" s="193">
        <v>315276</v>
      </c>
      <c r="E32" s="194">
        <f t="shared" si="4"/>
        <v>0.60028560004569598</v>
      </c>
      <c r="F32" s="54"/>
    </row>
    <row r="33" spans="1:6">
      <c r="A33" s="166"/>
      <c r="B33" s="195"/>
      <c r="C33" s="167"/>
      <c r="D33" s="167"/>
      <c r="E33" s="168"/>
      <c r="F33" s="54"/>
    </row>
    <row r="34" spans="1:6">
      <c r="A34" s="166"/>
      <c r="B34" s="196" t="s">
        <v>21</v>
      </c>
      <c r="C34" s="167"/>
      <c r="D34" s="167"/>
      <c r="E34" s="168"/>
      <c r="F34" s="54"/>
    </row>
    <row r="35" spans="1:6">
      <c r="B35" s="53"/>
      <c r="E35" s="53"/>
      <c r="F35" s="53"/>
    </row>
  </sheetData>
  <pageMargins left="0.75" right="0.75" top="1" bottom="1" header="0.5" footer="0.5"/>
  <pageSetup firstPageNumber="16" orientation="portrait" useFirstPageNumber="1" horizontalDpi="4294967292" verticalDpi="4294967292" r:id="rId1"/>
  <headerFooter alignWithMargins="0">
    <oddFooter>&amp;C&amp;8&amp;P of 31</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AADFF-7D4F-4A67-AFF1-D1305A9A1874}">
  <dimension ref="A1:K90"/>
  <sheetViews>
    <sheetView showGridLines="0" zoomScaleNormal="100" workbookViewId="0">
      <selection activeCell="L1" sqref="L1"/>
    </sheetView>
  </sheetViews>
  <sheetFormatPr baseColWidth="10" defaultColWidth="9.3984375" defaultRowHeight="12"/>
  <cols>
    <col min="1" max="1" width="11.19921875" style="294" customWidth="1"/>
    <col min="2" max="3" width="9.796875" style="294" customWidth="1"/>
    <col min="4" max="4" width="8" style="294" customWidth="1"/>
    <col min="5" max="5" width="7.796875" style="294" customWidth="1"/>
    <col min="6" max="6" width="10.3984375" style="294" customWidth="1"/>
    <col min="7" max="7" width="15" style="294" customWidth="1"/>
    <col min="8" max="8" width="12.19921875" style="294" customWidth="1"/>
    <col min="9" max="9" width="11.3984375" style="294" customWidth="1"/>
    <col min="10" max="255" width="9.796875" style="294" customWidth="1"/>
    <col min="256" max="16384" width="9.3984375" style="294"/>
  </cols>
  <sheetData>
    <row r="1" spans="1:10">
      <c r="A1" s="314" t="s">
        <v>425</v>
      </c>
      <c r="B1" s="313"/>
      <c r="C1" s="313"/>
      <c r="D1" s="313"/>
      <c r="E1" s="313"/>
      <c r="F1" s="313"/>
      <c r="G1" s="313"/>
      <c r="H1" s="313"/>
      <c r="I1" s="313"/>
      <c r="J1" s="313"/>
    </row>
    <row r="2" spans="1:10" ht="13.75" customHeight="1">
      <c r="A2" s="314" t="s">
        <v>424</v>
      </c>
      <c r="B2" s="313"/>
      <c r="C2" s="313"/>
      <c r="D2" s="313"/>
      <c r="E2" s="313"/>
      <c r="F2" s="313"/>
      <c r="G2" s="313"/>
      <c r="H2" s="313"/>
      <c r="I2" s="313"/>
      <c r="J2" s="313"/>
    </row>
    <row r="3" spans="1:10" ht="13.75" customHeight="1">
      <c r="A3" s="314" t="s">
        <v>422</v>
      </c>
      <c r="B3" s="313"/>
      <c r="C3" s="313"/>
      <c r="D3" s="313"/>
      <c r="E3" s="313"/>
      <c r="F3" s="313"/>
      <c r="G3" s="313"/>
      <c r="H3" s="313"/>
      <c r="I3" s="313"/>
      <c r="J3" s="313"/>
    </row>
    <row r="4" spans="1:10">
      <c r="A4" s="314" t="str">
        <f>'Table 12'!A4</f>
        <v>as of December 31, 2023</v>
      </c>
      <c r="B4" s="313"/>
      <c r="C4" s="313"/>
      <c r="D4" s="313"/>
      <c r="E4" s="313"/>
      <c r="F4" s="313"/>
      <c r="G4" s="313"/>
      <c r="H4" s="313"/>
      <c r="I4" s="313"/>
      <c r="J4" s="313"/>
    </row>
    <row r="5" spans="1:10">
      <c r="A5" s="311"/>
      <c r="B5" s="311"/>
      <c r="C5" s="311"/>
      <c r="D5" s="311"/>
      <c r="E5" s="311"/>
      <c r="F5" s="311"/>
      <c r="G5" s="311"/>
      <c r="H5" s="312"/>
      <c r="I5" s="311"/>
      <c r="J5" s="311"/>
    </row>
    <row r="6" spans="1:10" ht="44.5" customHeight="1">
      <c r="A6" s="306"/>
      <c r="B6" s="310" t="s">
        <v>420</v>
      </c>
      <c r="C6" s="309"/>
      <c r="D6" s="309"/>
      <c r="E6" s="309"/>
      <c r="F6" s="309"/>
      <c r="G6" s="309"/>
      <c r="H6" s="308"/>
      <c r="I6" s="307" t="s">
        <v>419</v>
      </c>
      <c r="J6" s="306"/>
    </row>
    <row r="7" spans="1:10" ht="36.75" customHeight="1">
      <c r="A7" s="305" t="s">
        <v>418</v>
      </c>
      <c r="B7" s="305" t="s">
        <v>417</v>
      </c>
      <c r="C7" s="305" t="s">
        <v>416</v>
      </c>
      <c r="D7" s="305" t="s">
        <v>195</v>
      </c>
      <c r="E7" s="303" t="s">
        <v>415</v>
      </c>
      <c r="F7" s="305" t="s">
        <v>76</v>
      </c>
      <c r="G7" s="305" t="s">
        <v>75</v>
      </c>
      <c r="H7" s="303" t="s">
        <v>159</v>
      </c>
      <c r="I7" s="304" t="s">
        <v>414</v>
      </c>
      <c r="J7" s="303" t="s">
        <v>413</v>
      </c>
    </row>
    <row r="8" spans="1:10" ht="32.25" customHeight="1">
      <c r="A8" s="302" t="s">
        <v>23</v>
      </c>
      <c r="B8" s="301">
        <f t="shared" ref="B8:B23" si="0">SUM(C8:H8)</f>
        <v>82817</v>
      </c>
      <c r="C8" s="301">
        <f t="shared" ref="C8:J8" si="1">SUM(C9:C23)</f>
        <v>49286</v>
      </c>
      <c r="D8" s="301">
        <f t="shared" si="1"/>
        <v>291</v>
      </c>
      <c r="E8" s="301">
        <f t="shared" si="1"/>
        <v>6</v>
      </c>
      <c r="F8" s="301">
        <f t="shared" si="1"/>
        <v>14192</v>
      </c>
      <c r="G8" s="301">
        <f t="shared" si="1"/>
        <v>9971</v>
      </c>
      <c r="H8" s="301">
        <f t="shared" si="1"/>
        <v>9071</v>
      </c>
      <c r="I8" s="301">
        <f t="shared" si="1"/>
        <v>11224</v>
      </c>
      <c r="J8" s="301">
        <f t="shared" si="1"/>
        <v>30935</v>
      </c>
    </row>
    <row r="9" spans="1:10">
      <c r="A9" s="300" t="s">
        <v>412</v>
      </c>
      <c r="B9" s="299">
        <f t="shared" si="0"/>
        <v>189</v>
      </c>
      <c r="C9" s="299">
        <v>189</v>
      </c>
      <c r="D9" s="299">
        <v>0</v>
      </c>
      <c r="E9" s="299">
        <v>0</v>
      </c>
      <c r="F9" s="299">
        <v>0</v>
      </c>
      <c r="G9" s="299">
        <v>0</v>
      </c>
      <c r="H9" s="299">
        <v>0</v>
      </c>
      <c r="I9" s="299">
        <v>0</v>
      </c>
      <c r="J9" s="299">
        <v>0</v>
      </c>
    </row>
    <row r="10" spans="1:10">
      <c r="A10" s="300" t="s">
        <v>411</v>
      </c>
      <c r="B10" s="299">
        <f t="shared" si="0"/>
        <v>7789</v>
      </c>
      <c r="C10" s="299">
        <v>6107</v>
      </c>
      <c r="D10" s="299">
        <v>1</v>
      </c>
      <c r="E10" s="299">
        <v>0</v>
      </c>
      <c r="F10" s="299">
        <v>1564</v>
      </c>
      <c r="G10" s="299">
        <v>117</v>
      </c>
      <c r="H10" s="299">
        <v>0</v>
      </c>
      <c r="I10" s="299">
        <v>45</v>
      </c>
      <c r="J10" s="299">
        <v>841</v>
      </c>
    </row>
    <row r="11" spans="1:10">
      <c r="A11" s="300" t="s">
        <v>410</v>
      </c>
      <c r="B11" s="299">
        <f t="shared" si="0"/>
        <v>14858</v>
      </c>
      <c r="C11" s="299">
        <v>8963</v>
      </c>
      <c r="D11" s="299">
        <v>9</v>
      </c>
      <c r="E11" s="299">
        <v>1</v>
      </c>
      <c r="F11" s="299">
        <v>3255</v>
      </c>
      <c r="G11" s="299">
        <v>2389</v>
      </c>
      <c r="H11" s="299">
        <v>241</v>
      </c>
      <c r="I11" s="299">
        <v>1515</v>
      </c>
      <c r="J11" s="299">
        <v>2904</v>
      </c>
    </row>
    <row r="12" spans="1:10">
      <c r="A12" s="300" t="s">
        <v>409</v>
      </c>
      <c r="B12" s="299">
        <f t="shared" si="0"/>
        <v>14078</v>
      </c>
      <c r="C12" s="299">
        <v>8962</v>
      </c>
      <c r="D12" s="299">
        <v>19</v>
      </c>
      <c r="E12" s="299">
        <v>0</v>
      </c>
      <c r="F12" s="299">
        <v>1880</v>
      </c>
      <c r="G12" s="299">
        <v>2217</v>
      </c>
      <c r="H12" s="299">
        <v>1000</v>
      </c>
      <c r="I12" s="299">
        <v>2020</v>
      </c>
      <c r="J12" s="299">
        <v>5818</v>
      </c>
    </row>
    <row r="13" spans="1:10">
      <c r="A13" s="300" t="s">
        <v>408</v>
      </c>
      <c r="B13" s="299">
        <f t="shared" si="0"/>
        <v>11752</v>
      </c>
      <c r="C13" s="299">
        <v>7738</v>
      </c>
      <c r="D13" s="299">
        <v>26</v>
      </c>
      <c r="E13" s="299">
        <v>1</v>
      </c>
      <c r="F13" s="299">
        <v>1522</v>
      </c>
      <c r="G13" s="299">
        <v>1349</v>
      </c>
      <c r="H13" s="299">
        <v>1116</v>
      </c>
      <c r="I13" s="299">
        <v>1526</v>
      </c>
      <c r="J13" s="299">
        <v>5438</v>
      </c>
    </row>
    <row r="14" spans="1:10">
      <c r="A14" s="300" t="s">
        <v>407</v>
      </c>
      <c r="B14" s="299">
        <f t="shared" si="0"/>
        <v>8242</v>
      </c>
      <c r="C14" s="299">
        <v>5184</v>
      </c>
      <c r="D14" s="299">
        <v>20</v>
      </c>
      <c r="E14" s="299">
        <v>0</v>
      </c>
      <c r="F14" s="299">
        <v>1087</v>
      </c>
      <c r="G14" s="299">
        <v>900</v>
      </c>
      <c r="H14" s="299">
        <v>1051</v>
      </c>
      <c r="I14" s="299">
        <v>1201</v>
      </c>
      <c r="J14" s="299">
        <v>3952</v>
      </c>
    </row>
    <row r="15" spans="1:10">
      <c r="A15" s="300" t="s">
        <v>406</v>
      </c>
      <c r="B15" s="299">
        <f t="shared" si="0"/>
        <v>6375</v>
      </c>
      <c r="C15" s="299">
        <v>3772</v>
      </c>
      <c r="D15" s="299">
        <v>22</v>
      </c>
      <c r="E15" s="299">
        <v>0</v>
      </c>
      <c r="F15" s="299">
        <v>780</v>
      </c>
      <c r="G15" s="299">
        <v>631</v>
      </c>
      <c r="H15" s="299">
        <v>1170</v>
      </c>
      <c r="I15" s="299">
        <v>1129</v>
      </c>
      <c r="J15" s="299">
        <v>3260</v>
      </c>
    </row>
    <row r="16" spans="1:10">
      <c r="A16" s="300" t="s">
        <v>405</v>
      </c>
      <c r="B16" s="299">
        <f t="shared" si="0"/>
        <v>4510</v>
      </c>
      <c r="C16" s="299">
        <v>2426</v>
      </c>
      <c r="D16" s="299">
        <v>11</v>
      </c>
      <c r="E16" s="299">
        <v>1</v>
      </c>
      <c r="F16" s="299">
        <v>592</v>
      </c>
      <c r="G16" s="299">
        <v>387</v>
      </c>
      <c r="H16" s="299">
        <v>1093</v>
      </c>
      <c r="I16" s="299">
        <v>869</v>
      </c>
      <c r="J16" s="299">
        <v>2416</v>
      </c>
    </row>
    <row r="17" spans="1:11">
      <c r="A17" s="300" t="s">
        <v>404</v>
      </c>
      <c r="B17" s="299">
        <f t="shared" si="0"/>
        <v>3955</v>
      </c>
      <c r="C17" s="299">
        <v>1941</v>
      </c>
      <c r="D17" s="299">
        <v>12</v>
      </c>
      <c r="E17" s="299">
        <v>0</v>
      </c>
      <c r="F17" s="299">
        <v>602</v>
      </c>
      <c r="G17" s="299">
        <v>325</v>
      </c>
      <c r="H17" s="299">
        <v>1075</v>
      </c>
      <c r="I17" s="299">
        <v>850</v>
      </c>
      <c r="J17" s="299">
        <v>2112</v>
      </c>
    </row>
    <row r="18" spans="1:11">
      <c r="A18" s="300" t="s">
        <v>403</v>
      </c>
      <c r="B18" s="299">
        <f t="shared" si="0"/>
        <v>3578</v>
      </c>
      <c r="C18" s="299">
        <v>1546</v>
      </c>
      <c r="D18" s="299">
        <v>32</v>
      </c>
      <c r="E18" s="299">
        <v>0</v>
      </c>
      <c r="F18" s="299">
        <v>632</v>
      </c>
      <c r="G18" s="299">
        <v>334</v>
      </c>
      <c r="H18" s="299">
        <v>1034</v>
      </c>
      <c r="I18" s="299">
        <v>678</v>
      </c>
      <c r="J18" s="299">
        <v>1856</v>
      </c>
    </row>
    <row r="19" spans="1:11">
      <c r="A19" s="300" t="s">
        <v>402</v>
      </c>
      <c r="B19" s="299">
        <f t="shared" si="0"/>
        <v>3050</v>
      </c>
      <c r="C19" s="299">
        <v>1149</v>
      </c>
      <c r="D19" s="299">
        <v>39</v>
      </c>
      <c r="E19" s="299">
        <v>0</v>
      </c>
      <c r="F19" s="299">
        <v>721</v>
      </c>
      <c r="G19" s="299">
        <v>367</v>
      </c>
      <c r="H19" s="299">
        <v>774</v>
      </c>
      <c r="I19" s="299">
        <v>564</v>
      </c>
      <c r="J19" s="299">
        <v>1292</v>
      </c>
    </row>
    <row r="20" spans="1:11">
      <c r="A20" s="300" t="s">
        <v>401</v>
      </c>
      <c r="B20" s="299">
        <f t="shared" si="0"/>
        <v>2093</v>
      </c>
      <c r="C20" s="299">
        <v>734</v>
      </c>
      <c r="D20" s="299">
        <v>43</v>
      </c>
      <c r="E20" s="299">
        <v>2</v>
      </c>
      <c r="F20" s="299">
        <v>691</v>
      </c>
      <c r="G20" s="299">
        <v>313</v>
      </c>
      <c r="H20" s="299">
        <v>310</v>
      </c>
      <c r="I20" s="299">
        <v>411</v>
      </c>
      <c r="J20" s="299">
        <v>672</v>
      </c>
    </row>
    <row r="21" spans="1:11">
      <c r="A21" s="300" t="s">
        <v>400</v>
      </c>
      <c r="B21" s="299">
        <f t="shared" si="0"/>
        <v>1316</v>
      </c>
      <c r="C21" s="299">
        <v>350</v>
      </c>
      <c r="D21" s="299">
        <v>31</v>
      </c>
      <c r="E21" s="299">
        <v>0</v>
      </c>
      <c r="F21" s="299">
        <v>486</v>
      </c>
      <c r="G21" s="299">
        <v>339</v>
      </c>
      <c r="H21" s="299">
        <v>110</v>
      </c>
      <c r="I21" s="299">
        <v>240</v>
      </c>
      <c r="J21" s="299">
        <v>271</v>
      </c>
    </row>
    <row r="22" spans="1:11">
      <c r="A22" s="300" t="s">
        <v>399</v>
      </c>
      <c r="B22" s="299">
        <f t="shared" si="0"/>
        <v>678</v>
      </c>
      <c r="C22" s="299">
        <v>157</v>
      </c>
      <c r="D22" s="299">
        <v>15</v>
      </c>
      <c r="E22" s="299">
        <v>0</v>
      </c>
      <c r="F22" s="299">
        <v>248</v>
      </c>
      <c r="G22" s="299">
        <v>189</v>
      </c>
      <c r="H22" s="299">
        <v>69</v>
      </c>
      <c r="I22" s="299">
        <v>126</v>
      </c>
      <c r="J22" s="299">
        <v>76</v>
      </c>
    </row>
    <row r="23" spans="1:11" ht="24" customHeight="1">
      <c r="A23" s="298" t="s">
        <v>398</v>
      </c>
      <c r="B23" s="297">
        <f t="shared" si="0"/>
        <v>354</v>
      </c>
      <c r="C23" s="297">
        <v>68</v>
      </c>
      <c r="D23" s="297">
        <v>11</v>
      </c>
      <c r="E23" s="297">
        <v>1</v>
      </c>
      <c r="F23" s="297">
        <v>132</v>
      </c>
      <c r="G23" s="297">
        <v>114</v>
      </c>
      <c r="H23" s="297">
        <v>28</v>
      </c>
      <c r="I23" s="297">
        <v>50</v>
      </c>
      <c r="J23" s="297">
        <v>27</v>
      </c>
    </row>
    <row r="24" spans="1:11" ht="12.25" customHeight="1">
      <c r="B24" s="295"/>
      <c r="C24" s="295"/>
      <c r="D24" s="295"/>
      <c r="E24" s="295"/>
      <c r="F24" s="295"/>
      <c r="G24" s="295"/>
      <c r="H24" s="295"/>
      <c r="I24" s="295"/>
      <c r="J24" s="295"/>
    </row>
    <row r="25" spans="1:11">
      <c r="A25" s="266" t="s">
        <v>397</v>
      </c>
      <c r="K25" s="296"/>
    </row>
    <row r="26" spans="1:11">
      <c r="A26" s="266" t="s">
        <v>396</v>
      </c>
      <c r="K26" s="296"/>
    </row>
    <row r="27" spans="1:11">
      <c r="A27" s="266" t="s">
        <v>395</v>
      </c>
      <c r="K27" s="296"/>
    </row>
    <row r="28" spans="1:11">
      <c r="A28" s="267" t="s">
        <v>394</v>
      </c>
    </row>
    <row r="29" spans="1:11">
      <c r="A29" s="266" t="s">
        <v>393</v>
      </c>
    </row>
    <row r="31" spans="1:11">
      <c r="A31" s="267"/>
    </row>
    <row r="32" spans="1:11">
      <c r="A32" s="266"/>
    </row>
    <row r="38" spans="9:11">
      <c r="I38" s="295"/>
      <c r="J38" s="295"/>
      <c r="K38" s="295"/>
    </row>
    <row r="39" spans="9:11">
      <c r="I39" s="295"/>
      <c r="J39" s="295"/>
      <c r="K39" s="295"/>
    </row>
    <row r="60" spans="9:11">
      <c r="I60" s="295"/>
      <c r="J60" s="295"/>
      <c r="K60" s="295"/>
    </row>
    <row r="68" spans="2:8">
      <c r="B68" s="295"/>
      <c r="C68" s="295"/>
      <c r="D68" s="295"/>
      <c r="E68" s="295"/>
      <c r="F68" s="295"/>
      <c r="G68" s="295"/>
      <c r="H68" s="295"/>
    </row>
    <row r="69" spans="2:8">
      <c r="B69" s="295"/>
      <c r="C69" s="295"/>
      <c r="D69" s="295"/>
      <c r="E69" s="295"/>
      <c r="F69" s="295"/>
      <c r="G69" s="295"/>
      <c r="H69" s="295"/>
    </row>
    <row r="71" spans="2:8">
      <c r="B71" s="295"/>
      <c r="C71" s="295"/>
      <c r="D71" s="295"/>
      <c r="F71" s="295"/>
    </row>
    <row r="89" spans="2:8">
      <c r="B89" s="295"/>
      <c r="C89" s="295"/>
      <c r="D89" s="295"/>
      <c r="F89" s="295"/>
    </row>
    <row r="90" spans="2:8">
      <c r="B90" s="295"/>
      <c r="C90" s="295"/>
      <c r="D90" s="295"/>
      <c r="E90" s="295"/>
      <c r="F90" s="295"/>
      <c r="G90" s="295"/>
      <c r="H90" s="295"/>
    </row>
  </sheetData>
  <pageMargins left="0.75" right="0.28000000000000003" top="1" bottom="1" header="0.5" footer="0.5"/>
  <pageSetup firstPageNumber="18" orientation="portrait" useFirstPageNumber="1" horizontalDpi="4294967292" verticalDpi="4294967292" r:id="rId1"/>
  <headerFooter alignWithMargins="0">
    <oddFooter>&amp;C &amp;P of 31</oddFooter>
  </headerFooter>
  <ignoredErrors>
    <ignoredError sqref="B9:B23" formulaRange="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1274C-5DF2-4983-B4DA-C088BC701D7B}">
  <dimension ref="A1:L95"/>
  <sheetViews>
    <sheetView showGridLines="0" zoomScaleNormal="100" workbookViewId="0">
      <selection activeCell="L1" sqref="L1"/>
    </sheetView>
  </sheetViews>
  <sheetFormatPr baseColWidth="10" defaultColWidth="9.3984375" defaultRowHeight="12"/>
  <cols>
    <col min="1" max="1" width="9.19921875" style="294" customWidth="1"/>
    <col min="2" max="2" width="9.796875" style="294" customWidth="1"/>
    <col min="3" max="3" width="10.3984375" style="294" customWidth="1"/>
    <col min="4" max="4" width="8.3984375" style="294" customWidth="1"/>
    <col min="5" max="6" width="9.796875" style="294" customWidth="1"/>
    <col min="7" max="7" width="14.796875" style="294" customWidth="1"/>
    <col min="8" max="8" width="12.3984375" style="294" customWidth="1"/>
    <col min="9" max="10" width="9.796875" style="294" customWidth="1"/>
    <col min="11" max="11" width="14.796875" style="294" customWidth="1"/>
    <col min="12" max="256" width="9.796875" style="294" customWidth="1"/>
    <col min="257" max="16384" width="9.3984375" style="294"/>
  </cols>
  <sheetData>
    <row r="1" spans="1:10">
      <c r="A1" s="314" t="s">
        <v>446</v>
      </c>
      <c r="B1" s="313"/>
      <c r="C1" s="313"/>
      <c r="D1" s="313"/>
      <c r="E1" s="313"/>
      <c r="F1" s="313"/>
      <c r="G1" s="313"/>
      <c r="H1" s="313"/>
      <c r="I1" s="313"/>
      <c r="J1" s="313"/>
    </row>
    <row r="2" spans="1:10" ht="13.75" customHeight="1">
      <c r="A2" s="314" t="s">
        <v>445</v>
      </c>
      <c r="B2" s="313"/>
      <c r="C2" s="313"/>
      <c r="D2" s="313"/>
      <c r="E2" s="313"/>
      <c r="F2" s="313"/>
      <c r="G2" s="313"/>
      <c r="H2" s="313"/>
      <c r="I2" s="313"/>
      <c r="J2" s="313"/>
    </row>
    <row r="3" spans="1:10">
      <c r="A3" s="328" t="s">
        <v>122</v>
      </c>
      <c r="B3" s="313"/>
      <c r="C3" s="313"/>
      <c r="D3" s="313"/>
      <c r="E3" s="313"/>
      <c r="F3" s="313"/>
      <c r="G3" s="313"/>
      <c r="H3" s="313"/>
      <c r="I3" s="313"/>
      <c r="J3" s="313"/>
    </row>
    <row r="4" spans="1:10">
      <c r="A4" s="311"/>
      <c r="B4" s="311"/>
      <c r="C4" s="311"/>
      <c r="D4" s="311"/>
      <c r="E4" s="311"/>
      <c r="F4" s="312"/>
      <c r="G4" s="311"/>
      <c r="H4" s="311"/>
      <c r="I4" s="311"/>
      <c r="J4" s="311"/>
    </row>
    <row r="5" spans="1:10" ht="44.5" customHeight="1">
      <c r="A5" s="306"/>
      <c r="B5" s="310" t="s">
        <v>420</v>
      </c>
      <c r="C5" s="309"/>
      <c r="D5" s="309"/>
      <c r="E5" s="309"/>
      <c r="F5" s="309"/>
      <c r="G5" s="309"/>
      <c r="H5" s="309"/>
      <c r="I5" s="307" t="s">
        <v>441</v>
      </c>
      <c r="J5" s="306"/>
    </row>
    <row r="6" spans="1:10" ht="36.75" customHeight="1">
      <c r="A6" s="303" t="s">
        <v>161</v>
      </c>
      <c r="B6" s="304" t="s">
        <v>440</v>
      </c>
      <c r="C6" s="327" t="s">
        <v>439</v>
      </c>
      <c r="D6" s="305" t="s">
        <v>195</v>
      </c>
      <c r="E6" s="303" t="s">
        <v>415</v>
      </c>
      <c r="F6" s="305" t="s">
        <v>438</v>
      </c>
      <c r="G6" s="305" t="s">
        <v>437</v>
      </c>
      <c r="H6" s="303" t="s">
        <v>436</v>
      </c>
      <c r="I6" s="304" t="s">
        <v>435</v>
      </c>
      <c r="J6" s="303" t="s">
        <v>434</v>
      </c>
    </row>
    <row r="7" spans="1:10" ht="25.5" customHeight="1">
      <c r="A7" s="300">
        <v>2023</v>
      </c>
      <c r="B7" s="325">
        <v>35.200000000000003</v>
      </c>
      <c r="C7" s="325">
        <v>32.700000000000003</v>
      </c>
      <c r="D7" s="325">
        <v>54.2</v>
      </c>
      <c r="E7" s="325">
        <v>53</v>
      </c>
      <c r="F7" s="325">
        <v>36.700000000000003</v>
      </c>
      <c r="G7" s="325">
        <v>36.4</v>
      </c>
      <c r="H7" s="331">
        <v>44.8</v>
      </c>
      <c r="I7" s="325">
        <v>39.799999999999997</v>
      </c>
      <c r="J7" s="325">
        <v>37.9</v>
      </c>
    </row>
    <row r="8" spans="1:10" ht="13.25" customHeight="1">
      <c r="A8" s="300">
        <v>2022</v>
      </c>
      <c r="B8" s="325">
        <v>35.799999999999997</v>
      </c>
      <c r="C8" s="325">
        <v>32.799999999999997</v>
      </c>
      <c r="D8" s="325">
        <v>53.8</v>
      </c>
      <c r="E8" s="325">
        <v>53</v>
      </c>
      <c r="F8" s="325">
        <v>38</v>
      </c>
      <c r="G8" s="325">
        <v>37.4</v>
      </c>
      <c r="H8" s="331">
        <v>45.7</v>
      </c>
      <c r="I8" s="325">
        <v>40.799999999999997</v>
      </c>
      <c r="J8" s="325">
        <v>38.1</v>
      </c>
    </row>
    <row r="9" spans="1:10" ht="13.25" customHeight="1">
      <c r="A9" s="300">
        <v>2021</v>
      </c>
      <c r="B9" s="325">
        <v>36.1</v>
      </c>
      <c r="C9" s="325">
        <v>32.5</v>
      </c>
      <c r="D9" s="325">
        <v>53.2</v>
      </c>
      <c r="E9" s="325">
        <v>54</v>
      </c>
      <c r="F9" s="325">
        <v>38.9</v>
      </c>
      <c r="G9" s="325">
        <v>37.799999999999997</v>
      </c>
      <c r="H9" s="331">
        <v>46.6</v>
      </c>
      <c r="I9" s="325">
        <v>41.4</v>
      </c>
      <c r="J9" s="325">
        <v>38.200000000000003</v>
      </c>
    </row>
    <row r="10" spans="1:10" ht="13.25" customHeight="1">
      <c r="A10" s="300">
        <v>2020</v>
      </c>
      <c r="B10" s="325">
        <v>36.4</v>
      </c>
      <c r="C10" s="325">
        <v>32.1</v>
      </c>
      <c r="D10" s="325">
        <v>53</v>
      </c>
      <c r="E10" s="325">
        <v>57</v>
      </c>
      <c r="F10" s="325">
        <v>39.9</v>
      </c>
      <c r="G10" s="325">
        <v>38.5</v>
      </c>
      <c r="H10" s="331">
        <v>46.6</v>
      </c>
      <c r="I10" s="325">
        <v>42.1</v>
      </c>
      <c r="J10" s="325">
        <v>38.1</v>
      </c>
    </row>
    <row r="11" spans="1:10" ht="13.25" customHeight="1">
      <c r="A11" s="300">
        <v>2019</v>
      </c>
      <c r="B11" s="325">
        <v>36.799999999999997</v>
      </c>
      <c r="C11" s="325">
        <v>31.7</v>
      </c>
      <c r="D11" s="325">
        <v>52.5</v>
      </c>
      <c r="E11" s="325">
        <v>49</v>
      </c>
      <c r="F11" s="325">
        <v>40.9</v>
      </c>
      <c r="G11" s="325">
        <v>39.5</v>
      </c>
      <c r="H11" s="331">
        <v>46.2</v>
      </c>
      <c r="I11" s="325">
        <v>42.8</v>
      </c>
      <c r="J11" s="325">
        <v>38.200000000000003</v>
      </c>
    </row>
    <row r="12" spans="1:10" ht="13.25" customHeight="1">
      <c r="A12" s="300">
        <v>2018</v>
      </c>
      <c r="B12" s="325">
        <v>37.5</v>
      </c>
      <c r="C12" s="325">
        <v>31.4</v>
      </c>
      <c r="D12" s="325">
        <v>51.8</v>
      </c>
      <c r="E12" s="325">
        <v>41</v>
      </c>
      <c r="F12" s="325">
        <v>42.3</v>
      </c>
      <c r="G12" s="325">
        <v>40.5</v>
      </c>
      <c r="H12" s="331">
        <v>46.4</v>
      </c>
      <c r="I12" s="325">
        <v>43.7</v>
      </c>
      <c r="J12" s="325">
        <v>38.6</v>
      </c>
    </row>
    <row r="13" spans="1:10" ht="13.25" customHeight="1">
      <c r="A13" s="300">
        <v>2017</v>
      </c>
      <c r="B13" s="325">
        <v>37.700000000000003</v>
      </c>
      <c r="C13" s="325">
        <v>30.9</v>
      </c>
      <c r="D13" s="325">
        <v>51.1</v>
      </c>
      <c r="E13" s="325">
        <v>39</v>
      </c>
      <c r="F13" s="325">
        <v>42.9</v>
      </c>
      <c r="G13" s="325">
        <v>40.700000000000003</v>
      </c>
      <c r="H13" s="331">
        <v>46</v>
      </c>
      <c r="I13" s="325">
        <v>43.7</v>
      </c>
      <c r="J13" s="326">
        <v>39</v>
      </c>
    </row>
    <row r="14" spans="1:10" ht="13.25" customHeight="1">
      <c r="A14" s="300">
        <v>2016</v>
      </c>
      <c r="B14" s="325">
        <v>38</v>
      </c>
      <c r="C14" s="325">
        <v>30.4</v>
      </c>
      <c r="D14" s="325">
        <v>50.4</v>
      </c>
      <c r="E14" s="325">
        <v>37</v>
      </c>
      <c r="F14" s="325">
        <v>43.1</v>
      </c>
      <c r="G14" s="325">
        <v>40.799999999999997</v>
      </c>
      <c r="H14" s="331">
        <v>45.6</v>
      </c>
      <c r="I14" s="325">
        <v>43.7</v>
      </c>
      <c r="J14" s="326">
        <v>40.5</v>
      </c>
    </row>
    <row r="15" spans="1:10" ht="13.25" customHeight="1">
      <c r="A15" s="300">
        <v>2015</v>
      </c>
      <c r="B15" s="325">
        <v>38.9</v>
      </c>
      <c r="C15" s="325">
        <v>30.1</v>
      </c>
      <c r="D15" s="325">
        <v>50</v>
      </c>
      <c r="E15" s="325">
        <v>40</v>
      </c>
      <c r="F15" s="325">
        <v>44.6</v>
      </c>
      <c r="G15" s="325">
        <v>41.7</v>
      </c>
      <c r="H15" s="331">
        <v>45.6</v>
      </c>
      <c r="I15" s="325">
        <v>43.5</v>
      </c>
      <c r="J15" s="324" t="s">
        <v>378</v>
      </c>
    </row>
    <row r="16" spans="1:10" ht="13.25" customHeight="1">
      <c r="A16" s="300">
        <v>2014</v>
      </c>
      <c r="B16" s="325">
        <v>38.9</v>
      </c>
      <c r="C16" s="325">
        <v>30.2</v>
      </c>
      <c r="D16" s="325">
        <v>49.7</v>
      </c>
      <c r="E16" s="325">
        <v>40</v>
      </c>
      <c r="F16" s="325">
        <v>44.6</v>
      </c>
      <c r="G16" s="325">
        <v>41.6</v>
      </c>
      <c r="H16" s="331">
        <v>45.2</v>
      </c>
      <c r="I16" s="325">
        <v>43.2</v>
      </c>
      <c r="J16" s="324" t="s">
        <v>378</v>
      </c>
    </row>
    <row r="17" spans="1:12" ht="13.25" customHeight="1">
      <c r="A17" s="300">
        <v>2013</v>
      </c>
      <c r="B17" s="325">
        <v>39</v>
      </c>
      <c r="C17" s="325">
        <v>30.4</v>
      </c>
      <c r="D17" s="325">
        <v>48.9</v>
      </c>
      <c r="E17" s="325">
        <v>39.4</v>
      </c>
      <c r="F17" s="325">
        <v>44.9</v>
      </c>
      <c r="G17" s="325">
        <v>41.4</v>
      </c>
      <c r="H17" s="331">
        <v>45</v>
      </c>
      <c r="I17" s="325">
        <v>43</v>
      </c>
      <c r="J17" s="324" t="s">
        <v>378</v>
      </c>
    </row>
    <row r="18" spans="1:12" ht="13.25" customHeight="1">
      <c r="A18" s="300">
        <v>2012</v>
      </c>
      <c r="B18" s="325">
        <v>38.9</v>
      </c>
      <c r="C18" s="325">
        <v>30.6</v>
      </c>
      <c r="D18" s="325">
        <v>49.4</v>
      </c>
      <c r="E18" s="325">
        <v>41.7</v>
      </c>
      <c r="F18" s="325">
        <v>44.7</v>
      </c>
      <c r="G18" s="325">
        <v>40.5</v>
      </c>
      <c r="H18" s="331">
        <v>45.1</v>
      </c>
      <c r="I18" s="325">
        <v>42.5</v>
      </c>
      <c r="J18" s="324" t="s">
        <v>378</v>
      </c>
    </row>
    <row r="19" spans="1:12" ht="13.25" customHeight="1">
      <c r="A19" s="300">
        <v>2011</v>
      </c>
      <c r="B19" s="325">
        <v>38.700000000000003</v>
      </c>
      <c r="C19" s="325">
        <v>30.7</v>
      </c>
      <c r="D19" s="325">
        <v>49.8</v>
      </c>
      <c r="E19" s="325">
        <v>38.299999999999997</v>
      </c>
      <c r="F19" s="325">
        <v>44.4</v>
      </c>
      <c r="G19" s="325">
        <v>39.799999999999997</v>
      </c>
      <c r="H19" s="331">
        <v>44.9</v>
      </c>
      <c r="I19" s="325">
        <v>42</v>
      </c>
      <c r="J19" s="324" t="s">
        <v>378</v>
      </c>
    </row>
    <row r="20" spans="1:12" ht="27.75" customHeight="1">
      <c r="A20" s="298">
        <v>2010</v>
      </c>
      <c r="B20" s="319">
        <v>38.5</v>
      </c>
      <c r="C20" s="319">
        <v>30.7</v>
      </c>
      <c r="D20" s="319">
        <v>49.7</v>
      </c>
      <c r="E20" s="319">
        <v>46.5</v>
      </c>
      <c r="F20" s="319">
        <v>44</v>
      </c>
      <c r="G20" s="319">
        <v>39.4</v>
      </c>
      <c r="H20" s="330">
        <v>44.3</v>
      </c>
      <c r="I20" s="329">
        <v>41.5</v>
      </c>
      <c r="J20" s="318" t="s">
        <v>378</v>
      </c>
    </row>
    <row r="21" spans="1:12" ht="13">
      <c r="A21" s="317"/>
      <c r="B21" s="317"/>
      <c r="C21" s="317"/>
      <c r="D21" s="317"/>
      <c r="E21" s="317"/>
      <c r="F21" s="317"/>
      <c r="G21" s="317"/>
      <c r="H21" s="317"/>
      <c r="I21" s="317"/>
      <c r="J21" s="317"/>
    </row>
    <row r="22" spans="1:12">
      <c r="A22" s="267" t="s">
        <v>433</v>
      </c>
    </row>
    <row r="23" spans="1:12">
      <c r="A23" s="266" t="s">
        <v>432</v>
      </c>
    </row>
    <row r="24" spans="1:12">
      <c r="A24" s="266" t="s">
        <v>431</v>
      </c>
      <c r="L24" s="296"/>
    </row>
    <row r="25" spans="1:12">
      <c r="A25" s="266" t="s">
        <v>395</v>
      </c>
      <c r="L25" s="296"/>
    </row>
    <row r="26" spans="1:12">
      <c r="A26" s="316" t="s">
        <v>430</v>
      </c>
      <c r="L26" s="296"/>
    </row>
    <row r="27" spans="1:12">
      <c r="A27" s="316" t="s">
        <v>429</v>
      </c>
      <c r="L27" s="296"/>
    </row>
    <row r="28" spans="1:12">
      <c r="A28" s="1" t="s">
        <v>428</v>
      </c>
      <c r="L28" s="296"/>
    </row>
    <row r="29" spans="1:12">
      <c r="A29" s="1" t="s">
        <v>427</v>
      </c>
      <c r="L29" s="296"/>
    </row>
    <row r="30" spans="1:12">
      <c r="A30" s="1" t="s">
        <v>444</v>
      </c>
    </row>
    <row r="32" spans="1:12">
      <c r="A32" s="266"/>
    </row>
    <row r="33" spans="1:12">
      <c r="A33" s="266"/>
    </row>
    <row r="34" spans="1:12">
      <c r="A34" s="315"/>
    </row>
    <row r="42" spans="1:12">
      <c r="K42" s="295"/>
      <c r="L42" s="295"/>
    </row>
    <row r="43" spans="1:12">
      <c r="K43" s="295"/>
      <c r="L43" s="295"/>
    </row>
    <row r="64" spans="11:12">
      <c r="K64" s="295"/>
      <c r="L64" s="295"/>
    </row>
    <row r="73" spans="2:10">
      <c r="B73" s="295"/>
      <c r="C73" s="295"/>
      <c r="D73" s="295"/>
      <c r="E73" s="295"/>
      <c r="F73" s="295"/>
      <c r="G73" s="295"/>
      <c r="H73" s="295"/>
      <c r="I73" s="295"/>
      <c r="J73" s="295"/>
    </row>
    <row r="74" spans="2:10">
      <c r="B74" s="295"/>
      <c r="C74" s="295"/>
      <c r="D74" s="295"/>
      <c r="E74" s="295"/>
      <c r="F74" s="295"/>
      <c r="G74" s="295"/>
      <c r="H74" s="295"/>
      <c r="I74" s="295"/>
      <c r="J74" s="295"/>
    </row>
    <row r="76" spans="2:10">
      <c r="B76" s="295"/>
      <c r="C76" s="295"/>
      <c r="D76" s="295"/>
      <c r="F76" s="295"/>
    </row>
    <row r="94" spans="2:10">
      <c r="B94" s="295"/>
      <c r="C94" s="295"/>
      <c r="D94" s="295"/>
      <c r="F94" s="295"/>
    </row>
    <row r="95" spans="2:10">
      <c r="B95" s="295"/>
      <c r="C95" s="295"/>
      <c r="D95" s="295"/>
      <c r="E95" s="295"/>
      <c r="F95" s="295"/>
      <c r="G95" s="295"/>
      <c r="H95" s="295"/>
      <c r="I95" s="295"/>
      <c r="J95" s="295"/>
    </row>
  </sheetData>
  <pageMargins left="0.75" right="0.21" top="1" bottom="1" header="0.5" footer="0.5"/>
  <pageSetup firstPageNumber="20" orientation="portrait" useFirstPageNumber="1" horizontalDpi="4294967292" verticalDpi="4294967292" r:id="rId1"/>
  <headerFooter alignWithMargins="0">
    <oddFooter>&amp;C&amp;P of 31</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07"/>
  <sheetViews>
    <sheetView showGridLines="0" zoomScaleNormal="100" workbookViewId="0">
      <pane xSplit="1" ySplit="8" topLeftCell="B47" activePane="bottomRight" state="frozen"/>
      <selection activeCell="L2" sqref="L2"/>
      <selection pane="topRight" activeCell="L2" sqref="L2"/>
      <selection pane="bottomLeft" activeCell="L2" sqref="L2"/>
      <selection pane="bottomRight" activeCell="L1" sqref="L1"/>
    </sheetView>
  </sheetViews>
  <sheetFormatPr baseColWidth="10" defaultColWidth="9.3984375" defaultRowHeight="11"/>
  <cols>
    <col min="1" max="1" width="29.3984375" style="1" customWidth="1"/>
    <col min="2" max="2" width="9.19921875" style="1" customWidth="1"/>
    <col min="3" max="3" width="9.3984375" style="1" customWidth="1"/>
    <col min="4" max="4" width="8.3984375" style="1" customWidth="1"/>
    <col min="5" max="5" width="9.3984375" style="1" customWidth="1"/>
    <col min="6" max="6" width="6.796875" style="1" customWidth="1"/>
    <col min="7" max="7" width="9.19921875" style="1" customWidth="1"/>
    <col min="8" max="8" width="9.796875" style="1" customWidth="1"/>
    <col min="9" max="10" width="9.3984375" style="1" customWidth="1"/>
    <col min="11" max="11" width="6.3984375" style="1" customWidth="1"/>
    <col min="12" max="16384" width="9.3984375" style="1"/>
  </cols>
  <sheetData>
    <row r="1" spans="1:10">
      <c r="A1" s="25" t="s">
        <v>95</v>
      </c>
      <c r="B1" s="25"/>
      <c r="C1" s="25"/>
      <c r="D1" s="25"/>
      <c r="E1" s="25"/>
      <c r="F1" s="25"/>
      <c r="G1" s="25"/>
      <c r="H1" s="25"/>
      <c r="I1" s="25"/>
      <c r="J1" s="25"/>
    </row>
    <row r="2" spans="1:10" ht="13.75" customHeight="1">
      <c r="A2" s="25" t="s">
        <v>164</v>
      </c>
      <c r="B2" s="25"/>
      <c r="C2" s="25"/>
      <c r="D2" s="25"/>
      <c r="E2" s="25"/>
      <c r="F2" s="25"/>
      <c r="G2" s="25"/>
      <c r="H2" s="25"/>
      <c r="I2" s="25"/>
      <c r="J2" s="25"/>
    </row>
    <row r="3" spans="1:10">
      <c r="A3" s="25" t="s">
        <v>79</v>
      </c>
      <c r="B3" s="25"/>
      <c r="C3" s="25"/>
      <c r="D3" s="25"/>
      <c r="E3" s="25"/>
      <c r="F3" s="25"/>
      <c r="G3" s="25"/>
      <c r="H3" s="25"/>
      <c r="I3" s="25"/>
      <c r="J3" s="25"/>
    </row>
    <row r="4" spans="1:10">
      <c r="A4" s="25" t="s">
        <v>392</v>
      </c>
      <c r="B4" s="25"/>
      <c r="C4" s="25"/>
      <c r="D4" s="25"/>
      <c r="E4" s="25"/>
      <c r="F4" s="25"/>
      <c r="G4" s="25"/>
      <c r="H4" s="25"/>
      <c r="I4" s="25"/>
      <c r="J4" s="25"/>
    </row>
    <row r="6" spans="1:10" s="8" customFormat="1" ht="30.75" customHeight="1">
      <c r="A6" s="135" t="s">
        <v>77</v>
      </c>
      <c r="B6" s="136" t="s">
        <v>166</v>
      </c>
      <c r="C6" s="136" t="s">
        <v>167</v>
      </c>
      <c r="D6" s="136" t="s">
        <v>168</v>
      </c>
      <c r="E6" s="137" t="s">
        <v>94</v>
      </c>
      <c r="F6" s="136" t="s">
        <v>169</v>
      </c>
      <c r="G6" s="136" t="s">
        <v>170</v>
      </c>
      <c r="H6" s="137" t="s">
        <v>93</v>
      </c>
      <c r="I6" s="136" t="s">
        <v>171</v>
      </c>
      <c r="J6" s="136" t="s">
        <v>172</v>
      </c>
    </row>
    <row r="7" spans="1:10">
      <c r="A7" s="124" t="s">
        <v>317</v>
      </c>
      <c r="B7" s="99">
        <f t="shared" ref="B7:J7" si="0">(B8+B81)</f>
        <v>749618</v>
      </c>
      <c r="C7" s="99">
        <f t="shared" si="0"/>
        <v>78691</v>
      </c>
      <c r="D7" s="99">
        <f t="shared" si="0"/>
        <v>23917</v>
      </c>
      <c r="E7" s="99">
        <f t="shared" si="0"/>
        <v>329156</v>
      </c>
      <c r="F7" s="99">
        <f t="shared" si="0"/>
        <v>39141</v>
      </c>
      <c r="G7" s="99">
        <f t="shared" si="0"/>
        <v>7775</v>
      </c>
      <c r="H7" s="99">
        <f t="shared" si="0"/>
        <v>25562</v>
      </c>
      <c r="I7" s="99">
        <f t="shared" si="0"/>
        <v>23</v>
      </c>
      <c r="J7" s="99">
        <f t="shared" si="0"/>
        <v>245353</v>
      </c>
    </row>
    <row r="8" spans="1:10">
      <c r="A8" s="124" t="s">
        <v>248</v>
      </c>
      <c r="B8" s="71">
        <f>(B9+B10+B17+B33+B42+B50+B57+B64+B73-B81)</f>
        <v>714904</v>
      </c>
      <c r="C8" s="71">
        <f t="shared" ref="C8:J8" si="1">(C9+C10+C17+C33+C42+C50+C57+C64+C73-C81)</f>
        <v>74662</v>
      </c>
      <c r="D8" s="71">
        <f t="shared" si="1"/>
        <v>23819</v>
      </c>
      <c r="E8" s="71">
        <f t="shared" si="1"/>
        <v>307670</v>
      </c>
      <c r="F8" s="71">
        <f t="shared" si="1"/>
        <v>39071</v>
      </c>
      <c r="G8" s="71">
        <f t="shared" si="1"/>
        <v>7218</v>
      </c>
      <c r="H8" s="71">
        <f t="shared" si="1"/>
        <v>20669</v>
      </c>
      <c r="I8" s="71">
        <f t="shared" si="1"/>
        <v>22</v>
      </c>
      <c r="J8" s="71">
        <f t="shared" si="1"/>
        <v>241773</v>
      </c>
    </row>
    <row r="9" spans="1:10">
      <c r="A9" s="124" t="s">
        <v>245</v>
      </c>
      <c r="B9" s="71">
        <f>SUM(C9:J9)</f>
        <v>6894</v>
      </c>
      <c r="C9" s="64">
        <v>824</v>
      </c>
      <c r="D9" s="64">
        <v>456</v>
      </c>
      <c r="E9" s="64">
        <v>3832</v>
      </c>
      <c r="F9" s="64">
        <v>358</v>
      </c>
      <c r="G9" s="64">
        <v>106</v>
      </c>
      <c r="H9" s="64">
        <v>348</v>
      </c>
      <c r="I9" s="64">
        <v>0</v>
      </c>
      <c r="J9" s="64">
        <v>970</v>
      </c>
    </row>
    <row r="10" spans="1:10">
      <c r="A10" s="124" t="s">
        <v>249</v>
      </c>
      <c r="B10" s="71">
        <f>SUM(B11:B16)</f>
        <v>46747</v>
      </c>
      <c r="C10" s="71">
        <f t="shared" ref="C10:J10" si="2">SUM(C11:C16)</f>
        <v>5457</v>
      </c>
      <c r="D10" s="71">
        <f t="shared" si="2"/>
        <v>2196</v>
      </c>
      <c r="E10" s="71">
        <f t="shared" si="2"/>
        <v>23733</v>
      </c>
      <c r="F10" s="71">
        <f t="shared" si="2"/>
        <v>3487</v>
      </c>
      <c r="G10" s="71">
        <f t="shared" si="2"/>
        <v>430</v>
      </c>
      <c r="H10" s="71">
        <f>SUM(H11:H16)</f>
        <v>1483</v>
      </c>
      <c r="I10" s="71">
        <f t="shared" si="2"/>
        <v>2</v>
      </c>
      <c r="J10" s="71">
        <f t="shared" si="2"/>
        <v>9959</v>
      </c>
    </row>
    <row r="11" spans="1:10">
      <c r="A11" s="154" t="s">
        <v>250</v>
      </c>
      <c r="B11" s="69">
        <f t="shared" ref="B11:B16" si="3">SUM(C11:J11)</f>
        <v>2884</v>
      </c>
      <c r="C11" s="66">
        <v>463</v>
      </c>
      <c r="D11" s="66">
        <v>69</v>
      </c>
      <c r="E11" s="66">
        <v>1421</v>
      </c>
      <c r="F11" s="66">
        <v>404</v>
      </c>
      <c r="G11" s="66">
        <v>38</v>
      </c>
      <c r="H11" s="66">
        <v>34</v>
      </c>
      <c r="I11" s="66">
        <v>0</v>
      </c>
      <c r="J11" s="66">
        <v>455</v>
      </c>
    </row>
    <row r="12" spans="1:10">
      <c r="A12" s="154" t="s">
        <v>255</v>
      </c>
      <c r="B12" s="69">
        <f t="shared" si="3"/>
        <v>7373</v>
      </c>
      <c r="C12" s="66">
        <v>870</v>
      </c>
      <c r="D12" s="66">
        <v>107</v>
      </c>
      <c r="E12" s="66">
        <v>4639</v>
      </c>
      <c r="F12" s="66">
        <v>1022</v>
      </c>
      <c r="G12" s="66">
        <v>57</v>
      </c>
      <c r="H12" s="66">
        <v>72</v>
      </c>
      <c r="I12" s="66">
        <v>0</v>
      </c>
      <c r="J12" s="66">
        <v>606</v>
      </c>
    </row>
    <row r="13" spans="1:10">
      <c r="A13" s="141" t="s">
        <v>251</v>
      </c>
      <c r="B13" s="69">
        <f t="shared" si="3"/>
        <v>7880</v>
      </c>
      <c r="C13" s="66">
        <v>814</v>
      </c>
      <c r="D13" s="66">
        <v>535</v>
      </c>
      <c r="E13" s="66">
        <v>3652</v>
      </c>
      <c r="F13" s="66">
        <v>356</v>
      </c>
      <c r="G13" s="66">
        <v>49</v>
      </c>
      <c r="H13" s="66">
        <v>404</v>
      </c>
      <c r="I13" s="66">
        <v>0</v>
      </c>
      <c r="J13" s="66">
        <v>2070</v>
      </c>
    </row>
    <row r="14" spans="1:10">
      <c r="A14" s="154" t="s">
        <v>252</v>
      </c>
      <c r="B14" s="69">
        <f t="shared" si="3"/>
        <v>10575</v>
      </c>
      <c r="C14" s="66">
        <v>1211</v>
      </c>
      <c r="D14" s="66">
        <v>284</v>
      </c>
      <c r="E14" s="66">
        <v>5237</v>
      </c>
      <c r="F14" s="66">
        <v>635</v>
      </c>
      <c r="G14" s="66">
        <v>111</v>
      </c>
      <c r="H14" s="66">
        <v>182</v>
      </c>
      <c r="I14" s="66">
        <v>0</v>
      </c>
      <c r="J14" s="66">
        <v>2915</v>
      </c>
    </row>
    <row r="15" spans="1:10">
      <c r="A15" s="154" t="s">
        <v>253</v>
      </c>
      <c r="B15" s="69">
        <f t="shared" si="3"/>
        <v>2598</v>
      </c>
      <c r="C15" s="66">
        <v>308</v>
      </c>
      <c r="D15" s="66">
        <v>57</v>
      </c>
      <c r="E15" s="66">
        <v>1455</v>
      </c>
      <c r="F15" s="66">
        <v>421</v>
      </c>
      <c r="G15" s="66">
        <v>33</v>
      </c>
      <c r="H15" s="66">
        <v>43</v>
      </c>
      <c r="I15" s="66">
        <v>0</v>
      </c>
      <c r="J15" s="66">
        <v>281</v>
      </c>
    </row>
    <row r="16" spans="1:10">
      <c r="A16" s="141" t="s">
        <v>254</v>
      </c>
      <c r="B16" s="69">
        <f t="shared" si="3"/>
        <v>15437</v>
      </c>
      <c r="C16" s="66">
        <v>1791</v>
      </c>
      <c r="D16" s="66">
        <v>1144</v>
      </c>
      <c r="E16" s="66">
        <v>7329</v>
      </c>
      <c r="F16" s="66">
        <v>649</v>
      </c>
      <c r="G16" s="66">
        <v>142</v>
      </c>
      <c r="H16" s="66">
        <v>748</v>
      </c>
      <c r="I16" s="66">
        <v>2</v>
      </c>
      <c r="J16" s="66">
        <v>3632</v>
      </c>
    </row>
    <row r="17" spans="1:10">
      <c r="A17" s="124" t="s">
        <v>246</v>
      </c>
      <c r="B17" s="71">
        <f t="shared" ref="B17:J17" si="4">SUM(B18:B32)</f>
        <v>122356</v>
      </c>
      <c r="C17" s="71">
        <f t="shared" si="4"/>
        <v>12700</v>
      </c>
      <c r="D17" s="71">
        <f t="shared" si="4"/>
        <v>3646</v>
      </c>
      <c r="E17" s="71">
        <f t="shared" si="4"/>
        <v>50598</v>
      </c>
      <c r="F17" s="71">
        <f t="shared" si="4"/>
        <v>5393</v>
      </c>
      <c r="G17" s="71">
        <f t="shared" si="4"/>
        <v>1615</v>
      </c>
      <c r="H17" s="71">
        <f t="shared" si="4"/>
        <v>2925</v>
      </c>
      <c r="I17" s="71">
        <f t="shared" si="4"/>
        <v>4</v>
      </c>
      <c r="J17" s="71">
        <f t="shared" si="4"/>
        <v>45475</v>
      </c>
    </row>
    <row r="18" spans="1:10">
      <c r="A18" s="141" t="s">
        <v>263</v>
      </c>
      <c r="B18" s="69">
        <f t="shared" ref="B18:B32" si="5">SUM(C18:J18)</f>
        <v>5150</v>
      </c>
      <c r="C18" s="66">
        <v>556</v>
      </c>
      <c r="D18" s="66">
        <v>191</v>
      </c>
      <c r="E18" s="66">
        <v>2432</v>
      </c>
      <c r="F18" s="66">
        <v>791</v>
      </c>
      <c r="G18" s="66">
        <v>48</v>
      </c>
      <c r="H18" s="66">
        <v>128</v>
      </c>
      <c r="I18" s="66">
        <v>0</v>
      </c>
      <c r="J18" s="66">
        <v>1004</v>
      </c>
    </row>
    <row r="19" spans="1:10">
      <c r="A19" s="154" t="s">
        <v>256</v>
      </c>
      <c r="B19" s="69">
        <f t="shared" si="5"/>
        <v>1854</v>
      </c>
      <c r="C19" s="66">
        <v>219</v>
      </c>
      <c r="D19" s="66">
        <v>40</v>
      </c>
      <c r="E19" s="66">
        <v>956</v>
      </c>
      <c r="F19" s="66">
        <v>79</v>
      </c>
      <c r="G19" s="66">
        <v>11</v>
      </c>
      <c r="H19" s="66">
        <v>35</v>
      </c>
      <c r="I19" s="66">
        <v>0</v>
      </c>
      <c r="J19" s="66">
        <v>514</v>
      </c>
    </row>
    <row r="20" spans="1:10">
      <c r="A20" s="154" t="s">
        <v>291</v>
      </c>
      <c r="B20" s="69">
        <f t="shared" si="5"/>
        <v>552</v>
      </c>
      <c r="C20" s="66">
        <v>50</v>
      </c>
      <c r="D20" s="66">
        <v>10</v>
      </c>
      <c r="E20" s="66">
        <v>84</v>
      </c>
      <c r="F20" s="66">
        <v>4</v>
      </c>
      <c r="G20" s="66">
        <v>1</v>
      </c>
      <c r="H20" s="66">
        <v>17</v>
      </c>
      <c r="I20" s="66">
        <v>0</v>
      </c>
      <c r="J20" s="66">
        <v>386</v>
      </c>
    </row>
    <row r="21" spans="1:10">
      <c r="A21" s="141" t="s">
        <v>257</v>
      </c>
      <c r="B21" s="69">
        <f t="shared" si="5"/>
        <v>1782</v>
      </c>
      <c r="C21" s="66">
        <v>250</v>
      </c>
      <c r="D21" s="66">
        <v>79</v>
      </c>
      <c r="E21" s="66">
        <v>784</v>
      </c>
      <c r="F21" s="66">
        <v>225</v>
      </c>
      <c r="G21" s="66">
        <v>27</v>
      </c>
      <c r="H21" s="66">
        <v>47</v>
      </c>
      <c r="I21" s="66">
        <v>0</v>
      </c>
      <c r="J21" s="66">
        <v>370</v>
      </c>
    </row>
    <row r="22" spans="1:10">
      <c r="A22" s="154" t="s">
        <v>258</v>
      </c>
      <c r="B22" s="69">
        <f t="shared" si="5"/>
        <v>7706</v>
      </c>
      <c r="C22" s="66">
        <v>882</v>
      </c>
      <c r="D22" s="66">
        <v>222</v>
      </c>
      <c r="E22" s="66">
        <v>2961</v>
      </c>
      <c r="F22" s="66">
        <v>189</v>
      </c>
      <c r="G22" s="66">
        <v>78</v>
      </c>
      <c r="H22" s="66">
        <v>246</v>
      </c>
      <c r="I22" s="66">
        <v>0</v>
      </c>
      <c r="J22" s="66">
        <v>3128</v>
      </c>
    </row>
    <row r="23" spans="1:10">
      <c r="A23" s="141" t="s">
        <v>259</v>
      </c>
      <c r="B23" s="69">
        <f t="shared" si="5"/>
        <v>8106</v>
      </c>
      <c r="C23" s="66">
        <v>874</v>
      </c>
      <c r="D23" s="66">
        <v>203</v>
      </c>
      <c r="E23" s="66">
        <v>3165</v>
      </c>
      <c r="F23" s="66">
        <v>437</v>
      </c>
      <c r="G23" s="66">
        <v>78</v>
      </c>
      <c r="H23" s="66">
        <v>153</v>
      </c>
      <c r="I23" s="66">
        <v>0</v>
      </c>
      <c r="J23" s="66">
        <v>3196</v>
      </c>
    </row>
    <row r="24" spans="1:10">
      <c r="A24" s="141" t="s">
        <v>292</v>
      </c>
      <c r="B24" s="69">
        <f t="shared" si="5"/>
        <v>2951</v>
      </c>
      <c r="C24" s="66">
        <v>530</v>
      </c>
      <c r="D24" s="66">
        <v>270</v>
      </c>
      <c r="E24" s="66">
        <v>1101</v>
      </c>
      <c r="F24" s="66">
        <v>157</v>
      </c>
      <c r="G24" s="66">
        <v>35</v>
      </c>
      <c r="H24" s="66">
        <v>72</v>
      </c>
      <c r="I24" s="66">
        <v>1</v>
      </c>
      <c r="J24" s="66">
        <v>785</v>
      </c>
    </row>
    <row r="25" spans="1:10">
      <c r="A25" s="154" t="s">
        <v>293</v>
      </c>
      <c r="B25" s="69">
        <f t="shared" si="5"/>
        <v>11872</v>
      </c>
      <c r="C25" s="66">
        <v>1109</v>
      </c>
      <c r="D25" s="66">
        <v>315</v>
      </c>
      <c r="E25" s="66">
        <v>4460</v>
      </c>
      <c r="F25" s="66">
        <v>296</v>
      </c>
      <c r="G25" s="66">
        <v>74</v>
      </c>
      <c r="H25" s="66">
        <v>322</v>
      </c>
      <c r="I25" s="66">
        <v>1</v>
      </c>
      <c r="J25" s="66">
        <v>5295</v>
      </c>
    </row>
    <row r="26" spans="1:10">
      <c r="A26" s="154" t="s">
        <v>294</v>
      </c>
      <c r="B26" s="69">
        <f t="shared" si="5"/>
        <v>25647</v>
      </c>
      <c r="C26" s="66">
        <v>1832</v>
      </c>
      <c r="D26" s="66">
        <v>323</v>
      </c>
      <c r="E26" s="66">
        <v>10064</v>
      </c>
      <c r="F26" s="66">
        <v>780</v>
      </c>
      <c r="G26" s="66">
        <v>173</v>
      </c>
      <c r="H26" s="66">
        <v>862</v>
      </c>
      <c r="I26" s="66">
        <v>0</v>
      </c>
      <c r="J26" s="66">
        <v>11613</v>
      </c>
    </row>
    <row r="27" spans="1:10">
      <c r="A27" s="141" t="s">
        <v>295</v>
      </c>
      <c r="B27" s="69">
        <f t="shared" ref="B27" si="6">SUM(C27:J27)</f>
        <v>20836</v>
      </c>
      <c r="C27" s="66">
        <v>2152</v>
      </c>
      <c r="D27" s="66">
        <v>678</v>
      </c>
      <c r="E27" s="66">
        <v>9097</v>
      </c>
      <c r="F27" s="66">
        <v>1021</v>
      </c>
      <c r="G27" s="66">
        <v>463</v>
      </c>
      <c r="H27" s="66">
        <v>303</v>
      </c>
      <c r="I27" s="66">
        <v>0</v>
      </c>
      <c r="J27" s="66">
        <v>7122</v>
      </c>
    </row>
    <row r="28" spans="1:10">
      <c r="A28" s="154" t="s">
        <v>260</v>
      </c>
      <c r="B28" s="69">
        <f t="shared" si="5"/>
        <v>17075</v>
      </c>
      <c r="C28" s="66">
        <v>2041</v>
      </c>
      <c r="D28" s="66">
        <v>586</v>
      </c>
      <c r="E28" s="66">
        <v>7687</v>
      </c>
      <c r="F28" s="66">
        <v>699</v>
      </c>
      <c r="G28" s="66">
        <v>202</v>
      </c>
      <c r="H28" s="66">
        <v>366</v>
      </c>
      <c r="I28" s="66">
        <v>1</v>
      </c>
      <c r="J28" s="66">
        <v>5493</v>
      </c>
    </row>
    <row r="29" spans="1:10">
      <c r="A29" s="141" t="s">
        <v>296</v>
      </c>
      <c r="B29" s="69">
        <f t="shared" si="5"/>
        <v>850</v>
      </c>
      <c r="C29" s="66">
        <v>88</v>
      </c>
      <c r="D29" s="66">
        <v>33</v>
      </c>
      <c r="E29" s="66">
        <v>263</v>
      </c>
      <c r="F29" s="66">
        <v>57</v>
      </c>
      <c r="G29" s="66">
        <v>14</v>
      </c>
      <c r="H29" s="66">
        <v>17</v>
      </c>
      <c r="I29" s="66">
        <v>0</v>
      </c>
      <c r="J29" s="66">
        <v>378</v>
      </c>
    </row>
    <row r="30" spans="1:10">
      <c r="A30" s="141" t="s">
        <v>261</v>
      </c>
      <c r="B30" s="69">
        <f t="shared" si="5"/>
        <v>716</v>
      </c>
      <c r="C30" s="66">
        <v>110</v>
      </c>
      <c r="D30" s="66">
        <v>38</v>
      </c>
      <c r="E30" s="66">
        <v>339</v>
      </c>
      <c r="F30" s="66">
        <v>84</v>
      </c>
      <c r="G30" s="66">
        <v>17</v>
      </c>
      <c r="H30" s="66">
        <v>15</v>
      </c>
      <c r="I30" s="66">
        <v>0</v>
      </c>
      <c r="J30" s="66">
        <v>113</v>
      </c>
    </row>
    <row r="31" spans="1:10">
      <c r="A31" s="154" t="s">
        <v>262</v>
      </c>
      <c r="B31" s="69">
        <f t="shared" si="5"/>
        <v>14986</v>
      </c>
      <c r="C31" s="66">
        <v>1800</v>
      </c>
      <c r="D31" s="66">
        <v>628</v>
      </c>
      <c r="E31" s="66">
        <v>5715</v>
      </c>
      <c r="F31" s="66">
        <v>405</v>
      </c>
      <c r="G31" s="66">
        <v>386</v>
      </c>
      <c r="H31" s="66">
        <v>314</v>
      </c>
      <c r="I31" s="66">
        <v>1</v>
      </c>
      <c r="J31" s="66">
        <v>5737</v>
      </c>
    </row>
    <row r="32" spans="1:10">
      <c r="A32" s="141" t="s">
        <v>315</v>
      </c>
      <c r="B32" s="69">
        <f t="shared" si="5"/>
        <v>2273</v>
      </c>
      <c r="C32" s="66">
        <v>207</v>
      </c>
      <c r="D32" s="66">
        <v>30</v>
      </c>
      <c r="E32" s="66">
        <v>1490</v>
      </c>
      <c r="F32" s="66">
        <v>169</v>
      </c>
      <c r="G32" s="66">
        <v>8</v>
      </c>
      <c r="H32" s="66">
        <v>28</v>
      </c>
      <c r="I32" s="66">
        <v>0</v>
      </c>
      <c r="J32" s="66">
        <v>341</v>
      </c>
    </row>
    <row r="33" spans="1:10">
      <c r="A33" s="19" t="s">
        <v>297</v>
      </c>
      <c r="B33" s="71">
        <f t="shared" ref="B33:J33" si="7">SUM(B34:B41)</f>
        <v>99828</v>
      </c>
      <c r="C33" s="71">
        <f t="shared" si="7"/>
        <v>10236</v>
      </c>
      <c r="D33" s="71">
        <f t="shared" si="7"/>
        <v>3078</v>
      </c>
      <c r="E33" s="71">
        <f t="shared" si="7"/>
        <v>39523</v>
      </c>
      <c r="F33" s="71">
        <f t="shared" si="7"/>
        <v>6141</v>
      </c>
      <c r="G33" s="71">
        <f t="shared" si="7"/>
        <v>656</v>
      </c>
      <c r="H33" s="71">
        <f t="shared" si="7"/>
        <v>3561</v>
      </c>
      <c r="I33" s="71">
        <f t="shared" si="7"/>
        <v>3</v>
      </c>
      <c r="J33" s="71">
        <f t="shared" si="7"/>
        <v>36630</v>
      </c>
    </row>
    <row r="34" spans="1:10">
      <c r="A34" s="141" t="s">
        <v>269</v>
      </c>
      <c r="B34" s="69">
        <f t="shared" ref="B34:B41" si="8">SUM(C34:J34)</f>
        <v>25533</v>
      </c>
      <c r="C34" s="66">
        <v>2260</v>
      </c>
      <c r="D34" s="66">
        <v>703</v>
      </c>
      <c r="E34" s="66">
        <v>7633</v>
      </c>
      <c r="F34" s="66">
        <v>1057</v>
      </c>
      <c r="G34" s="66">
        <v>140</v>
      </c>
      <c r="H34" s="66">
        <v>1168</v>
      </c>
      <c r="I34" s="66">
        <v>0</v>
      </c>
      <c r="J34" s="66">
        <v>12572</v>
      </c>
    </row>
    <row r="35" spans="1:10">
      <c r="A35" s="141" t="s">
        <v>264</v>
      </c>
      <c r="B35" s="69">
        <f t="shared" si="8"/>
        <v>12019</v>
      </c>
      <c r="C35" s="66">
        <v>1221</v>
      </c>
      <c r="D35" s="66">
        <v>426</v>
      </c>
      <c r="E35" s="66">
        <v>6316</v>
      </c>
      <c r="F35" s="66">
        <v>697</v>
      </c>
      <c r="G35" s="66">
        <v>95</v>
      </c>
      <c r="H35" s="66">
        <v>449</v>
      </c>
      <c r="I35" s="66">
        <v>0</v>
      </c>
      <c r="J35" s="66">
        <v>2815</v>
      </c>
    </row>
    <row r="36" spans="1:10">
      <c r="A36" s="141" t="s">
        <v>265</v>
      </c>
      <c r="B36" s="69">
        <f t="shared" si="8"/>
        <v>17256</v>
      </c>
      <c r="C36" s="66">
        <v>1909</v>
      </c>
      <c r="D36" s="66">
        <v>473</v>
      </c>
      <c r="E36" s="66">
        <v>7230</v>
      </c>
      <c r="F36" s="66">
        <v>1174</v>
      </c>
      <c r="G36" s="66">
        <v>106</v>
      </c>
      <c r="H36" s="66">
        <v>370</v>
      </c>
      <c r="I36" s="66">
        <v>0</v>
      </c>
      <c r="J36" s="66">
        <v>5994</v>
      </c>
    </row>
    <row r="37" spans="1:10">
      <c r="A37" s="141" t="s">
        <v>266</v>
      </c>
      <c r="B37" s="69">
        <f t="shared" si="8"/>
        <v>15155</v>
      </c>
      <c r="C37" s="66">
        <v>1398</v>
      </c>
      <c r="D37" s="66">
        <v>630</v>
      </c>
      <c r="E37" s="66">
        <v>5257</v>
      </c>
      <c r="F37" s="66">
        <v>534</v>
      </c>
      <c r="G37" s="66">
        <v>63</v>
      </c>
      <c r="H37" s="66">
        <v>537</v>
      </c>
      <c r="I37" s="66">
        <v>0</v>
      </c>
      <c r="J37" s="66">
        <v>6736</v>
      </c>
    </row>
    <row r="38" spans="1:10">
      <c r="A38" s="141" t="s">
        <v>314</v>
      </c>
      <c r="B38" s="69">
        <f t="shared" si="8"/>
        <v>1089</v>
      </c>
      <c r="C38" s="66">
        <v>126</v>
      </c>
      <c r="D38" s="66">
        <v>28</v>
      </c>
      <c r="E38" s="66">
        <v>686</v>
      </c>
      <c r="F38" s="66">
        <v>81</v>
      </c>
      <c r="G38" s="66">
        <v>10</v>
      </c>
      <c r="H38" s="66">
        <v>16</v>
      </c>
      <c r="I38" s="66">
        <v>0</v>
      </c>
      <c r="J38" s="66">
        <v>142</v>
      </c>
    </row>
    <row r="39" spans="1:10">
      <c r="A39" s="141" t="s">
        <v>267</v>
      </c>
      <c r="B39" s="69">
        <f t="shared" si="8"/>
        <v>18776</v>
      </c>
      <c r="C39" s="66">
        <v>2058</v>
      </c>
      <c r="D39" s="66">
        <v>471</v>
      </c>
      <c r="E39" s="66">
        <v>7962</v>
      </c>
      <c r="F39" s="66">
        <v>1572</v>
      </c>
      <c r="G39" s="66">
        <v>136</v>
      </c>
      <c r="H39" s="66">
        <v>830</v>
      </c>
      <c r="I39" s="66">
        <v>1</v>
      </c>
      <c r="J39" s="66">
        <v>5746</v>
      </c>
    </row>
    <row r="40" spans="1:10">
      <c r="A40" s="141" t="s">
        <v>298</v>
      </c>
      <c r="B40" s="69">
        <f t="shared" si="8"/>
        <v>1264</v>
      </c>
      <c r="C40" s="66">
        <v>230</v>
      </c>
      <c r="D40" s="66">
        <v>47</v>
      </c>
      <c r="E40" s="66">
        <v>708</v>
      </c>
      <c r="F40" s="66">
        <v>121</v>
      </c>
      <c r="G40" s="66">
        <v>23</v>
      </c>
      <c r="H40" s="66">
        <v>17</v>
      </c>
      <c r="I40" s="66">
        <v>0</v>
      </c>
      <c r="J40" s="66">
        <v>118</v>
      </c>
    </row>
    <row r="41" spans="1:10">
      <c r="A41" s="141" t="s">
        <v>268</v>
      </c>
      <c r="B41" s="69">
        <f t="shared" si="8"/>
        <v>8736</v>
      </c>
      <c r="C41" s="66">
        <v>1034</v>
      </c>
      <c r="D41" s="66">
        <v>300</v>
      </c>
      <c r="E41" s="66">
        <v>3731</v>
      </c>
      <c r="F41" s="66">
        <v>905</v>
      </c>
      <c r="G41" s="66">
        <v>83</v>
      </c>
      <c r="H41" s="66">
        <v>174</v>
      </c>
      <c r="I41" s="66">
        <v>2</v>
      </c>
      <c r="J41" s="66">
        <v>2507</v>
      </c>
    </row>
    <row r="42" spans="1:10">
      <c r="A42" s="19" t="s">
        <v>299</v>
      </c>
      <c r="B42" s="71">
        <f t="shared" ref="B42:J42" si="9">SUM(B43:B49)</f>
        <v>71905</v>
      </c>
      <c r="C42" s="71">
        <f t="shared" si="9"/>
        <v>9275</v>
      </c>
      <c r="D42" s="71">
        <f t="shared" si="9"/>
        <v>2681</v>
      </c>
      <c r="E42" s="71">
        <f t="shared" si="9"/>
        <v>28862</v>
      </c>
      <c r="F42" s="71">
        <f t="shared" si="9"/>
        <v>4454</v>
      </c>
      <c r="G42" s="71">
        <f t="shared" si="9"/>
        <v>1071</v>
      </c>
      <c r="H42" s="71">
        <f t="shared" si="9"/>
        <v>1963</v>
      </c>
      <c r="I42" s="71">
        <f t="shared" si="9"/>
        <v>5</v>
      </c>
      <c r="J42" s="71">
        <f t="shared" si="9"/>
        <v>23594</v>
      </c>
    </row>
    <row r="43" spans="1:10">
      <c r="A43" s="141" t="s">
        <v>276</v>
      </c>
      <c r="B43" s="69">
        <f t="shared" ref="B43:B49" si="10">SUM(C43:J43)</f>
        <v>20525</v>
      </c>
      <c r="C43" s="66">
        <v>3012</v>
      </c>
      <c r="D43" s="66">
        <v>1051</v>
      </c>
      <c r="E43" s="66">
        <v>6930</v>
      </c>
      <c r="F43" s="66">
        <v>840</v>
      </c>
      <c r="G43" s="66">
        <v>220</v>
      </c>
      <c r="H43" s="66">
        <v>688</v>
      </c>
      <c r="I43" s="66">
        <v>0</v>
      </c>
      <c r="J43" s="66">
        <v>7784</v>
      </c>
    </row>
    <row r="44" spans="1:10">
      <c r="A44" s="141" t="s">
        <v>270</v>
      </c>
      <c r="B44" s="69">
        <f t="shared" si="10"/>
        <v>4507</v>
      </c>
      <c r="C44" s="66">
        <v>555</v>
      </c>
      <c r="D44" s="66">
        <v>130</v>
      </c>
      <c r="E44" s="66">
        <v>2230</v>
      </c>
      <c r="F44" s="66">
        <v>413</v>
      </c>
      <c r="G44" s="66">
        <v>225</v>
      </c>
      <c r="H44" s="66">
        <v>66</v>
      </c>
      <c r="I44" s="66">
        <v>0</v>
      </c>
      <c r="J44" s="66">
        <v>888</v>
      </c>
    </row>
    <row r="45" spans="1:10">
      <c r="A45" s="141" t="s">
        <v>271</v>
      </c>
      <c r="B45" s="69">
        <f t="shared" si="10"/>
        <v>2798</v>
      </c>
      <c r="C45" s="66">
        <v>433</v>
      </c>
      <c r="D45" s="66">
        <v>89</v>
      </c>
      <c r="E45" s="66">
        <v>1504</v>
      </c>
      <c r="F45" s="66">
        <v>219</v>
      </c>
      <c r="G45" s="66">
        <v>147</v>
      </c>
      <c r="H45" s="66">
        <v>75</v>
      </c>
      <c r="I45" s="66">
        <v>0</v>
      </c>
      <c r="J45" s="66">
        <v>331</v>
      </c>
    </row>
    <row r="46" spans="1:10">
      <c r="A46" s="141" t="s">
        <v>272</v>
      </c>
      <c r="B46" s="69">
        <f t="shared" si="10"/>
        <v>8136</v>
      </c>
      <c r="C46" s="66">
        <v>1166</v>
      </c>
      <c r="D46" s="66">
        <v>130</v>
      </c>
      <c r="E46" s="66">
        <v>3371</v>
      </c>
      <c r="F46" s="66">
        <v>710</v>
      </c>
      <c r="G46" s="66">
        <v>146</v>
      </c>
      <c r="H46" s="66">
        <v>122</v>
      </c>
      <c r="I46" s="66">
        <v>0</v>
      </c>
      <c r="J46" s="66">
        <v>2491</v>
      </c>
    </row>
    <row r="47" spans="1:10">
      <c r="A47" s="154" t="s">
        <v>273</v>
      </c>
      <c r="B47" s="69">
        <f t="shared" si="10"/>
        <v>8292</v>
      </c>
      <c r="C47" s="66">
        <v>1118</v>
      </c>
      <c r="D47" s="66">
        <v>329</v>
      </c>
      <c r="E47" s="66">
        <v>2528</v>
      </c>
      <c r="F47" s="66">
        <v>471</v>
      </c>
      <c r="G47" s="66">
        <v>90</v>
      </c>
      <c r="H47" s="66">
        <v>368</v>
      </c>
      <c r="I47" s="66">
        <v>0</v>
      </c>
      <c r="J47" s="66">
        <v>3388</v>
      </c>
    </row>
    <row r="48" spans="1:10">
      <c r="A48" s="141" t="s">
        <v>274</v>
      </c>
      <c r="B48" s="69">
        <f t="shared" si="10"/>
        <v>26489</v>
      </c>
      <c r="C48" s="66">
        <v>2803</v>
      </c>
      <c r="D48" s="66">
        <v>897</v>
      </c>
      <c r="E48" s="66">
        <v>11703</v>
      </c>
      <c r="F48" s="66">
        <v>1687</v>
      </c>
      <c r="G48" s="66">
        <v>221</v>
      </c>
      <c r="H48" s="66">
        <v>612</v>
      </c>
      <c r="I48" s="66">
        <v>5</v>
      </c>
      <c r="J48" s="66">
        <v>8561</v>
      </c>
    </row>
    <row r="49" spans="1:11">
      <c r="A49" s="141" t="s">
        <v>275</v>
      </c>
      <c r="B49" s="69">
        <f t="shared" si="10"/>
        <v>1158</v>
      </c>
      <c r="C49" s="66">
        <v>188</v>
      </c>
      <c r="D49" s="66">
        <v>55</v>
      </c>
      <c r="E49" s="66">
        <v>596</v>
      </c>
      <c r="F49" s="66">
        <v>114</v>
      </c>
      <c r="G49" s="66">
        <v>22</v>
      </c>
      <c r="H49" s="66">
        <v>32</v>
      </c>
      <c r="I49" s="66">
        <v>0</v>
      </c>
      <c r="J49" s="66">
        <v>151</v>
      </c>
    </row>
    <row r="50" spans="1:11">
      <c r="A50" s="19" t="s">
        <v>300</v>
      </c>
      <c r="B50" s="71">
        <f t="shared" ref="B50:J50" si="11">SUM(B51:B56)</f>
        <v>142081</v>
      </c>
      <c r="C50" s="71">
        <f t="shared" si="11"/>
        <v>13848</v>
      </c>
      <c r="D50" s="71">
        <f t="shared" si="11"/>
        <v>5551</v>
      </c>
      <c r="E50" s="71">
        <f t="shared" si="11"/>
        <v>62589</v>
      </c>
      <c r="F50" s="71">
        <f t="shared" si="11"/>
        <v>7197</v>
      </c>
      <c r="G50" s="71">
        <f t="shared" si="11"/>
        <v>1091</v>
      </c>
      <c r="H50" s="71">
        <f t="shared" si="11"/>
        <v>3669</v>
      </c>
      <c r="I50" s="71">
        <f t="shared" si="11"/>
        <v>3</v>
      </c>
      <c r="J50" s="71">
        <f t="shared" si="11"/>
        <v>48133</v>
      </c>
    </row>
    <row r="51" spans="1:11">
      <c r="A51" s="141" t="s">
        <v>244</v>
      </c>
      <c r="B51" s="69">
        <f t="shared" ref="B51" si="12">SUM(C51:J51)</f>
        <v>10869</v>
      </c>
      <c r="C51" s="66">
        <v>902</v>
      </c>
      <c r="D51" s="66">
        <v>201</v>
      </c>
      <c r="E51" s="66">
        <v>7568</v>
      </c>
      <c r="F51" s="66">
        <v>819</v>
      </c>
      <c r="G51" s="66">
        <v>106</v>
      </c>
      <c r="H51" s="66">
        <v>87</v>
      </c>
      <c r="I51" s="66">
        <v>0</v>
      </c>
      <c r="J51" s="66">
        <v>1186</v>
      </c>
    </row>
    <row r="52" spans="1:11">
      <c r="A52" s="141" t="s">
        <v>278</v>
      </c>
      <c r="B52" s="69">
        <f t="shared" ref="B52:B56" si="13">SUM(C52:J52)</f>
        <v>78542</v>
      </c>
      <c r="C52" s="66">
        <v>9078</v>
      </c>
      <c r="D52" s="66">
        <v>3464</v>
      </c>
      <c r="E52" s="66">
        <v>32291</v>
      </c>
      <c r="F52" s="66">
        <v>4136</v>
      </c>
      <c r="G52" s="66">
        <v>691</v>
      </c>
      <c r="H52" s="66">
        <v>2092</v>
      </c>
      <c r="I52" s="66">
        <v>2</v>
      </c>
      <c r="J52" s="66">
        <v>26788</v>
      </c>
    </row>
    <row r="53" spans="1:11">
      <c r="A53" s="141" t="s">
        <v>277</v>
      </c>
      <c r="B53" s="69">
        <f t="shared" si="13"/>
        <v>41316</v>
      </c>
      <c r="C53" s="66">
        <v>2721</v>
      </c>
      <c r="D53" s="66">
        <v>1498</v>
      </c>
      <c r="E53" s="66">
        <v>17158</v>
      </c>
      <c r="F53" s="66">
        <v>1561</v>
      </c>
      <c r="G53" s="66">
        <v>205</v>
      </c>
      <c r="H53" s="66">
        <v>1305</v>
      </c>
      <c r="I53" s="66">
        <v>1</v>
      </c>
      <c r="J53" s="66">
        <v>16867</v>
      </c>
      <c r="K53" s="1" t="s">
        <v>6</v>
      </c>
    </row>
    <row r="54" spans="1:11">
      <c r="A54" s="141" t="s">
        <v>302</v>
      </c>
      <c r="B54" s="69">
        <f t="shared" si="13"/>
        <v>2553</v>
      </c>
      <c r="C54" s="66">
        <v>185</v>
      </c>
      <c r="D54" s="66">
        <v>18</v>
      </c>
      <c r="E54" s="66">
        <v>883</v>
      </c>
      <c r="F54" s="66">
        <v>254</v>
      </c>
      <c r="G54" s="66">
        <v>19</v>
      </c>
      <c r="H54" s="66">
        <v>44</v>
      </c>
      <c r="I54" s="66">
        <v>0</v>
      </c>
      <c r="J54" s="66">
        <v>1150</v>
      </c>
    </row>
    <row r="55" spans="1:11">
      <c r="A55" s="141" t="s">
        <v>303</v>
      </c>
      <c r="B55" s="69">
        <f t="shared" si="13"/>
        <v>8667</v>
      </c>
      <c r="C55" s="66">
        <v>950</v>
      </c>
      <c r="D55" s="66">
        <v>364</v>
      </c>
      <c r="E55" s="66">
        <v>4622</v>
      </c>
      <c r="F55" s="66">
        <v>425</v>
      </c>
      <c r="G55" s="66">
        <v>70</v>
      </c>
      <c r="H55" s="66">
        <v>136</v>
      </c>
      <c r="I55" s="66">
        <v>0</v>
      </c>
      <c r="J55" s="66">
        <v>2100</v>
      </c>
    </row>
    <row r="56" spans="1:11">
      <c r="A56" s="141" t="s">
        <v>304</v>
      </c>
      <c r="B56" s="69">
        <f t="shared" si="13"/>
        <v>134</v>
      </c>
      <c r="C56" s="66">
        <v>12</v>
      </c>
      <c r="D56" s="66">
        <v>6</v>
      </c>
      <c r="E56" s="66">
        <v>67</v>
      </c>
      <c r="F56" s="66">
        <v>2</v>
      </c>
      <c r="G56" s="66">
        <v>0</v>
      </c>
      <c r="H56" s="66">
        <v>5</v>
      </c>
      <c r="I56" s="66">
        <v>0</v>
      </c>
      <c r="J56" s="66">
        <v>42</v>
      </c>
    </row>
    <row r="57" spans="1:11">
      <c r="A57" s="19" t="s">
        <v>305</v>
      </c>
      <c r="B57" s="71">
        <f t="shared" ref="B57:J57" si="14">SUM(B58:B63)</f>
        <v>110793</v>
      </c>
      <c r="C57" s="71">
        <f t="shared" si="14"/>
        <v>10327</v>
      </c>
      <c r="D57" s="71">
        <f t="shared" si="14"/>
        <v>3282</v>
      </c>
      <c r="E57" s="71">
        <f t="shared" si="14"/>
        <v>54183</v>
      </c>
      <c r="F57" s="71">
        <f t="shared" si="14"/>
        <v>5977</v>
      </c>
      <c r="G57" s="71">
        <f t="shared" si="14"/>
        <v>768</v>
      </c>
      <c r="H57" s="71">
        <f t="shared" si="14"/>
        <v>4467</v>
      </c>
      <c r="I57" s="71">
        <f t="shared" si="14"/>
        <v>1</v>
      </c>
      <c r="J57" s="71">
        <f t="shared" si="14"/>
        <v>31788</v>
      </c>
    </row>
    <row r="58" spans="1:11">
      <c r="A58" s="141" t="s">
        <v>283</v>
      </c>
      <c r="B58" s="69">
        <f>SUM(C58:J58)</f>
        <v>4517</v>
      </c>
      <c r="C58" s="66">
        <v>478</v>
      </c>
      <c r="D58" s="66">
        <v>87</v>
      </c>
      <c r="E58" s="66">
        <v>2704</v>
      </c>
      <c r="F58" s="66">
        <v>454</v>
      </c>
      <c r="G58" s="66">
        <v>48</v>
      </c>
      <c r="H58" s="66">
        <v>57</v>
      </c>
      <c r="I58" s="66">
        <v>0</v>
      </c>
      <c r="J58" s="66">
        <v>689</v>
      </c>
    </row>
    <row r="59" spans="1:11">
      <c r="A59" s="141" t="s">
        <v>279</v>
      </c>
      <c r="B59" s="69">
        <f>SUM(C59:J59)</f>
        <v>5683</v>
      </c>
      <c r="C59" s="66">
        <v>467</v>
      </c>
      <c r="D59" s="66">
        <v>113</v>
      </c>
      <c r="E59" s="66">
        <v>3159</v>
      </c>
      <c r="F59" s="66">
        <v>424</v>
      </c>
      <c r="G59" s="66">
        <v>39</v>
      </c>
      <c r="H59" s="66">
        <v>72</v>
      </c>
      <c r="I59" s="66">
        <v>0</v>
      </c>
      <c r="J59" s="66">
        <v>1409</v>
      </c>
    </row>
    <row r="60" spans="1:11">
      <c r="A60" s="141" t="s">
        <v>280</v>
      </c>
      <c r="B60" s="69">
        <f t="shared" ref="B60" si="15">SUM(C60:J60)</f>
        <v>4145</v>
      </c>
      <c r="C60" s="66">
        <v>358</v>
      </c>
      <c r="D60" s="66">
        <v>156</v>
      </c>
      <c r="E60" s="66">
        <v>2433</v>
      </c>
      <c r="F60" s="66">
        <v>237</v>
      </c>
      <c r="G60" s="66">
        <v>28</v>
      </c>
      <c r="H60" s="66">
        <v>156</v>
      </c>
      <c r="I60" s="66">
        <v>0</v>
      </c>
      <c r="J60" s="66">
        <v>777</v>
      </c>
    </row>
    <row r="61" spans="1:11">
      <c r="A61" s="141" t="s">
        <v>306</v>
      </c>
      <c r="B61" s="69">
        <f>SUM(C61:J61)</f>
        <v>3487</v>
      </c>
      <c r="C61" s="66">
        <v>447</v>
      </c>
      <c r="D61" s="66">
        <v>57</v>
      </c>
      <c r="E61" s="66">
        <v>1629</v>
      </c>
      <c r="F61" s="66">
        <v>248</v>
      </c>
      <c r="G61" s="66">
        <v>75</v>
      </c>
      <c r="H61" s="66">
        <v>61</v>
      </c>
      <c r="I61" s="66">
        <v>0</v>
      </c>
      <c r="J61" s="66">
        <v>970</v>
      </c>
    </row>
    <row r="62" spans="1:11">
      <c r="A62" s="141" t="s">
        <v>281</v>
      </c>
      <c r="B62" s="69">
        <f>SUM(C62:J62)</f>
        <v>14696</v>
      </c>
      <c r="C62" s="66">
        <v>904</v>
      </c>
      <c r="D62" s="66">
        <v>144</v>
      </c>
      <c r="E62" s="66">
        <v>11178</v>
      </c>
      <c r="F62" s="66">
        <v>1152</v>
      </c>
      <c r="G62" s="66">
        <v>81</v>
      </c>
      <c r="H62" s="66">
        <v>144</v>
      </c>
      <c r="I62" s="66">
        <v>0</v>
      </c>
      <c r="J62" s="66">
        <v>1093</v>
      </c>
    </row>
    <row r="63" spans="1:11">
      <c r="A63" s="141" t="s">
        <v>282</v>
      </c>
      <c r="B63" s="69">
        <f>SUM(C63:J63)</f>
        <v>78265</v>
      </c>
      <c r="C63" s="66">
        <v>7673</v>
      </c>
      <c r="D63" s="66">
        <v>2725</v>
      </c>
      <c r="E63" s="66">
        <v>33080</v>
      </c>
      <c r="F63" s="66">
        <v>3462</v>
      </c>
      <c r="G63" s="66">
        <v>497</v>
      </c>
      <c r="H63" s="66">
        <v>3977</v>
      </c>
      <c r="I63" s="66">
        <v>1</v>
      </c>
      <c r="J63" s="66">
        <v>26850</v>
      </c>
    </row>
    <row r="64" spans="1:11">
      <c r="A64" s="19" t="s">
        <v>307</v>
      </c>
      <c r="B64" s="71">
        <f>SUM(B65:B71)</f>
        <v>113470</v>
      </c>
      <c r="C64" s="71">
        <f t="shared" ref="C64:J64" si="16">SUM(C65:C71)</f>
        <v>11932</v>
      </c>
      <c r="D64" s="71">
        <f t="shared" si="16"/>
        <v>2926</v>
      </c>
      <c r="E64" s="71">
        <f t="shared" si="16"/>
        <v>43712</v>
      </c>
      <c r="F64" s="71">
        <f t="shared" si="16"/>
        <v>6058</v>
      </c>
      <c r="G64" s="71">
        <f t="shared" si="16"/>
        <v>1439</v>
      </c>
      <c r="H64" s="71">
        <f t="shared" si="16"/>
        <v>2213</v>
      </c>
      <c r="I64" s="71">
        <f t="shared" si="16"/>
        <v>4</v>
      </c>
      <c r="J64" s="71">
        <f t="shared" si="16"/>
        <v>45186</v>
      </c>
    </row>
    <row r="65" spans="1:10">
      <c r="A65" s="141" t="s">
        <v>308</v>
      </c>
      <c r="B65" s="69">
        <f t="shared" ref="B65:B81" si="17">SUM(C65:J65)</f>
        <v>24</v>
      </c>
      <c r="C65" s="66">
        <v>0</v>
      </c>
      <c r="D65" s="66">
        <v>0</v>
      </c>
      <c r="E65" s="66">
        <v>9</v>
      </c>
      <c r="F65" s="66">
        <v>0</v>
      </c>
      <c r="G65" s="66">
        <v>0</v>
      </c>
      <c r="H65" s="66">
        <v>1</v>
      </c>
      <c r="I65" s="66">
        <v>0</v>
      </c>
      <c r="J65" s="66">
        <v>14</v>
      </c>
    </row>
    <row r="66" spans="1:10">
      <c r="A66" s="141" t="s">
        <v>284</v>
      </c>
      <c r="B66" s="69">
        <f t="shared" si="17"/>
        <v>26236</v>
      </c>
      <c r="C66" s="66">
        <v>3136</v>
      </c>
      <c r="D66" s="66">
        <v>626</v>
      </c>
      <c r="E66" s="66">
        <v>10129</v>
      </c>
      <c r="F66" s="66">
        <v>1672</v>
      </c>
      <c r="G66" s="66">
        <v>420</v>
      </c>
      <c r="H66" s="66">
        <v>569</v>
      </c>
      <c r="I66" s="66">
        <v>1</v>
      </c>
      <c r="J66" s="66">
        <v>9683</v>
      </c>
    </row>
    <row r="67" spans="1:10">
      <c r="A67" s="141" t="s">
        <v>285</v>
      </c>
      <c r="B67" s="69">
        <f t="shared" si="17"/>
        <v>67993</v>
      </c>
      <c r="C67" s="66">
        <v>7021</v>
      </c>
      <c r="D67" s="66">
        <v>1692</v>
      </c>
      <c r="E67" s="66">
        <v>27706</v>
      </c>
      <c r="F67" s="66">
        <v>3946</v>
      </c>
      <c r="G67" s="66">
        <v>813</v>
      </c>
      <c r="H67" s="66">
        <v>1052</v>
      </c>
      <c r="I67" s="66">
        <v>3</v>
      </c>
      <c r="J67" s="66">
        <v>25760</v>
      </c>
    </row>
    <row r="68" spans="1:10">
      <c r="A68" s="141" t="s">
        <v>286</v>
      </c>
      <c r="B68" s="69">
        <f t="shared" si="17"/>
        <v>791</v>
      </c>
      <c r="C68" s="66">
        <v>50</v>
      </c>
      <c r="D68" s="66">
        <v>20</v>
      </c>
      <c r="E68" s="66">
        <v>238</v>
      </c>
      <c r="F68" s="66">
        <v>7</v>
      </c>
      <c r="G68" s="66">
        <v>12</v>
      </c>
      <c r="H68" s="66">
        <v>14</v>
      </c>
      <c r="I68" s="66">
        <v>0</v>
      </c>
      <c r="J68" s="66">
        <v>450</v>
      </c>
    </row>
    <row r="69" spans="1:10">
      <c r="A69" s="141" t="s">
        <v>287</v>
      </c>
      <c r="B69" s="69">
        <f t="shared" si="17"/>
        <v>7786</v>
      </c>
      <c r="C69" s="66">
        <v>458</v>
      </c>
      <c r="D69" s="66">
        <v>172</v>
      </c>
      <c r="E69" s="66">
        <v>2057</v>
      </c>
      <c r="F69" s="66">
        <v>94</v>
      </c>
      <c r="G69" s="66">
        <v>70</v>
      </c>
      <c r="H69" s="66">
        <v>276</v>
      </c>
      <c r="I69" s="66">
        <v>0</v>
      </c>
      <c r="J69" s="66">
        <v>4659</v>
      </c>
    </row>
    <row r="70" spans="1:10">
      <c r="A70" s="141" t="s">
        <v>288</v>
      </c>
      <c r="B70" s="69">
        <f t="shared" ref="B70:B71" si="18">SUM(C70:J70)</f>
        <v>10576</v>
      </c>
      <c r="C70" s="66">
        <v>1264</v>
      </c>
      <c r="D70" s="66">
        <v>416</v>
      </c>
      <c r="E70" s="66">
        <v>3562</v>
      </c>
      <c r="F70" s="66">
        <v>326</v>
      </c>
      <c r="G70" s="66">
        <v>123</v>
      </c>
      <c r="H70" s="66">
        <v>300</v>
      </c>
      <c r="I70" s="66">
        <v>0</v>
      </c>
      <c r="J70" s="66">
        <v>4585</v>
      </c>
    </row>
    <row r="71" spans="1:10">
      <c r="A71" s="141" t="s">
        <v>311</v>
      </c>
      <c r="B71" s="69">
        <f t="shared" si="18"/>
        <v>64</v>
      </c>
      <c r="C71" s="66">
        <v>3</v>
      </c>
      <c r="D71" s="66">
        <v>0</v>
      </c>
      <c r="E71" s="66">
        <v>11</v>
      </c>
      <c r="F71" s="66">
        <v>13</v>
      </c>
      <c r="G71" s="66">
        <v>1</v>
      </c>
      <c r="H71" s="66">
        <v>1</v>
      </c>
      <c r="I71" s="66">
        <v>0</v>
      </c>
      <c r="J71" s="66">
        <v>35</v>
      </c>
    </row>
    <row r="72" spans="1:10">
      <c r="A72" s="19" t="s">
        <v>91</v>
      </c>
      <c r="B72" s="71">
        <f t="shared" si="17"/>
        <v>80</v>
      </c>
      <c r="C72" s="64">
        <v>3</v>
      </c>
      <c r="D72" s="64">
        <v>0</v>
      </c>
      <c r="E72" s="64">
        <v>20</v>
      </c>
      <c r="F72" s="64">
        <v>13</v>
      </c>
      <c r="G72" s="64">
        <v>1</v>
      </c>
      <c r="H72" s="64">
        <v>1</v>
      </c>
      <c r="I72" s="64">
        <v>0</v>
      </c>
      <c r="J72" s="64">
        <v>42</v>
      </c>
    </row>
    <row r="73" spans="1:10">
      <c r="A73" s="156" t="s">
        <v>359</v>
      </c>
      <c r="B73" s="71">
        <f>SUM(C73:J73)</f>
        <v>35544</v>
      </c>
      <c r="C73" s="71">
        <f>SUM(C75:C81)</f>
        <v>4092</v>
      </c>
      <c r="D73" s="71">
        <f t="shared" ref="D73:J73" si="19">SUM(D75:D81)</f>
        <v>101</v>
      </c>
      <c r="E73" s="71">
        <f t="shared" si="19"/>
        <v>22124</v>
      </c>
      <c r="F73" s="71">
        <f t="shared" si="19"/>
        <v>76</v>
      </c>
      <c r="G73" s="71">
        <f t="shared" si="19"/>
        <v>599</v>
      </c>
      <c r="H73" s="71">
        <f t="shared" si="19"/>
        <v>4933</v>
      </c>
      <c r="I73" s="71">
        <f t="shared" si="19"/>
        <v>1</v>
      </c>
      <c r="J73" s="71">
        <f t="shared" si="19"/>
        <v>3618</v>
      </c>
    </row>
    <row r="74" spans="1:10">
      <c r="A74" s="157" t="s">
        <v>92</v>
      </c>
      <c r="B74" s="71">
        <f>SUM(C74:J74)</f>
        <v>814</v>
      </c>
      <c r="C74" s="71">
        <v>63</v>
      </c>
      <c r="D74" s="71">
        <v>3</v>
      </c>
      <c r="E74" s="71">
        <v>629</v>
      </c>
      <c r="F74" s="71">
        <v>6</v>
      </c>
      <c r="G74" s="71">
        <v>42</v>
      </c>
      <c r="H74" s="71">
        <v>40</v>
      </c>
      <c r="I74" s="71">
        <v>0</v>
      </c>
      <c r="J74" s="71">
        <v>31</v>
      </c>
    </row>
    <row r="75" spans="1:10" ht="12">
      <c r="A75" s="154" t="s">
        <v>319</v>
      </c>
      <c r="B75" s="69">
        <f>SUM(C75:J75)</f>
        <v>24</v>
      </c>
      <c r="C75" s="66">
        <v>4</v>
      </c>
      <c r="D75" s="66">
        <v>1</v>
      </c>
      <c r="E75" s="66">
        <v>18</v>
      </c>
      <c r="F75" s="66">
        <v>0</v>
      </c>
      <c r="G75" s="66">
        <v>0</v>
      </c>
      <c r="H75" s="66">
        <v>0</v>
      </c>
      <c r="I75" s="66">
        <v>0</v>
      </c>
      <c r="J75" s="66">
        <v>1</v>
      </c>
    </row>
    <row r="76" spans="1:10" ht="12">
      <c r="A76" s="154" t="s">
        <v>318</v>
      </c>
      <c r="B76" s="69">
        <f t="shared" ref="B76" si="20">SUM(C76:J76)</f>
        <v>481</v>
      </c>
      <c r="C76" s="66">
        <v>32</v>
      </c>
      <c r="D76" s="66">
        <v>1</v>
      </c>
      <c r="E76" s="66">
        <v>367</v>
      </c>
      <c r="F76" s="66">
        <v>4</v>
      </c>
      <c r="G76" s="66">
        <v>29</v>
      </c>
      <c r="H76" s="66">
        <v>31</v>
      </c>
      <c r="I76" s="66">
        <v>0</v>
      </c>
      <c r="J76" s="66">
        <v>17</v>
      </c>
    </row>
    <row r="77" spans="1:10" ht="13">
      <c r="A77" s="154" t="s">
        <v>320</v>
      </c>
      <c r="B77" s="69">
        <f t="shared" ref="B77" si="21">SUM(C77:J77)</f>
        <v>309</v>
      </c>
      <c r="C77" s="66">
        <v>27</v>
      </c>
      <c r="D77" s="66">
        <v>1</v>
      </c>
      <c r="E77" s="66">
        <v>244</v>
      </c>
      <c r="F77" s="66">
        <v>2</v>
      </c>
      <c r="G77" s="66">
        <v>13</v>
      </c>
      <c r="H77" s="66">
        <v>9</v>
      </c>
      <c r="I77" s="66">
        <v>0</v>
      </c>
      <c r="J77" s="66">
        <v>13</v>
      </c>
    </row>
    <row r="78" spans="1:10">
      <c r="A78" s="140" t="s">
        <v>309</v>
      </c>
      <c r="B78" s="69">
        <f t="shared" ref="B78" si="22">SUM(C78:J78)</f>
        <v>4</v>
      </c>
      <c r="C78" s="66">
        <v>0</v>
      </c>
      <c r="D78" s="66">
        <v>0</v>
      </c>
      <c r="E78" s="66">
        <v>4</v>
      </c>
      <c r="F78" s="66">
        <v>0</v>
      </c>
      <c r="G78" s="66">
        <v>0</v>
      </c>
      <c r="H78" s="66">
        <v>0</v>
      </c>
      <c r="I78" s="66">
        <v>0</v>
      </c>
      <c r="J78" s="66">
        <v>0</v>
      </c>
    </row>
    <row r="79" spans="1:10">
      <c r="A79" s="140" t="s">
        <v>310</v>
      </c>
      <c r="B79" s="69">
        <f>SUM(C79:J79)</f>
        <v>3</v>
      </c>
      <c r="C79" s="66">
        <v>0</v>
      </c>
      <c r="D79" s="66">
        <v>0</v>
      </c>
      <c r="E79" s="66">
        <v>3</v>
      </c>
      <c r="F79" s="66">
        <v>0</v>
      </c>
      <c r="G79" s="66">
        <v>0</v>
      </c>
      <c r="H79" s="66">
        <v>0</v>
      </c>
      <c r="I79" s="66">
        <v>0</v>
      </c>
      <c r="J79" s="66">
        <v>0</v>
      </c>
    </row>
    <row r="80" spans="1:10">
      <c r="A80" s="140" t="s">
        <v>289</v>
      </c>
      <c r="B80" s="69">
        <f>SUM(C80:J80)</f>
        <v>9</v>
      </c>
      <c r="C80" s="66">
        <v>0</v>
      </c>
      <c r="D80" s="66">
        <v>0</v>
      </c>
      <c r="E80" s="66">
        <v>2</v>
      </c>
      <c r="F80" s="66">
        <v>0</v>
      </c>
      <c r="G80" s="66">
        <v>0</v>
      </c>
      <c r="H80" s="66">
        <v>0</v>
      </c>
      <c r="I80" s="66">
        <v>0</v>
      </c>
      <c r="J80" s="66">
        <v>7</v>
      </c>
    </row>
    <row r="81" spans="1:10">
      <c r="A81" s="143" t="s">
        <v>90</v>
      </c>
      <c r="B81" s="121">
        <f t="shared" si="17"/>
        <v>34714</v>
      </c>
      <c r="C81" s="121">
        <v>4029</v>
      </c>
      <c r="D81" s="121">
        <v>98</v>
      </c>
      <c r="E81" s="121">
        <v>21486</v>
      </c>
      <c r="F81" s="121">
        <v>70</v>
      </c>
      <c r="G81" s="121">
        <v>557</v>
      </c>
      <c r="H81" s="121">
        <v>4893</v>
      </c>
      <c r="I81" s="121">
        <v>1</v>
      </c>
      <c r="J81" s="121">
        <v>3580</v>
      </c>
    </row>
    <row r="82" spans="1:10" s="16" customFormat="1">
      <c r="A82" s="3"/>
      <c r="B82" s="7"/>
      <c r="C82" s="59"/>
      <c r="D82" s="59"/>
      <c r="E82" s="7"/>
      <c r="F82" s="7"/>
      <c r="G82" s="59"/>
      <c r="H82" s="59"/>
      <c r="I82" s="59"/>
      <c r="J82" s="59"/>
    </row>
    <row r="83" spans="1:10">
      <c r="A83" s="3" t="s">
        <v>89</v>
      </c>
      <c r="B83" s="7"/>
      <c r="C83" s="59"/>
      <c r="D83" s="59"/>
      <c r="E83" s="7"/>
      <c r="F83" s="7"/>
      <c r="G83" s="59"/>
      <c r="H83" s="59"/>
      <c r="I83" s="59"/>
      <c r="J83" s="59"/>
    </row>
    <row r="84" spans="1:10">
      <c r="A84" s="126" t="s">
        <v>156</v>
      </c>
      <c r="G84" s="59"/>
    </row>
    <row r="85" spans="1:10">
      <c r="A85" s="126" t="s">
        <v>157</v>
      </c>
    </row>
    <row r="86" spans="1:10">
      <c r="A86" s="126" t="s">
        <v>88</v>
      </c>
    </row>
    <row r="87" spans="1:10">
      <c r="A87" s="3" t="s">
        <v>87</v>
      </c>
    </row>
    <row r="88" spans="1:10">
      <c r="A88" s="3" t="s">
        <v>99</v>
      </c>
    </row>
    <row r="89" spans="1:10">
      <c r="A89" s="3" t="s">
        <v>86</v>
      </c>
    </row>
    <row r="90" spans="1:10">
      <c r="A90" s="3" t="s">
        <v>102</v>
      </c>
    </row>
    <row r="91" spans="1:10">
      <c r="A91" s="3" t="s">
        <v>376</v>
      </c>
    </row>
    <row r="92" spans="1:10">
      <c r="A92" s="3" t="s">
        <v>361</v>
      </c>
    </row>
    <row r="107" spans="2:11">
      <c r="B107" s="7"/>
      <c r="C107" s="7"/>
      <c r="D107" s="7"/>
      <c r="E107" s="7"/>
      <c r="F107" s="7"/>
      <c r="G107" s="7"/>
      <c r="H107" s="7"/>
      <c r="I107" s="7"/>
      <c r="J107" s="7"/>
      <c r="K107" s="7"/>
    </row>
  </sheetData>
  <pageMargins left="0.44" right="0.17" top="1" bottom="1" header="0.5" footer="0.5"/>
  <pageSetup firstPageNumber="21" fitToHeight="2" orientation="portrait" useFirstPageNumber="1" r:id="rId1"/>
  <headerFooter alignWithMargins="0">
    <oddFooter>&amp;C&amp;P of 31</oddFooter>
    <firstFooter>&amp;C1-19</firstFooter>
  </headerFooter>
  <rowBreaks count="1" manualBreakCount="1">
    <brk id="56" max="9" man="1"/>
  </rowBreaks>
  <ignoredErrors>
    <ignoredError sqref="B57 B10 B17 B50 B42 B33 B27:B32 B34:B41 B47:B49 B51:B53 B43:B45 B46 B64:B71 B73 B72" formula="1"/>
    <ignoredError sqref="C64:J73" formulaRange="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92"/>
  <sheetViews>
    <sheetView showGridLines="0" zoomScaleNormal="100" workbookViewId="0">
      <pane xSplit="1" ySplit="8" topLeftCell="B55" activePane="bottomRight" state="frozen"/>
      <selection activeCell="L2" sqref="L2"/>
      <selection pane="topRight" activeCell="L2" sqref="L2"/>
      <selection pane="bottomLeft" activeCell="L2" sqref="L2"/>
      <selection pane="bottomRight" activeCell="L1" sqref="L1"/>
    </sheetView>
  </sheetViews>
  <sheetFormatPr baseColWidth="10" defaultColWidth="9.3984375" defaultRowHeight="11"/>
  <cols>
    <col min="1" max="1" width="29.59765625" style="1" customWidth="1"/>
    <col min="2" max="2" width="9.19921875" style="1" customWidth="1"/>
    <col min="3" max="4" width="9.3984375" style="1" customWidth="1"/>
    <col min="5" max="5" width="8.3984375" style="1" customWidth="1"/>
    <col min="6" max="6" width="6.59765625" style="1" customWidth="1"/>
    <col min="7" max="7" width="9.3984375" style="1" customWidth="1"/>
    <col min="8" max="8" width="10.59765625" style="1" customWidth="1"/>
    <col min="9" max="9" width="9.3984375" style="1" customWidth="1"/>
    <col min="10" max="10" width="9.59765625" style="1" customWidth="1"/>
    <col min="11" max="11" width="6.59765625" style="1" customWidth="1"/>
    <col min="12" max="16384" width="9.3984375" style="1"/>
  </cols>
  <sheetData>
    <row r="1" spans="1:10">
      <c r="A1" s="25" t="s">
        <v>96</v>
      </c>
      <c r="B1" s="25"/>
      <c r="C1" s="25"/>
      <c r="D1" s="25"/>
      <c r="E1" s="25"/>
      <c r="F1" s="25"/>
      <c r="G1" s="25"/>
      <c r="H1" s="25"/>
      <c r="I1" s="25"/>
      <c r="J1" s="25"/>
    </row>
    <row r="2" spans="1:10" ht="13.75" customHeight="1">
      <c r="A2" s="25" t="s">
        <v>165</v>
      </c>
      <c r="B2" s="25"/>
      <c r="C2" s="25"/>
      <c r="D2" s="25"/>
      <c r="E2" s="25"/>
      <c r="F2" s="25"/>
      <c r="G2" s="25"/>
      <c r="H2" s="25"/>
      <c r="I2" s="25"/>
      <c r="J2" s="25"/>
    </row>
    <row r="3" spans="1:10">
      <c r="A3" s="25" t="s">
        <v>79</v>
      </c>
      <c r="B3" s="25"/>
      <c r="C3" s="25"/>
      <c r="D3" s="25"/>
      <c r="E3" s="25"/>
      <c r="F3" s="25"/>
      <c r="G3" s="25"/>
      <c r="H3" s="25"/>
      <c r="I3" s="25"/>
      <c r="J3" s="25"/>
    </row>
    <row r="4" spans="1:10">
      <c r="A4" s="25" t="str">
        <f>'Table 14'!A4</f>
        <v>DECEMBER 31, 2023  1/</v>
      </c>
      <c r="B4" s="25"/>
      <c r="C4" s="25"/>
      <c r="D4" s="25"/>
      <c r="E4" s="25"/>
      <c r="F4" s="25"/>
      <c r="G4" s="25"/>
      <c r="H4" s="25"/>
      <c r="I4" s="25"/>
      <c r="J4" s="25"/>
    </row>
    <row r="6" spans="1:10" s="8" customFormat="1" ht="30.75" customHeight="1">
      <c r="A6" s="135" t="s">
        <v>77</v>
      </c>
      <c r="B6" s="136" t="s">
        <v>166</v>
      </c>
      <c r="C6" s="136" t="s">
        <v>167</v>
      </c>
      <c r="D6" s="136" t="s">
        <v>168</v>
      </c>
      <c r="E6" s="137" t="s">
        <v>94</v>
      </c>
      <c r="F6" s="136" t="s">
        <v>169</v>
      </c>
      <c r="G6" s="136" t="s">
        <v>170</v>
      </c>
      <c r="H6" s="137" t="s">
        <v>93</v>
      </c>
      <c r="I6" s="136" t="s">
        <v>171</v>
      </c>
      <c r="J6" s="136" t="s">
        <v>172</v>
      </c>
    </row>
    <row r="7" spans="1:10">
      <c r="A7" s="124" t="s">
        <v>317</v>
      </c>
      <c r="B7" s="99">
        <f>B8+B81</f>
        <v>219463</v>
      </c>
      <c r="C7" s="99">
        <f t="shared" ref="C7:J7" si="0">(C8+C81)</f>
        <v>6575</v>
      </c>
      <c r="D7" s="99">
        <f t="shared" si="0"/>
        <v>1060</v>
      </c>
      <c r="E7" s="99">
        <f t="shared" si="0"/>
        <v>9202</v>
      </c>
      <c r="F7" s="99">
        <f t="shared" si="0"/>
        <v>2220</v>
      </c>
      <c r="G7" s="99">
        <f t="shared" si="0"/>
        <v>838</v>
      </c>
      <c r="H7" s="99">
        <f t="shared" si="0"/>
        <v>5236</v>
      </c>
      <c r="I7" s="99">
        <f t="shared" si="0"/>
        <v>0</v>
      </c>
      <c r="J7" s="99">
        <f t="shared" si="0"/>
        <v>194332</v>
      </c>
    </row>
    <row r="8" spans="1:10">
      <c r="A8" s="124" t="s">
        <v>248</v>
      </c>
      <c r="B8" s="71">
        <f>B9+B10+B17+B33+B42+B50+B57+B64+B73-B81</f>
        <v>215055</v>
      </c>
      <c r="C8" s="71">
        <f t="shared" ref="C8:J8" si="1">C9+C10+C17+C33+C42+C50+C57+C64+C73-C81</f>
        <v>6242</v>
      </c>
      <c r="D8" s="71">
        <f t="shared" si="1"/>
        <v>1059</v>
      </c>
      <c r="E8" s="71">
        <f t="shared" si="1"/>
        <v>8972</v>
      </c>
      <c r="F8" s="71">
        <f t="shared" si="1"/>
        <v>2218</v>
      </c>
      <c r="G8" s="71">
        <f t="shared" si="1"/>
        <v>757</v>
      </c>
      <c r="H8" s="71">
        <f t="shared" si="1"/>
        <v>4318</v>
      </c>
      <c r="I8" s="71">
        <f t="shared" si="1"/>
        <v>0</v>
      </c>
      <c r="J8" s="71">
        <f t="shared" si="1"/>
        <v>191489</v>
      </c>
    </row>
    <row r="9" spans="1:10">
      <c r="A9" s="124" t="s">
        <v>245</v>
      </c>
      <c r="B9" s="71">
        <f>SUM(C9:J9)</f>
        <v>1250</v>
      </c>
      <c r="C9" s="64">
        <v>89</v>
      </c>
      <c r="D9" s="64">
        <v>27</v>
      </c>
      <c r="E9" s="64">
        <v>131</v>
      </c>
      <c r="F9" s="64">
        <v>7</v>
      </c>
      <c r="G9" s="64">
        <v>7</v>
      </c>
      <c r="H9" s="64">
        <v>129</v>
      </c>
      <c r="I9" s="64">
        <v>0</v>
      </c>
      <c r="J9" s="64">
        <v>860</v>
      </c>
    </row>
    <row r="10" spans="1:10">
      <c r="A10" s="124" t="s">
        <v>249</v>
      </c>
      <c r="B10" s="71">
        <f t="shared" ref="B10:J10" si="2">SUM(B11:B16)</f>
        <v>10163</v>
      </c>
      <c r="C10" s="71">
        <f t="shared" si="2"/>
        <v>387</v>
      </c>
      <c r="D10" s="71">
        <f t="shared" si="2"/>
        <v>92</v>
      </c>
      <c r="E10" s="71">
        <f t="shared" si="2"/>
        <v>660</v>
      </c>
      <c r="F10" s="71">
        <f t="shared" si="2"/>
        <v>230</v>
      </c>
      <c r="G10" s="71">
        <f t="shared" si="2"/>
        <v>40</v>
      </c>
      <c r="H10" s="71">
        <f t="shared" si="2"/>
        <v>286</v>
      </c>
      <c r="I10" s="71">
        <f t="shared" si="2"/>
        <v>0</v>
      </c>
      <c r="J10" s="71">
        <f t="shared" si="2"/>
        <v>8468</v>
      </c>
    </row>
    <row r="11" spans="1:10">
      <c r="A11" s="154" t="s">
        <v>250</v>
      </c>
      <c r="B11" s="69">
        <f>SUM(C11:J11)</f>
        <v>472</v>
      </c>
      <c r="C11" s="66">
        <v>23</v>
      </c>
      <c r="D11" s="66">
        <v>2</v>
      </c>
      <c r="E11" s="66">
        <v>33</v>
      </c>
      <c r="F11" s="66">
        <v>29</v>
      </c>
      <c r="G11" s="66">
        <v>1</v>
      </c>
      <c r="H11" s="66">
        <v>4</v>
      </c>
      <c r="I11" s="66">
        <v>0</v>
      </c>
      <c r="J11" s="66">
        <v>380</v>
      </c>
    </row>
    <row r="12" spans="1:10">
      <c r="A12" s="154" t="s">
        <v>255</v>
      </c>
      <c r="B12" s="69">
        <f>SUM(C12:J12)</f>
        <v>837</v>
      </c>
      <c r="C12" s="66">
        <v>52</v>
      </c>
      <c r="D12" s="66">
        <v>3</v>
      </c>
      <c r="E12" s="66">
        <v>143</v>
      </c>
      <c r="F12" s="66">
        <v>111</v>
      </c>
      <c r="G12" s="66">
        <v>6</v>
      </c>
      <c r="H12" s="66">
        <v>15</v>
      </c>
      <c r="I12" s="66">
        <v>0</v>
      </c>
      <c r="J12" s="66">
        <v>507</v>
      </c>
    </row>
    <row r="13" spans="1:10">
      <c r="A13" s="141" t="s">
        <v>251</v>
      </c>
      <c r="B13" s="69">
        <f t="shared" ref="B13" si="3">SUM(C13:J13)</f>
        <v>2071</v>
      </c>
      <c r="C13" s="66">
        <v>63</v>
      </c>
      <c r="D13" s="66">
        <v>30</v>
      </c>
      <c r="E13" s="66">
        <v>115</v>
      </c>
      <c r="F13" s="66">
        <v>19</v>
      </c>
      <c r="G13" s="66">
        <v>3</v>
      </c>
      <c r="H13" s="66">
        <v>64</v>
      </c>
      <c r="I13" s="66">
        <v>0</v>
      </c>
      <c r="J13" s="66">
        <v>1777</v>
      </c>
    </row>
    <row r="14" spans="1:10">
      <c r="A14" s="154" t="s">
        <v>252</v>
      </c>
      <c r="B14" s="69">
        <f>SUM(C14:J14)</f>
        <v>2736</v>
      </c>
      <c r="C14" s="66">
        <v>83</v>
      </c>
      <c r="D14" s="66">
        <v>11</v>
      </c>
      <c r="E14" s="66">
        <v>104</v>
      </c>
      <c r="F14" s="66">
        <v>41</v>
      </c>
      <c r="G14" s="66">
        <v>15</v>
      </c>
      <c r="H14" s="66">
        <v>36</v>
      </c>
      <c r="I14" s="66">
        <v>0</v>
      </c>
      <c r="J14" s="66">
        <v>2446</v>
      </c>
    </row>
    <row r="15" spans="1:10">
      <c r="A15" s="154" t="s">
        <v>253</v>
      </c>
      <c r="B15" s="69">
        <f>SUM(C15:J15)</f>
        <v>326</v>
      </c>
      <c r="C15" s="66">
        <v>25</v>
      </c>
      <c r="D15" s="66">
        <v>1</v>
      </c>
      <c r="E15" s="66">
        <v>28</v>
      </c>
      <c r="F15" s="66">
        <v>11</v>
      </c>
      <c r="G15" s="66">
        <v>3</v>
      </c>
      <c r="H15" s="66">
        <v>10</v>
      </c>
      <c r="I15" s="66">
        <v>0</v>
      </c>
      <c r="J15" s="66">
        <v>248</v>
      </c>
    </row>
    <row r="16" spans="1:10">
      <c r="A16" s="141" t="s">
        <v>254</v>
      </c>
      <c r="B16" s="69">
        <f t="shared" ref="B16" si="4">SUM(C16:J16)</f>
        <v>3721</v>
      </c>
      <c r="C16" s="66">
        <v>141</v>
      </c>
      <c r="D16" s="66">
        <v>45</v>
      </c>
      <c r="E16" s="66">
        <v>237</v>
      </c>
      <c r="F16" s="66">
        <v>19</v>
      </c>
      <c r="G16" s="66">
        <v>12</v>
      </c>
      <c r="H16" s="66">
        <v>157</v>
      </c>
      <c r="I16" s="66">
        <v>0</v>
      </c>
      <c r="J16" s="66">
        <v>3110</v>
      </c>
    </row>
    <row r="17" spans="1:10">
      <c r="A17" s="124" t="s">
        <v>246</v>
      </c>
      <c r="B17" s="71">
        <f t="shared" ref="B17:J17" si="5">SUM(B18:B32)</f>
        <v>38728</v>
      </c>
      <c r="C17" s="71">
        <f t="shared" si="5"/>
        <v>982</v>
      </c>
      <c r="D17" s="71">
        <f t="shared" si="5"/>
        <v>192</v>
      </c>
      <c r="E17" s="71">
        <f t="shared" si="5"/>
        <v>1451</v>
      </c>
      <c r="F17" s="71">
        <f t="shared" si="5"/>
        <v>331</v>
      </c>
      <c r="G17" s="71">
        <f t="shared" si="5"/>
        <v>174</v>
      </c>
      <c r="H17" s="71">
        <f t="shared" si="5"/>
        <v>629</v>
      </c>
      <c r="I17" s="71">
        <f t="shared" si="5"/>
        <v>0</v>
      </c>
      <c r="J17" s="71">
        <f t="shared" si="5"/>
        <v>34969</v>
      </c>
    </row>
    <row r="18" spans="1:10">
      <c r="A18" s="141" t="s">
        <v>263</v>
      </c>
      <c r="B18" s="69">
        <f t="shared" ref="B18" si="6">SUM(C18:J18)</f>
        <v>1054</v>
      </c>
      <c r="C18" s="66">
        <v>41</v>
      </c>
      <c r="D18" s="66">
        <v>13</v>
      </c>
      <c r="E18" s="66">
        <v>60</v>
      </c>
      <c r="F18" s="66">
        <v>75</v>
      </c>
      <c r="G18" s="66">
        <v>5</v>
      </c>
      <c r="H18" s="66">
        <v>29</v>
      </c>
      <c r="I18" s="66">
        <v>0</v>
      </c>
      <c r="J18" s="66">
        <v>831</v>
      </c>
    </row>
    <row r="19" spans="1:10">
      <c r="A19" s="154" t="s">
        <v>256</v>
      </c>
      <c r="B19" s="69">
        <f t="shared" ref="B19:B32" si="7">SUM(C19:J19)</f>
        <v>454</v>
      </c>
      <c r="C19" s="66">
        <v>21</v>
      </c>
      <c r="D19" s="66">
        <v>5</v>
      </c>
      <c r="E19" s="66">
        <v>23</v>
      </c>
      <c r="F19" s="66">
        <v>2</v>
      </c>
      <c r="G19" s="66">
        <v>1</v>
      </c>
      <c r="H19" s="66">
        <v>9</v>
      </c>
      <c r="I19" s="66">
        <v>0</v>
      </c>
      <c r="J19" s="66">
        <v>393</v>
      </c>
    </row>
    <row r="20" spans="1:10">
      <c r="A20" s="154" t="s">
        <v>291</v>
      </c>
      <c r="B20" s="69">
        <f t="shared" si="7"/>
        <v>229</v>
      </c>
      <c r="C20" s="66">
        <v>7</v>
      </c>
      <c r="D20" s="66">
        <v>0</v>
      </c>
      <c r="E20" s="66">
        <v>5</v>
      </c>
      <c r="F20" s="66">
        <v>0</v>
      </c>
      <c r="G20" s="66">
        <v>0</v>
      </c>
      <c r="H20" s="66">
        <v>4</v>
      </c>
      <c r="I20" s="66">
        <v>0</v>
      </c>
      <c r="J20" s="66">
        <v>213</v>
      </c>
    </row>
    <row r="21" spans="1:10">
      <c r="A21" s="141" t="s">
        <v>257</v>
      </c>
      <c r="B21" s="69">
        <f t="shared" si="7"/>
        <v>382</v>
      </c>
      <c r="C21" s="66">
        <v>24</v>
      </c>
      <c r="D21" s="66">
        <v>4</v>
      </c>
      <c r="E21" s="66">
        <v>16</v>
      </c>
      <c r="F21" s="66">
        <v>28</v>
      </c>
      <c r="G21" s="66">
        <v>1</v>
      </c>
      <c r="H21" s="66">
        <v>11</v>
      </c>
      <c r="I21" s="66">
        <v>0</v>
      </c>
      <c r="J21" s="66">
        <v>298</v>
      </c>
    </row>
    <row r="22" spans="1:10">
      <c r="A22" s="154" t="s">
        <v>258</v>
      </c>
      <c r="B22" s="69">
        <f t="shared" si="7"/>
        <v>2723</v>
      </c>
      <c r="C22" s="66">
        <v>75</v>
      </c>
      <c r="D22" s="66">
        <v>7</v>
      </c>
      <c r="E22" s="66">
        <v>75</v>
      </c>
      <c r="F22" s="66">
        <v>4</v>
      </c>
      <c r="G22" s="66">
        <v>10</v>
      </c>
      <c r="H22" s="66">
        <v>64</v>
      </c>
      <c r="I22" s="66">
        <v>0</v>
      </c>
      <c r="J22" s="66">
        <v>2488</v>
      </c>
    </row>
    <row r="23" spans="1:10">
      <c r="A23" s="141" t="s">
        <v>259</v>
      </c>
      <c r="B23" s="69">
        <f t="shared" si="7"/>
        <v>2675</v>
      </c>
      <c r="C23" s="66">
        <v>62</v>
      </c>
      <c r="D23" s="66">
        <v>6</v>
      </c>
      <c r="E23" s="66">
        <v>89</v>
      </c>
      <c r="F23" s="66">
        <v>23</v>
      </c>
      <c r="G23" s="66">
        <v>11</v>
      </c>
      <c r="H23" s="66">
        <v>32</v>
      </c>
      <c r="I23" s="66">
        <v>0</v>
      </c>
      <c r="J23" s="66">
        <v>2452</v>
      </c>
    </row>
    <row r="24" spans="1:10">
      <c r="A24" s="141" t="s">
        <v>292</v>
      </c>
      <c r="B24" s="69">
        <f t="shared" si="7"/>
        <v>765</v>
      </c>
      <c r="C24" s="66">
        <v>43</v>
      </c>
      <c r="D24" s="66">
        <v>12</v>
      </c>
      <c r="E24" s="66">
        <v>29</v>
      </c>
      <c r="F24" s="66">
        <v>15</v>
      </c>
      <c r="G24" s="66">
        <v>7</v>
      </c>
      <c r="H24" s="66">
        <v>16</v>
      </c>
      <c r="I24" s="66">
        <v>0</v>
      </c>
      <c r="J24" s="66">
        <v>643</v>
      </c>
    </row>
    <row r="25" spans="1:10">
      <c r="A25" s="154" t="s">
        <v>293</v>
      </c>
      <c r="B25" s="69">
        <f t="shared" si="7"/>
        <v>4205</v>
      </c>
      <c r="C25" s="66">
        <v>81</v>
      </c>
      <c r="D25" s="66">
        <v>17</v>
      </c>
      <c r="E25" s="66">
        <v>75</v>
      </c>
      <c r="F25" s="66">
        <v>18</v>
      </c>
      <c r="G25" s="66">
        <v>11</v>
      </c>
      <c r="H25" s="66">
        <v>71</v>
      </c>
      <c r="I25" s="66">
        <v>0</v>
      </c>
      <c r="J25" s="66">
        <v>3932</v>
      </c>
    </row>
    <row r="26" spans="1:10">
      <c r="A26" s="154" t="s">
        <v>294</v>
      </c>
      <c r="B26" s="69">
        <f t="shared" si="7"/>
        <v>9117</v>
      </c>
      <c r="C26" s="66">
        <v>142</v>
      </c>
      <c r="D26" s="66">
        <v>23</v>
      </c>
      <c r="E26" s="66">
        <v>437</v>
      </c>
      <c r="F26" s="66">
        <v>51</v>
      </c>
      <c r="G26" s="66">
        <v>19</v>
      </c>
      <c r="H26" s="66">
        <v>199</v>
      </c>
      <c r="I26" s="66">
        <v>0</v>
      </c>
      <c r="J26" s="66">
        <v>8246</v>
      </c>
    </row>
    <row r="27" spans="1:10">
      <c r="A27" s="141" t="s">
        <v>295</v>
      </c>
      <c r="B27" s="69">
        <f t="shared" si="7"/>
        <v>6420</v>
      </c>
      <c r="C27" s="66">
        <v>180</v>
      </c>
      <c r="D27" s="66">
        <v>23</v>
      </c>
      <c r="E27" s="66">
        <v>232</v>
      </c>
      <c r="F27" s="66">
        <v>52</v>
      </c>
      <c r="G27" s="66">
        <v>45</v>
      </c>
      <c r="H27" s="66">
        <v>56</v>
      </c>
      <c r="I27" s="66">
        <v>0</v>
      </c>
      <c r="J27" s="66">
        <v>5832</v>
      </c>
    </row>
    <row r="28" spans="1:10">
      <c r="A28" s="154" t="s">
        <v>260</v>
      </c>
      <c r="B28" s="69">
        <f t="shared" si="7"/>
        <v>4711</v>
      </c>
      <c r="C28" s="66">
        <v>142</v>
      </c>
      <c r="D28" s="66">
        <v>27</v>
      </c>
      <c r="E28" s="66">
        <v>167</v>
      </c>
      <c r="F28" s="66">
        <v>26</v>
      </c>
      <c r="G28" s="66">
        <v>27</v>
      </c>
      <c r="H28" s="66">
        <v>64</v>
      </c>
      <c r="I28" s="66">
        <v>0</v>
      </c>
      <c r="J28" s="66">
        <v>4258</v>
      </c>
    </row>
    <row r="29" spans="1:10">
      <c r="A29" s="141" t="s">
        <v>296</v>
      </c>
      <c r="B29" s="69">
        <f t="shared" si="7"/>
        <v>308</v>
      </c>
      <c r="C29" s="66">
        <v>7</v>
      </c>
      <c r="D29" s="66">
        <v>3</v>
      </c>
      <c r="E29" s="66">
        <v>5</v>
      </c>
      <c r="F29" s="66">
        <v>2</v>
      </c>
      <c r="G29" s="66">
        <v>2</v>
      </c>
      <c r="H29" s="66">
        <v>4</v>
      </c>
      <c r="I29" s="66">
        <v>0</v>
      </c>
      <c r="J29" s="66">
        <v>285</v>
      </c>
    </row>
    <row r="30" spans="1:10">
      <c r="A30" s="141" t="s">
        <v>261</v>
      </c>
      <c r="B30" s="69">
        <f t="shared" si="7"/>
        <v>130</v>
      </c>
      <c r="C30" s="66">
        <v>9</v>
      </c>
      <c r="D30" s="66">
        <v>6</v>
      </c>
      <c r="E30" s="66">
        <v>11</v>
      </c>
      <c r="F30" s="66">
        <v>9</v>
      </c>
      <c r="G30" s="66">
        <v>3</v>
      </c>
      <c r="H30" s="66">
        <v>3</v>
      </c>
      <c r="I30" s="66">
        <v>0</v>
      </c>
      <c r="J30" s="66">
        <v>89</v>
      </c>
    </row>
    <row r="31" spans="1:10">
      <c r="A31" s="154" t="s">
        <v>262</v>
      </c>
      <c r="B31" s="69">
        <f t="shared" si="7"/>
        <v>5217</v>
      </c>
      <c r="C31" s="66">
        <v>134</v>
      </c>
      <c r="D31" s="66">
        <v>44</v>
      </c>
      <c r="E31" s="66">
        <v>189</v>
      </c>
      <c r="F31" s="66">
        <v>14</v>
      </c>
      <c r="G31" s="66">
        <v>31</v>
      </c>
      <c r="H31" s="66">
        <v>65</v>
      </c>
      <c r="I31" s="66">
        <v>0</v>
      </c>
      <c r="J31" s="66">
        <v>4740</v>
      </c>
    </row>
    <row r="32" spans="1:10">
      <c r="A32" s="141" t="s">
        <v>315</v>
      </c>
      <c r="B32" s="69">
        <f t="shared" si="7"/>
        <v>338</v>
      </c>
      <c r="C32" s="66">
        <v>14</v>
      </c>
      <c r="D32" s="66">
        <v>2</v>
      </c>
      <c r="E32" s="66">
        <v>38</v>
      </c>
      <c r="F32" s="66">
        <v>12</v>
      </c>
      <c r="G32" s="66">
        <v>1</v>
      </c>
      <c r="H32" s="66">
        <v>2</v>
      </c>
      <c r="I32" s="66">
        <v>0</v>
      </c>
      <c r="J32" s="66">
        <v>269</v>
      </c>
    </row>
    <row r="33" spans="1:10">
      <c r="A33" s="19" t="s">
        <v>297</v>
      </c>
      <c r="B33" s="71">
        <f t="shared" ref="B33:J33" si="8">SUM(B34:B41)</f>
        <v>33201</v>
      </c>
      <c r="C33" s="71">
        <f t="shared" si="8"/>
        <v>828</v>
      </c>
      <c r="D33" s="71">
        <f t="shared" si="8"/>
        <v>154</v>
      </c>
      <c r="E33" s="71">
        <f t="shared" si="8"/>
        <v>1047</v>
      </c>
      <c r="F33" s="71">
        <f t="shared" si="8"/>
        <v>419</v>
      </c>
      <c r="G33" s="71">
        <f t="shared" si="8"/>
        <v>69</v>
      </c>
      <c r="H33" s="71">
        <f t="shared" si="8"/>
        <v>752</v>
      </c>
      <c r="I33" s="71">
        <f t="shared" si="8"/>
        <v>0</v>
      </c>
      <c r="J33" s="71">
        <f t="shared" si="8"/>
        <v>29932</v>
      </c>
    </row>
    <row r="34" spans="1:10">
      <c r="A34" s="141" t="s">
        <v>269</v>
      </c>
      <c r="B34" s="69">
        <f t="shared" ref="B34:B41" si="9">SUM(C34:J34)</f>
        <v>10600</v>
      </c>
      <c r="C34" s="66">
        <v>191</v>
      </c>
      <c r="D34" s="66">
        <v>48</v>
      </c>
      <c r="E34" s="66">
        <v>189</v>
      </c>
      <c r="F34" s="66">
        <v>75</v>
      </c>
      <c r="G34" s="66">
        <v>18</v>
      </c>
      <c r="H34" s="66">
        <v>229</v>
      </c>
      <c r="I34" s="66">
        <v>0</v>
      </c>
      <c r="J34" s="66">
        <v>9850</v>
      </c>
    </row>
    <row r="35" spans="1:10">
      <c r="A35" s="141" t="s">
        <v>264</v>
      </c>
      <c r="B35" s="69">
        <f t="shared" si="9"/>
        <v>2789</v>
      </c>
      <c r="C35" s="66">
        <v>100</v>
      </c>
      <c r="D35" s="66">
        <v>23</v>
      </c>
      <c r="E35" s="66">
        <v>182</v>
      </c>
      <c r="F35" s="66">
        <v>35</v>
      </c>
      <c r="G35" s="66">
        <v>9</v>
      </c>
      <c r="H35" s="66">
        <v>97</v>
      </c>
      <c r="I35" s="66">
        <v>0</v>
      </c>
      <c r="J35" s="66">
        <v>2343</v>
      </c>
    </row>
    <row r="36" spans="1:10">
      <c r="A36" s="141" t="s">
        <v>265</v>
      </c>
      <c r="B36" s="69">
        <f t="shared" si="9"/>
        <v>5615</v>
      </c>
      <c r="C36" s="66">
        <v>156</v>
      </c>
      <c r="D36" s="66">
        <v>17</v>
      </c>
      <c r="E36" s="66">
        <v>257</v>
      </c>
      <c r="F36" s="66">
        <v>87</v>
      </c>
      <c r="G36" s="66">
        <v>12</v>
      </c>
      <c r="H36" s="66">
        <v>111</v>
      </c>
      <c r="I36" s="66">
        <v>0</v>
      </c>
      <c r="J36" s="66">
        <v>4975</v>
      </c>
    </row>
    <row r="37" spans="1:10">
      <c r="A37" s="141" t="s">
        <v>266</v>
      </c>
      <c r="B37" s="69">
        <f t="shared" si="9"/>
        <v>6046</v>
      </c>
      <c r="C37" s="66">
        <v>105</v>
      </c>
      <c r="D37" s="66">
        <v>25</v>
      </c>
      <c r="E37" s="66">
        <v>105</v>
      </c>
      <c r="F37" s="66">
        <v>19</v>
      </c>
      <c r="G37" s="66">
        <v>1</v>
      </c>
      <c r="H37" s="66">
        <v>101</v>
      </c>
      <c r="I37" s="66">
        <v>0</v>
      </c>
      <c r="J37" s="66">
        <v>5690</v>
      </c>
    </row>
    <row r="38" spans="1:10">
      <c r="A38" s="141" t="s">
        <v>314</v>
      </c>
      <c r="B38" s="69">
        <f t="shared" si="9"/>
        <v>140</v>
      </c>
      <c r="C38" s="66">
        <v>5</v>
      </c>
      <c r="D38" s="66">
        <v>2</v>
      </c>
      <c r="E38" s="66">
        <v>6</v>
      </c>
      <c r="F38" s="66">
        <v>4</v>
      </c>
      <c r="G38" s="66">
        <v>1</v>
      </c>
      <c r="H38" s="66">
        <v>3</v>
      </c>
      <c r="I38" s="66">
        <v>0</v>
      </c>
      <c r="J38" s="66">
        <v>119</v>
      </c>
    </row>
    <row r="39" spans="1:10">
      <c r="A39" s="141" t="s">
        <v>267</v>
      </c>
      <c r="B39" s="69">
        <f t="shared" si="9"/>
        <v>5427</v>
      </c>
      <c r="C39" s="66">
        <v>160</v>
      </c>
      <c r="D39" s="66">
        <v>12</v>
      </c>
      <c r="E39" s="66">
        <v>207</v>
      </c>
      <c r="F39" s="66">
        <v>149</v>
      </c>
      <c r="G39" s="66">
        <v>13</v>
      </c>
      <c r="H39" s="66">
        <v>174</v>
      </c>
      <c r="I39" s="66">
        <v>0</v>
      </c>
      <c r="J39" s="66">
        <v>4712</v>
      </c>
    </row>
    <row r="40" spans="1:10">
      <c r="A40" s="141" t="s">
        <v>298</v>
      </c>
      <c r="B40" s="69">
        <f t="shared" si="9"/>
        <v>136</v>
      </c>
      <c r="C40" s="66">
        <v>20</v>
      </c>
      <c r="D40" s="66">
        <v>3</v>
      </c>
      <c r="E40" s="66">
        <v>13</v>
      </c>
      <c r="F40" s="66">
        <v>7</v>
      </c>
      <c r="G40" s="66">
        <v>2</v>
      </c>
      <c r="H40" s="66">
        <v>2</v>
      </c>
      <c r="I40" s="66">
        <v>0</v>
      </c>
      <c r="J40" s="66">
        <v>89</v>
      </c>
    </row>
    <row r="41" spans="1:10">
      <c r="A41" s="141" t="s">
        <v>268</v>
      </c>
      <c r="B41" s="69">
        <f t="shared" si="9"/>
        <v>2448</v>
      </c>
      <c r="C41" s="66">
        <v>91</v>
      </c>
      <c r="D41" s="66">
        <v>24</v>
      </c>
      <c r="E41" s="66">
        <v>88</v>
      </c>
      <c r="F41" s="66">
        <v>43</v>
      </c>
      <c r="G41" s="66">
        <v>13</v>
      </c>
      <c r="H41" s="66">
        <v>35</v>
      </c>
      <c r="I41" s="66">
        <v>0</v>
      </c>
      <c r="J41" s="66">
        <v>2154</v>
      </c>
    </row>
    <row r="42" spans="1:10">
      <c r="A42" s="19" t="s">
        <v>299</v>
      </c>
      <c r="B42" s="71">
        <f t="shared" ref="B42:J42" si="10">SUM(B43:B49)</f>
        <v>22521</v>
      </c>
      <c r="C42" s="71">
        <f t="shared" si="10"/>
        <v>961</v>
      </c>
      <c r="D42" s="71">
        <f t="shared" si="10"/>
        <v>161</v>
      </c>
      <c r="E42" s="71">
        <f t="shared" si="10"/>
        <v>979</v>
      </c>
      <c r="F42" s="71">
        <f t="shared" si="10"/>
        <v>188</v>
      </c>
      <c r="G42" s="71">
        <f t="shared" si="10"/>
        <v>93</v>
      </c>
      <c r="H42" s="71">
        <f t="shared" si="10"/>
        <v>471</v>
      </c>
      <c r="I42" s="71">
        <f t="shared" si="10"/>
        <v>0</v>
      </c>
      <c r="J42" s="71">
        <f t="shared" si="10"/>
        <v>19668</v>
      </c>
    </row>
    <row r="43" spans="1:10">
      <c r="A43" s="141" t="s">
        <v>276</v>
      </c>
      <c r="B43" s="69">
        <f t="shared" ref="B43:B49" si="11">SUM(C43:J43)</f>
        <v>7412</v>
      </c>
      <c r="C43" s="66">
        <v>353</v>
      </c>
      <c r="D43" s="66">
        <v>83</v>
      </c>
      <c r="E43" s="66">
        <v>223</v>
      </c>
      <c r="F43" s="66">
        <v>31</v>
      </c>
      <c r="G43" s="66">
        <v>25</v>
      </c>
      <c r="H43" s="66">
        <v>159</v>
      </c>
      <c r="I43" s="66">
        <v>0</v>
      </c>
      <c r="J43" s="66">
        <v>6538</v>
      </c>
    </row>
    <row r="44" spans="1:10">
      <c r="A44" s="141" t="s">
        <v>270</v>
      </c>
      <c r="B44" s="69">
        <f t="shared" si="11"/>
        <v>911</v>
      </c>
      <c r="C44" s="66">
        <v>53</v>
      </c>
      <c r="D44" s="66">
        <v>5</v>
      </c>
      <c r="E44" s="66">
        <v>70</v>
      </c>
      <c r="F44" s="66">
        <v>3</v>
      </c>
      <c r="G44" s="66">
        <v>14</v>
      </c>
      <c r="H44" s="66">
        <v>14</v>
      </c>
      <c r="I44" s="66">
        <v>0</v>
      </c>
      <c r="J44" s="66">
        <v>752</v>
      </c>
    </row>
    <row r="45" spans="1:10">
      <c r="A45" s="141" t="s">
        <v>271</v>
      </c>
      <c r="B45" s="69">
        <f t="shared" si="11"/>
        <v>407</v>
      </c>
      <c r="C45" s="66">
        <v>36</v>
      </c>
      <c r="D45" s="66">
        <v>3</v>
      </c>
      <c r="E45" s="66">
        <v>44</v>
      </c>
      <c r="F45" s="66">
        <v>4</v>
      </c>
      <c r="G45" s="66">
        <v>10</v>
      </c>
      <c r="H45" s="66">
        <v>19</v>
      </c>
      <c r="I45" s="66">
        <v>0</v>
      </c>
      <c r="J45" s="66">
        <v>291</v>
      </c>
    </row>
    <row r="46" spans="1:10">
      <c r="A46" s="141" t="s">
        <v>272</v>
      </c>
      <c r="B46" s="69">
        <f t="shared" si="11"/>
        <v>2390</v>
      </c>
      <c r="C46" s="66">
        <v>127</v>
      </c>
      <c r="D46" s="66">
        <v>7</v>
      </c>
      <c r="E46" s="66">
        <v>115</v>
      </c>
      <c r="F46" s="66">
        <v>23</v>
      </c>
      <c r="G46" s="66">
        <v>17</v>
      </c>
      <c r="H46" s="66">
        <v>31</v>
      </c>
      <c r="I46" s="66">
        <v>0</v>
      </c>
      <c r="J46" s="66">
        <v>2070</v>
      </c>
    </row>
    <row r="47" spans="1:10">
      <c r="A47" s="154" t="s">
        <v>273</v>
      </c>
      <c r="B47" s="69">
        <f t="shared" si="11"/>
        <v>3049</v>
      </c>
      <c r="C47" s="66">
        <v>80</v>
      </c>
      <c r="D47" s="66">
        <v>9</v>
      </c>
      <c r="E47" s="66">
        <v>70</v>
      </c>
      <c r="F47" s="66">
        <v>24</v>
      </c>
      <c r="G47" s="66">
        <v>6</v>
      </c>
      <c r="H47" s="66">
        <v>98</v>
      </c>
      <c r="I47" s="66">
        <v>0</v>
      </c>
      <c r="J47" s="66">
        <v>2762</v>
      </c>
    </row>
    <row r="48" spans="1:10">
      <c r="A48" s="141" t="s">
        <v>274</v>
      </c>
      <c r="B48" s="69">
        <f t="shared" si="11"/>
        <v>8165</v>
      </c>
      <c r="C48" s="66">
        <v>293</v>
      </c>
      <c r="D48" s="66">
        <v>46</v>
      </c>
      <c r="E48" s="66">
        <v>440</v>
      </c>
      <c r="F48" s="66">
        <v>100</v>
      </c>
      <c r="G48" s="66">
        <v>16</v>
      </c>
      <c r="H48" s="66">
        <v>142</v>
      </c>
      <c r="I48" s="66">
        <v>0</v>
      </c>
      <c r="J48" s="66">
        <v>7128</v>
      </c>
    </row>
    <row r="49" spans="1:16">
      <c r="A49" s="141" t="s">
        <v>275</v>
      </c>
      <c r="B49" s="69">
        <f t="shared" si="11"/>
        <v>187</v>
      </c>
      <c r="C49" s="66">
        <v>19</v>
      </c>
      <c r="D49" s="66">
        <v>8</v>
      </c>
      <c r="E49" s="66">
        <v>17</v>
      </c>
      <c r="F49" s="66">
        <v>3</v>
      </c>
      <c r="G49" s="66">
        <v>5</v>
      </c>
      <c r="H49" s="66">
        <v>8</v>
      </c>
      <c r="I49" s="66">
        <v>0</v>
      </c>
      <c r="J49" s="66">
        <v>127</v>
      </c>
    </row>
    <row r="50" spans="1:16">
      <c r="A50" s="19" t="s">
        <v>300</v>
      </c>
      <c r="B50" s="71">
        <f t="shared" ref="B50:J50" si="12">SUM(B51:B56)</f>
        <v>40644</v>
      </c>
      <c r="C50" s="71">
        <f t="shared" si="12"/>
        <v>1014</v>
      </c>
      <c r="D50" s="71">
        <f t="shared" si="12"/>
        <v>166</v>
      </c>
      <c r="E50" s="71">
        <f t="shared" si="12"/>
        <v>1761</v>
      </c>
      <c r="F50" s="71">
        <f t="shared" si="12"/>
        <v>408</v>
      </c>
      <c r="G50" s="71">
        <f t="shared" si="12"/>
        <v>101</v>
      </c>
      <c r="H50" s="71">
        <f t="shared" si="12"/>
        <v>655</v>
      </c>
      <c r="I50" s="71">
        <f t="shared" si="12"/>
        <v>0</v>
      </c>
      <c r="J50" s="71">
        <f t="shared" si="12"/>
        <v>36539</v>
      </c>
    </row>
    <row r="51" spans="1:16">
      <c r="A51" s="141" t="s">
        <v>244</v>
      </c>
      <c r="B51" s="69">
        <f t="shared" ref="B51" si="13">SUM(C51:J51)</f>
        <v>1517</v>
      </c>
      <c r="C51" s="66">
        <v>44</v>
      </c>
      <c r="D51" s="66">
        <v>2</v>
      </c>
      <c r="E51" s="66">
        <v>381</v>
      </c>
      <c r="F51" s="66">
        <v>68</v>
      </c>
      <c r="G51" s="66">
        <v>6</v>
      </c>
      <c r="H51" s="66">
        <v>13</v>
      </c>
      <c r="I51" s="66">
        <v>0</v>
      </c>
      <c r="J51" s="66">
        <v>1003</v>
      </c>
    </row>
    <row r="52" spans="1:16">
      <c r="A52" s="141" t="s">
        <v>278</v>
      </c>
      <c r="B52" s="69">
        <f t="shared" ref="B52:B56" si="14">SUM(C52:J52)</f>
        <v>21587</v>
      </c>
      <c r="C52" s="66">
        <v>712</v>
      </c>
      <c r="D52" s="66">
        <v>136</v>
      </c>
      <c r="E52" s="66">
        <v>784</v>
      </c>
      <c r="F52" s="66">
        <v>186</v>
      </c>
      <c r="G52" s="66">
        <v>74</v>
      </c>
      <c r="H52" s="66">
        <v>327</v>
      </c>
      <c r="I52" s="66">
        <v>0</v>
      </c>
      <c r="J52" s="66">
        <v>19368</v>
      </c>
    </row>
    <row r="53" spans="1:16">
      <c r="A53" s="141" t="s">
        <v>277</v>
      </c>
      <c r="B53" s="69">
        <f t="shared" si="14"/>
        <v>14824</v>
      </c>
      <c r="C53" s="66">
        <v>187</v>
      </c>
      <c r="D53" s="66">
        <v>23</v>
      </c>
      <c r="E53" s="66">
        <v>457</v>
      </c>
      <c r="F53" s="66">
        <v>111</v>
      </c>
      <c r="G53" s="66">
        <v>15</v>
      </c>
      <c r="H53" s="66">
        <v>273</v>
      </c>
      <c r="I53" s="66">
        <v>0</v>
      </c>
      <c r="J53" s="66">
        <v>13758</v>
      </c>
    </row>
    <row r="54" spans="1:16">
      <c r="A54" s="141" t="s">
        <v>302</v>
      </c>
      <c r="B54" s="69">
        <f t="shared" si="14"/>
        <v>728</v>
      </c>
      <c r="C54" s="66">
        <v>4</v>
      </c>
      <c r="D54" s="66">
        <v>0</v>
      </c>
      <c r="E54" s="66">
        <v>17</v>
      </c>
      <c r="F54" s="66">
        <v>14</v>
      </c>
      <c r="G54" s="66">
        <v>0</v>
      </c>
      <c r="H54" s="66">
        <v>15</v>
      </c>
      <c r="I54" s="66">
        <v>0</v>
      </c>
      <c r="J54" s="66">
        <v>678</v>
      </c>
    </row>
    <row r="55" spans="1:16">
      <c r="A55" s="141" t="s">
        <v>303</v>
      </c>
      <c r="B55" s="69">
        <f t="shared" si="14"/>
        <v>1952</v>
      </c>
      <c r="C55" s="66">
        <v>67</v>
      </c>
      <c r="D55" s="66">
        <v>5</v>
      </c>
      <c r="E55" s="66">
        <v>120</v>
      </c>
      <c r="F55" s="66">
        <v>29</v>
      </c>
      <c r="G55" s="66">
        <v>6</v>
      </c>
      <c r="H55" s="66">
        <v>25</v>
      </c>
      <c r="I55" s="66">
        <v>0</v>
      </c>
      <c r="J55" s="66">
        <v>1700</v>
      </c>
    </row>
    <row r="56" spans="1:16">
      <c r="A56" s="141" t="s">
        <v>304</v>
      </c>
      <c r="B56" s="69">
        <f t="shared" si="14"/>
        <v>36</v>
      </c>
      <c r="C56" s="66">
        <v>0</v>
      </c>
      <c r="D56" s="66">
        <v>0</v>
      </c>
      <c r="E56" s="66">
        <v>2</v>
      </c>
      <c r="F56" s="66">
        <v>0</v>
      </c>
      <c r="G56" s="66">
        <v>0</v>
      </c>
      <c r="H56" s="66">
        <v>2</v>
      </c>
      <c r="I56" s="66">
        <v>0</v>
      </c>
      <c r="J56" s="66">
        <v>32</v>
      </c>
    </row>
    <row r="57" spans="1:16">
      <c r="A57" s="19" t="s">
        <v>305</v>
      </c>
      <c r="B57" s="71">
        <f>SUM(B58:B63)</f>
        <v>29447</v>
      </c>
      <c r="C57" s="71">
        <f t="shared" ref="C57:J57" si="15">SUM(C58:C63)</f>
        <v>764</v>
      </c>
      <c r="D57" s="71">
        <f t="shared" si="15"/>
        <v>113</v>
      </c>
      <c r="E57" s="71">
        <f t="shared" si="15"/>
        <v>1641</v>
      </c>
      <c r="F57" s="71">
        <f t="shared" si="15"/>
        <v>267</v>
      </c>
      <c r="G57" s="71">
        <f t="shared" si="15"/>
        <v>72</v>
      </c>
      <c r="H57" s="71">
        <f t="shared" si="15"/>
        <v>904</v>
      </c>
      <c r="I57" s="71">
        <f t="shared" si="15"/>
        <v>0</v>
      </c>
      <c r="J57" s="71">
        <f t="shared" si="15"/>
        <v>25686</v>
      </c>
    </row>
    <row r="58" spans="1:16">
      <c r="A58" s="141" t="s">
        <v>283</v>
      </c>
      <c r="B58" s="69">
        <f>SUM(C58:J58)</f>
        <v>691</v>
      </c>
      <c r="C58" s="66">
        <v>23</v>
      </c>
      <c r="D58" s="66">
        <v>3</v>
      </c>
      <c r="E58" s="66">
        <v>62</v>
      </c>
      <c r="F58" s="66">
        <v>14</v>
      </c>
      <c r="G58" s="66">
        <v>3</v>
      </c>
      <c r="H58" s="66">
        <v>7</v>
      </c>
      <c r="I58" s="66">
        <v>0</v>
      </c>
      <c r="J58" s="66">
        <v>579</v>
      </c>
    </row>
    <row r="59" spans="1:16">
      <c r="A59" s="141" t="s">
        <v>279</v>
      </c>
      <c r="B59" s="69">
        <f>SUM(C59:J59)</f>
        <v>1300</v>
      </c>
      <c r="C59" s="66">
        <v>35</v>
      </c>
      <c r="D59" s="66">
        <v>1</v>
      </c>
      <c r="E59" s="66">
        <v>57</v>
      </c>
      <c r="F59" s="66">
        <v>12</v>
      </c>
      <c r="G59" s="66">
        <v>4</v>
      </c>
      <c r="H59" s="66">
        <v>11</v>
      </c>
      <c r="I59" s="66">
        <v>0</v>
      </c>
      <c r="J59" s="66">
        <v>1180</v>
      </c>
    </row>
    <row r="60" spans="1:16">
      <c r="A60" s="141" t="s">
        <v>280</v>
      </c>
      <c r="B60" s="69">
        <f t="shared" ref="B60" si="16">SUM(C60:J60)</f>
        <v>790</v>
      </c>
      <c r="C60" s="66">
        <v>20</v>
      </c>
      <c r="D60" s="66">
        <v>10</v>
      </c>
      <c r="E60" s="66">
        <v>49</v>
      </c>
      <c r="F60" s="66">
        <v>10</v>
      </c>
      <c r="G60" s="66">
        <v>1</v>
      </c>
      <c r="H60" s="66">
        <v>36</v>
      </c>
      <c r="I60" s="66">
        <v>0</v>
      </c>
      <c r="J60" s="66">
        <v>664</v>
      </c>
    </row>
    <row r="61" spans="1:16">
      <c r="A61" s="141" t="s">
        <v>306</v>
      </c>
      <c r="B61" s="69">
        <f>SUM(C61:J61)</f>
        <v>826</v>
      </c>
      <c r="C61" s="66">
        <v>45</v>
      </c>
      <c r="D61" s="66">
        <v>1</v>
      </c>
      <c r="E61" s="66">
        <v>60</v>
      </c>
      <c r="F61" s="66">
        <v>14</v>
      </c>
      <c r="G61" s="66">
        <v>3</v>
      </c>
      <c r="H61" s="66">
        <v>11</v>
      </c>
      <c r="I61" s="66">
        <v>0</v>
      </c>
      <c r="J61" s="66">
        <v>692</v>
      </c>
    </row>
    <row r="62" spans="1:16">
      <c r="A62" s="141" t="s">
        <v>281</v>
      </c>
      <c r="B62" s="69">
        <f>SUM(C62:J62)</f>
        <v>1592</v>
      </c>
      <c r="C62" s="66">
        <v>62</v>
      </c>
      <c r="D62" s="66">
        <v>0</v>
      </c>
      <c r="E62" s="66">
        <v>513</v>
      </c>
      <c r="F62" s="66">
        <v>60</v>
      </c>
      <c r="G62" s="66">
        <v>3</v>
      </c>
      <c r="H62" s="66">
        <v>37</v>
      </c>
      <c r="I62" s="66">
        <v>0</v>
      </c>
      <c r="J62" s="66">
        <v>917</v>
      </c>
    </row>
    <row r="63" spans="1:16">
      <c r="A63" s="141" t="s">
        <v>282</v>
      </c>
      <c r="B63" s="69">
        <f>SUM(C63:J63)</f>
        <v>24248</v>
      </c>
      <c r="C63" s="66">
        <v>579</v>
      </c>
      <c r="D63" s="66">
        <v>98</v>
      </c>
      <c r="E63" s="66">
        <v>900</v>
      </c>
      <c r="F63" s="66">
        <v>157</v>
      </c>
      <c r="G63" s="66">
        <v>58</v>
      </c>
      <c r="H63" s="66">
        <v>802</v>
      </c>
      <c r="I63" s="66">
        <v>0</v>
      </c>
      <c r="J63" s="66">
        <v>21654</v>
      </c>
    </row>
    <row r="64" spans="1:16">
      <c r="A64" s="19" t="s">
        <v>307</v>
      </c>
      <c r="B64" s="71">
        <f>SUM(B65:B71)</f>
        <v>39043</v>
      </c>
      <c r="C64" s="71">
        <f t="shared" ref="C64:J64" si="17">SUM(C65:C71)</f>
        <v>1210</v>
      </c>
      <c r="D64" s="71">
        <f t="shared" si="17"/>
        <v>154</v>
      </c>
      <c r="E64" s="71">
        <f t="shared" si="17"/>
        <v>1294</v>
      </c>
      <c r="F64" s="71">
        <f t="shared" si="17"/>
        <v>368</v>
      </c>
      <c r="G64" s="71">
        <f t="shared" si="17"/>
        <v>198</v>
      </c>
      <c r="H64" s="71">
        <f t="shared" si="17"/>
        <v>488</v>
      </c>
      <c r="I64" s="71">
        <f t="shared" si="17"/>
        <v>0</v>
      </c>
      <c r="J64" s="71">
        <f t="shared" si="17"/>
        <v>35331</v>
      </c>
      <c r="L64" s="7"/>
      <c r="M64" s="7"/>
      <c r="N64" s="7"/>
      <c r="O64" s="7"/>
      <c r="P64" s="7"/>
    </row>
    <row r="65" spans="1:10">
      <c r="A65" s="141" t="s">
        <v>308</v>
      </c>
      <c r="B65" s="69">
        <f t="shared" ref="B65:B81" si="18">SUM(C65:J65)</f>
        <v>13</v>
      </c>
      <c r="C65" s="66">
        <v>0</v>
      </c>
      <c r="D65" s="66">
        <v>0</v>
      </c>
      <c r="E65" s="66">
        <v>0</v>
      </c>
      <c r="F65" s="66">
        <v>0</v>
      </c>
      <c r="G65" s="66">
        <v>0</v>
      </c>
      <c r="H65" s="66">
        <v>1</v>
      </c>
      <c r="I65" s="66">
        <v>0</v>
      </c>
      <c r="J65" s="66">
        <v>12</v>
      </c>
    </row>
    <row r="66" spans="1:10">
      <c r="A66" s="141" t="s">
        <v>284</v>
      </c>
      <c r="B66" s="69">
        <f t="shared" si="18"/>
        <v>8601</v>
      </c>
      <c r="C66" s="66">
        <v>279</v>
      </c>
      <c r="D66" s="66">
        <v>28</v>
      </c>
      <c r="E66" s="66">
        <v>273</v>
      </c>
      <c r="F66" s="66">
        <v>96</v>
      </c>
      <c r="G66" s="66">
        <v>61</v>
      </c>
      <c r="H66" s="66">
        <v>101</v>
      </c>
      <c r="I66" s="66">
        <v>0</v>
      </c>
      <c r="J66" s="66">
        <v>7763</v>
      </c>
    </row>
    <row r="67" spans="1:10">
      <c r="A67" s="141" t="s">
        <v>285</v>
      </c>
      <c r="B67" s="69">
        <f t="shared" si="18"/>
        <v>22737</v>
      </c>
      <c r="C67" s="66">
        <v>738</v>
      </c>
      <c r="D67" s="66">
        <v>91</v>
      </c>
      <c r="E67" s="66">
        <v>833</v>
      </c>
      <c r="F67" s="66">
        <v>249</v>
      </c>
      <c r="G67" s="66">
        <v>112</v>
      </c>
      <c r="H67" s="66">
        <v>246</v>
      </c>
      <c r="I67" s="66">
        <v>0</v>
      </c>
      <c r="J67" s="66">
        <v>20468</v>
      </c>
    </row>
    <row r="68" spans="1:10">
      <c r="A68" s="141" t="s">
        <v>286</v>
      </c>
      <c r="B68" s="69">
        <f t="shared" si="18"/>
        <v>363</v>
      </c>
      <c r="C68" s="66">
        <v>3</v>
      </c>
      <c r="D68" s="66">
        <v>1</v>
      </c>
      <c r="E68" s="66">
        <v>6</v>
      </c>
      <c r="F68" s="66">
        <v>0</v>
      </c>
      <c r="G68" s="66">
        <v>1</v>
      </c>
      <c r="H68" s="66">
        <v>1</v>
      </c>
      <c r="I68" s="66">
        <v>0</v>
      </c>
      <c r="J68" s="66">
        <v>351</v>
      </c>
    </row>
    <row r="69" spans="1:10">
      <c r="A69" s="141" t="s">
        <v>287</v>
      </c>
      <c r="B69" s="69">
        <f t="shared" ref="B69:B71" si="19">SUM(C69:J69)</f>
        <v>3593</v>
      </c>
      <c r="C69" s="66">
        <v>66</v>
      </c>
      <c r="D69" s="66">
        <v>14</v>
      </c>
      <c r="E69" s="66">
        <v>66</v>
      </c>
      <c r="F69" s="66">
        <v>5</v>
      </c>
      <c r="G69" s="66">
        <v>11</v>
      </c>
      <c r="H69" s="66">
        <v>73</v>
      </c>
      <c r="I69" s="66">
        <v>0</v>
      </c>
      <c r="J69" s="66">
        <v>3358</v>
      </c>
    </row>
    <row r="70" spans="1:10">
      <c r="A70" s="141" t="s">
        <v>288</v>
      </c>
      <c r="B70" s="69">
        <f t="shared" si="19"/>
        <v>3711</v>
      </c>
      <c r="C70" s="66">
        <v>124</v>
      </c>
      <c r="D70" s="66">
        <v>20</v>
      </c>
      <c r="E70" s="66">
        <v>116</v>
      </c>
      <c r="F70" s="66">
        <v>18</v>
      </c>
      <c r="G70" s="66">
        <v>13</v>
      </c>
      <c r="H70" s="66">
        <v>66</v>
      </c>
      <c r="I70" s="66">
        <v>0</v>
      </c>
      <c r="J70" s="66">
        <v>3354</v>
      </c>
    </row>
    <row r="71" spans="1:10">
      <c r="A71" s="141" t="s">
        <v>311</v>
      </c>
      <c r="B71" s="69">
        <f t="shared" si="19"/>
        <v>25</v>
      </c>
      <c r="C71" s="66">
        <v>0</v>
      </c>
      <c r="D71" s="66">
        <v>0</v>
      </c>
      <c r="E71" s="66">
        <v>0</v>
      </c>
      <c r="F71" s="66">
        <v>0</v>
      </c>
      <c r="G71" s="66">
        <v>0</v>
      </c>
      <c r="H71" s="66">
        <v>0</v>
      </c>
      <c r="I71" s="66">
        <v>0</v>
      </c>
      <c r="J71" s="66">
        <v>25</v>
      </c>
    </row>
    <row r="72" spans="1:10">
      <c r="A72" s="19" t="s">
        <v>91</v>
      </c>
      <c r="B72" s="71">
        <f t="shared" si="18"/>
        <v>31</v>
      </c>
      <c r="C72" s="64">
        <v>0</v>
      </c>
      <c r="D72" s="64">
        <v>0</v>
      </c>
      <c r="E72" s="64">
        <v>0</v>
      </c>
      <c r="F72" s="64">
        <v>0</v>
      </c>
      <c r="G72" s="64">
        <v>0</v>
      </c>
      <c r="H72" s="64">
        <v>0</v>
      </c>
      <c r="I72" s="64">
        <v>0</v>
      </c>
      <c r="J72" s="64">
        <v>31</v>
      </c>
    </row>
    <row r="73" spans="1:10">
      <c r="A73" s="156" t="s">
        <v>359</v>
      </c>
      <c r="B73" s="71">
        <f>SUM(C73:J73)</f>
        <v>4466</v>
      </c>
      <c r="C73" s="71">
        <f>SUM(C75:C81)</f>
        <v>340</v>
      </c>
      <c r="D73" s="71">
        <f t="shared" ref="D73:I73" si="20">SUM(D75:D81)</f>
        <v>1</v>
      </c>
      <c r="E73" s="71">
        <f t="shared" si="20"/>
        <v>238</v>
      </c>
      <c r="F73" s="71">
        <f t="shared" si="20"/>
        <v>2</v>
      </c>
      <c r="G73" s="71">
        <f t="shared" si="20"/>
        <v>84</v>
      </c>
      <c r="H73" s="71">
        <f t="shared" si="20"/>
        <v>922</v>
      </c>
      <c r="I73" s="71">
        <f t="shared" si="20"/>
        <v>0</v>
      </c>
      <c r="J73" s="71">
        <f>SUM(J75:J81)</f>
        <v>2879</v>
      </c>
    </row>
    <row r="74" spans="1:10">
      <c r="A74" s="157" t="s">
        <v>92</v>
      </c>
      <c r="B74" s="71">
        <f>SUM(C74:J74)</f>
        <v>52</v>
      </c>
      <c r="C74" s="64">
        <v>7</v>
      </c>
      <c r="D74" s="64">
        <v>0</v>
      </c>
      <c r="E74" s="64">
        <v>8</v>
      </c>
      <c r="F74" s="64">
        <v>0</v>
      </c>
      <c r="G74" s="64">
        <v>3</v>
      </c>
      <c r="H74" s="64">
        <v>4</v>
      </c>
      <c r="I74" s="64">
        <v>0</v>
      </c>
      <c r="J74" s="64">
        <v>30</v>
      </c>
    </row>
    <row r="75" spans="1:10" ht="12">
      <c r="A75" s="154" t="s">
        <v>319</v>
      </c>
      <c r="B75" s="69">
        <f>SUM(C75:J75)</f>
        <v>2</v>
      </c>
      <c r="C75" s="66">
        <v>0</v>
      </c>
      <c r="D75" s="66">
        <v>0</v>
      </c>
      <c r="E75" s="66">
        <v>1</v>
      </c>
      <c r="F75" s="66">
        <v>0</v>
      </c>
      <c r="G75" s="66">
        <v>0</v>
      </c>
      <c r="H75" s="66">
        <v>0</v>
      </c>
      <c r="I75" s="66">
        <v>0</v>
      </c>
      <c r="J75" s="66">
        <v>1</v>
      </c>
    </row>
    <row r="76" spans="1:10" ht="12">
      <c r="A76" s="154" t="s">
        <v>318</v>
      </c>
      <c r="B76" s="69">
        <f>SUM(C76:J76)</f>
        <v>28</v>
      </c>
      <c r="C76" s="66">
        <v>4</v>
      </c>
      <c r="D76" s="66">
        <v>0</v>
      </c>
      <c r="E76" s="66">
        <v>4</v>
      </c>
      <c r="F76" s="66">
        <v>0</v>
      </c>
      <c r="G76" s="66">
        <v>2</v>
      </c>
      <c r="H76" s="66">
        <v>2</v>
      </c>
      <c r="I76" s="66">
        <v>0</v>
      </c>
      <c r="J76" s="66">
        <v>16</v>
      </c>
    </row>
    <row r="77" spans="1:10" ht="13">
      <c r="A77" s="154" t="s">
        <v>320</v>
      </c>
      <c r="B77" s="69">
        <f t="shared" ref="B77" si="21">SUM(C77:J77)</f>
        <v>22</v>
      </c>
      <c r="C77" s="66">
        <v>3</v>
      </c>
      <c r="D77" s="66">
        <v>0</v>
      </c>
      <c r="E77" s="66">
        <v>3</v>
      </c>
      <c r="F77" s="66">
        <v>0</v>
      </c>
      <c r="G77" s="66">
        <v>1</v>
      </c>
      <c r="H77" s="66">
        <v>2</v>
      </c>
      <c r="I77" s="66">
        <v>0</v>
      </c>
      <c r="J77" s="66">
        <v>13</v>
      </c>
    </row>
    <row r="78" spans="1:10">
      <c r="A78" s="140" t="s">
        <v>309</v>
      </c>
      <c r="B78" s="69">
        <f t="shared" ref="B78" si="22">SUM(C78:J78)</f>
        <v>0</v>
      </c>
      <c r="C78" s="66">
        <v>0</v>
      </c>
      <c r="D78" s="66">
        <v>0</v>
      </c>
      <c r="E78" s="66">
        <v>0</v>
      </c>
      <c r="F78" s="66">
        <v>0</v>
      </c>
      <c r="G78" s="66">
        <v>0</v>
      </c>
      <c r="H78" s="66">
        <v>0</v>
      </c>
      <c r="I78" s="66">
        <v>0</v>
      </c>
      <c r="J78" s="66">
        <v>0</v>
      </c>
    </row>
    <row r="79" spans="1:10">
      <c r="A79" s="140" t="s">
        <v>310</v>
      </c>
      <c r="B79" s="69">
        <f>SUM(C79:J79)</f>
        <v>0</v>
      </c>
      <c r="C79" s="66">
        <v>0</v>
      </c>
      <c r="D79" s="66">
        <v>0</v>
      </c>
      <c r="E79" s="66">
        <v>0</v>
      </c>
      <c r="F79" s="66">
        <v>0</v>
      </c>
      <c r="G79" s="66">
        <v>0</v>
      </c>
      <c r="H79" s="66">
        <v>0</v>
      </c>
      <c r="I79" s="66">
        <v>0</v>
      </c>
      <c r="J79" s="66">
        <v>0</v>
      </c>
    </row>
    <row r="80" spans="1:10">
      <c r="A80" s="140" t="s">
        <v>289</v>
      </c>
      <c r="B80" s="69">
        <f t="shared" ref="B80" si="23">SUM(C80:J80)</f>
        <v>6</v>
      </c>
      <c r="C80" s="66">
        <v>0</v>
      </c>
      <c r="D80" s="66">
        <v>0</v>
      </c>
      <c r="E80" s="66">
        <v>0</v>
      </c>
      <c r="F80" s="66">
        <v>0</v>
      </c>
      <c r="G80" s="66">
        <v>0</v>
      </c>
      <c r="H80" s="66">
        <v>0</v>
      </c>
      <c r="I80" s="66">
        <v>0</v>
      </c>
      <c r="J80" s="66">
        <v>6</v>
      </c>
    </row>
    <row r="81" spans="1:10">
      <c r="A81" s="143" t="s">
        <v>90</v>
      </c>
      <c r="B81" s="121">
        <f t="shared" si="18"/>
        <v>4408</v>
      </c>
      <c r="C81" s="121">
        <v>333</v>
      </c>
      <c r="D81" s="121">
        <v>1</v>
      </c>
      <c r="E81" s="121">
        <v>230</v>
      </c>
      <c r="F81" s="121">
        <v>2</v>
      </c>
      <c r="G81" s="121">
        <v>81</v>
      </c>
      <c r="H81" s="121">
        <v>918</v>
      </c>
      <c r="I81" s="121">
        <v>0</v>
      </c>
      <c r="J81" s="121">
        <v>2843</v>
      </c>
    </row>
    <row r="82" spans="1:10">
      <c r="A82" s="3"/>
      <c r="B82" s="7"/>
      <c r="C82" s="59"/>
      <c r="D82" s="59"/>
      <c r="E82" s="59"/>
      <c r="F82" s="59"/>
      <c r="G82" s="59"/>
      <c r="H82" s="59"/>
      <c r="I82" s="59"/>
    </row>
    <row r="83" spans="1:10">
      <c r="A83" s="3" t="s">
        <v>89</v>
      </c>
      <c r="B83" s="7"/>
      <c r="C83" s="59"/>
      <c r="D83" s="59"/>
      <c r="E83" s="59"/>
      <c r="F83" s="59"/>
      <c r="G83" s="59"/>
      <c r="H83" s="59"/>
      <c r="I83" s="59"/>
    </row>
    <row r="84" spans="1:10">
      <c r="A84" s="126" t="s">
        <v>156</v>
      </c>
      <c r="E84" s="66"/>
    </row>
    <row r="85" spans="1:10">
      <c r="A85" s="126" t="s">
        <v>157</v>
      </c>
    </row>
    <row r="86" spans="1:10">
      <c r="A86" s="126" t="s">
        <v>88</v>
      </c>
    </row>
    <row r="87" spans="1:10">
      <c r="A87" s="3" t="s">
        <v>87</v>
      </c>
    </row>
    <row r="88" spans="1:10">
      <c r="A88" s="3" t="s">
        <v>99</v>
      </c>
    </row>
    <row r="89" spans="1:10">
      <c r="A89" s="3" t="s">
        <v>86</v>
      </c>
    </row>
    <row r="90" spans="1:10">
      <c r="A90" s="3" t="s">
        <v>102</v>
      </c>
    </row>
    <row r="91" spans="1:10">
      <c r="A91" s="3" t="s">
        <v>376</v>
      </c>
    </row>
    <row r="92" spans="1:10">
      <c r="A92" s="3" t="s">
        <v>361</v>
      </c>
    </row>
  </sheetData>
  <pageMargins left="0.46" right="0.17" top="1" bottom="1" header="0.5" footer="0.5"/>
  <pageSetup firstPageNumber="23" orientation="portrait" useFirstPageNumber="1" r:id="rId1"/>
  <headerFooter alignWithMargins="0">
    <oddFooter>&amp;C&amp;P of 31</oddFooter>
  </headerFooter>
  <rowBreaks count="1" manualBreakCount="1">
    <brk id="56" max="9" man="1"/>
  </rowBreaks>
  <ignoredErrors>
    <ignoredError sqref="B17 B33 B50 B42 B10 B57 B74:B81 B64:B73" formula="1"/>
    <ignoredError sqref="C42 C10:J10 C33 C17 D33:J33 D42:J42 D17:J17 C57:J57 C50:J50" formula="1" unlockedFormula="1"/>
    <ignoredError sqref="C64:J73" formulaRange="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0A43-A12F-4A7A-A756-3224B35F488A}">
  <dimension ref="A1:S40"/>
  <sheetViews>
    <sheetView showGridLines="0" zoomScaleNormal="100" workbookViewId="0">
      <selection activeCell="L1" sqref="L1"/>
    </sheetView>
  </sheetViews>
  <sheetFormatPr baseColWidth="10" defaultColWidth="9.19921875" defaultRowHeight="11"/>
  <cols>
    <col min="1" max="1" width="27" style="340" customWidth="1"/>
    <col min="2" max="2" width="10.3984375" style="340" customWidth="1"/>
    <col min="3" max="3" width="9.19921875" style="340" customWidth="1"/>
    <col min="4" max="4" width="7.59765625" style="340" customWidth="1"/>
    <col min="5" max="5" width="7.3984375" style="340" customWidth="1"/>
    <col min="6" max="6" width="6.19921875" style="340" customWidth="1"/>
    <col min="7" max="7" width="8.796875" style="340" customWidth="1"/>
    <col min="8" max="8" width="7.59765625" style="340" customWidth="1"/>
    <col min="9" max="9" width="7.3984375" style="340" customWidth="1"/>
    <col min="10" max="10" width="6.3984375" style="340" customWidth="1"/>
    <col min="11" max="11" width="8" style="340" customWidth="1"/>
    <col min="12" max="16384" width="9.19921875" style="340"/>
  </cols>
  <sheetData>
    <row r="1" spans="1:17" s="361" customFormat="1">
      <c r="A1" s="408" t="s">
        <v>468</v>
      </c>
      <c r="B1" s="408"/>
      <c r="C1" s="408"/>
      <c r="D1" s="408"/>
      <c r="E1" s="410"/>
      <c r="F1" s="408"/>
      <c r="G1" s="408"/>
      <c r="H1" s="408"/>
      <c r="I1" s="408"/>
      <c r="J1" s="408"/>
      <c r="K1" s="408"/>
    </row>
    <row r="2" spans="1:17" s="361" customFormat="1" ht="13.75" customHeight="1">
      <c r="A2" s="408" t="s">
        <v>530</v>
      </c>
      <c r="B2" s="408"/>
      <c r="C2" s="408"/>
      <c r="D2" s="408"/>
      <c r="E2" s="410"/>
      <c r="F2" s="408"/>
      <c r="G2" s="408"/>
      <c r="H2" s="408"/>
      <c r="I2" s="408"/>
      <c r="J2" s="408"/>
      <c r="K2" s="408"/>
    </row>
    <row r="3" spans="1:17" s="361" customFormat="1">
      <c r="A3" s="408" t="s">
        <v>529</v>
      </c>
      <c r="B3" s="408"/>
      <c r="C3" s="411"/>
      <c r="D3" s="408"/>
      <c r="E3" s="410"/>
      <c r="F3" s="408"/>
      <c r="G3" s="408"/>
      <c r="H3" s="408"/>
      <c r="I3" s="409"/>
      <c r="J3" s="408"/>
      <c r="K3" s="408"/>
    </row>
    <row r="4" spans="1:17" ht="12.25" customHeight="1">
      <c r="A4" s="407"/>
    </row>
    <row r="5" spans="1:17">
      <c r="A5" s="406"/>
      <c r="B5" s="405"/>
      <c r="C5" s="404" t="s">
        <v>528</v>
      </c>
      <c r="D5" s="403"/>
      <c r="E5" s="403"/>
      <c r="F5" s="402"/>
      <c r="G5" s="404" t="s">
        <v>527</v>
      </c>
      <c r="H5" s="403"/>
      <c r="I5" s="403"/>
      <c r="J5" s="402"/>
      <c r="K5" s="401" t="s">
        <v>6</v>
      </c>
    </row>
    <row r="6" spans="1:17" ht="36" customHeight="1">
      <c r="A6" s="400" t="s">
        <v>526</v>
      </c>
      <c r="B6" s="399" t="s">
        <v>525</v>
      </c>
      <c r="C6" s="398" t="s">
        <v>23</v>
      </c>
      <c r="D6" s="397" t="s">
        <v>524</v>
      </c>
      <c r="E6" s="394" t="s">
        <v>523</v>
      </c>
      <c r="F6" s="393" t="s">
        <v>522</v>
      </c>
      <c r="G6" s="396" t="s">
        <v>23</v>
      </c>
      <c r="H6" s="395" t="s">
        <v>524</v>
      </c>
      <c r="I6" s="394" t="s">
        <v>523</v>
      </c>
      <c r="J6" s="393" t="s">
        <v>522</v>
      </c>
      <c r="K6" s="392" t="s">
        <v>521</v>
      </c>
    </row>
    <row r="7" spans="1:17" s="383" customFormat="1" ht="15" customHeight="1">
      <c r="A7" s="391" t="s">
        <v>1</v>
      </c>
      <c r="B7" s="390">
        <f>C7+G7+K7</f>
        <v>206680</v>
      </c>
      <c r="C7" s="389">
        <f>D7+E7+F7</f>
        <v>65347</v>
      </c>
      <c r="D7" s="386">
        <f>SUM(D8:D16)</f>
        <v>56519</v>
      </c>
      <c r="E7" s="386">
        <f>SUM(E8:E16)</f>
        <v>593</v>
      </c>
      <c r="F7" s="385">
        <f>SUM(F8:F16)</f>
        <v>8235</v>
      </c>
      <c r="G7" s="388">
        <f>H7+I7+J7</f>
        <v>72623</v>
      </c>
      <c r="H7" s="387">
        <f>SUM(H8:H16)</f>
        <v>62005</v>
      </c>
      <c r="I7" s="386">
        <f>SUM(I8:I16)</f>
        <v>791</v>
      </c>
      <c r="J7" s="385">
        <f>SUM(J8:J16)</f>
        <v>9827</v>
      </c>
      <c r="K7" s="385">
        <f>SUM(K8:K16)</f>
        <v>68710</v>
      </c>
      <c r="M7" s="384"/>
      <c r="O7" s="384"/>
      <c r="Q7" s="384"/>
    </row>
    <row r="8" spans="1:17" ht="13.25" customHeight="1">
      <c r="A8" s="360" t="s">
        <v>53</v>
      </c>
      <c r="B8" s="358">
        <f>(C8+K8)</f>
        <v>69503</v>
      </c>
      <c r="C8" s="359">
        <f>D8+E8+F8</f>
        <v>793</v>
      </c>
      <c r="D8" s="358">
        <v>504</v>
      </c>
      <c r="E8" s="357">
        <v>286</v>
      </c>
      <c r="F8" s="356">
        <v>3</v>
      </c>
      <c r="G8" s="359">
        <f>H8+I8+J8</f>
        <v>0</v>
      </c>
      <c r="H8" s="358">
        <v>0</v>
      </c>
      <c r="I8" s="357">
        <v>0</v>
      </c>
      <c r="J8" s="356">
        <v>0</v>
      </c>
      <c r="K8" s="356">
        <v>68710</v>
      </c>
      <c r="L8" s="341"/>
    </row>
    <row r="9" spans="1:17" ht="13.25" customHeight="1">
      <c r="A9" s="360" t="s">
        <v>520</v>
      </c>
      <c r="B9" s="358">
        <f>(C9+G9)</f>
        <v>6</v>
      </c>
      <c r="C9" s="359">
        <f>D9+E9+F9</f>
        <v>6</v>
      </c>
      <c r="D9" s="358">
        <v>6</v>
      </c>
      <c r="E9" s="357">
        <v>0</v>
      </c>
      <c r="F9" s="356">
        <v>0</v>
      </c>
      <c r="G9" s="359">
        <f>H9+I9+J9</f>
        <v>0</v>
      </c>
      <c r="H9" s="358">
        <v>0</v>
      </c>
      <c r="I9" s="357">
        <v>0</v>
      </c>
      <c r="J9" s="356">
        <v>0</v>
      </c>
      <c r="K9" s="356" t="s">
        <v>378</v>
      </c>
    </row>
    <row r="10" spans="1:17" ht="13.25" customHeight="1">
      <c r="A10" s="360" t="s">
        <v>519</v>
      </c>
      <c r="B10" s="358">
        <f>(C10+G10)</f>
        <v>276</v>
      </c>
      <c r="C10" s="359">
        <f>D10+E10+F10</f>
        <v>258</v>
      </c>
      <c r="D10" s="358">
        <v>258</v>
      </c>
      <c r="E10" s="357">
        <v>0</v>
      </c>
      <c r="F10" s="356">
        <v>0</v>
      </c>
      <c r="G10" s="359">
        <f>H10+I10+J10</f>
        <v>18</v>
      </c>
      <c r="H10" s="358">
        <v>18</v>
      </c>
      <c r="I10" s="357">
        <v>0</v>
      </c>
      <c r="J10" s="356">
        <v>0</v>
      </c>
      <c r="K10" s="356" t="s">
        <v>378</v>
      </c>
    </row>
    <row r="11" spans="1:17" ht="13.25" customHeight="1">
      <c r="A11" s="360" t="s">
        <v>56</v>
      </c>
      <c r="B11" s="358"/>
      <c r="C11" s="359" t="s">
        <v>6</v>
      </c>
      <c r="D11" s="341"/>
      <c r="E11" s="341"/>
      <c r="F11" s="382"/>
      <c r="G11" s="359" t="s">
        <v>6</v>
      </c>
      <c r="H11" s="358"/>
      <c r="I11" s="341"/>
      <c r="J11" s="382"/>
      <c r="K11" s="382"/>
      <c r="L11" s="341"/>
      <c r="M11" s="343"/>
      <c r="O11" s="343"/>
      <c r="Q11" s="343"/>
    </row>
    <row r="12" spans="1:17" ht="13.25" customHeight="1">
      <c r="A12" s="381" t="s">
        <v>176</v>
      </c>
      <c r="B12" s="358">
        <f t="shared" ref="B12:B17" si="0">(C12+G12)</f>
        <v>53276</v>
      </c>
      <c r="C12" s="359">
        <f t="shared" ref="C12:C18" si="1">D12+E12+F12</f>
        <v>31950</v>
      </c>
      <c r="D12" s="358">
        <v>28862</v>
      </c>
      <c r="E12" s="357">
        <v>39</v>
      </c>
      <c r="F12" s="356">
        <v>3049</v>
      </c>
      <c r="G12" s="359">
        <f t="shared" ref="G12:G18" si="2">H12+I12+J12</f>
        <v>21326</v>
      </c>
      <c r="H12" s="358">
        <v>17911</v>
      </c>
      <c r="I12" s="357">
        <v>25</v>
      </c>
      <c r="J12" s="356">
        <v>3390</v>
      </c>
      <c r="K12" s="356" t="s">
        <v>378</v>
      </c>
      <c r="L12" s="341"/>
    </row>
    <row r="13" spans="1:17" ht="13.25" customHeight="1">
      <c r="A13" s="381" t="s">
        <v>177</v>
      </c>
      <c r="B13" s="358">
        <f t="shared" si="0"/>
        <v>38482</v>
      </c>
      <c r="C13" s="359">
        <f t="shared" si="1"/>
        <v>17974</v>
      </c>
      <c r="D13" s="358">
        <v>14150</v>
      </c>
      <c r="E13" s="357">
        <v>33</v>
      </c>
      <c r="F13" s="356">
        <v>3791</v>
      </c>
      <c r="G13" s="359">
        <f t="shared" si="2"/>
        <v>20508</v>
      </c>
      <c r="H13" s="358">
        <v>15508</v>
      </c>
      <c r="I13" s="357">
        <v>83</v>
      </c>
      <c r="J13" s="356">
        <v>4917</v>
      </c>
      <c r="K13" s="356" t="s">
        <v>378</v>
      </c>
      <c r="L13" s="341"/>
    </row>
    <row r="14" spans="1:17" ht="13.25" customHeight="1">
      <c r="A14" s="381" t="s">
        <v>178</v>
      </c>
      <c r="B14" s="358">
        <f t="shared" si="0"/>
        <v>41251</v>
      </c>
      <c r="C14" s="359">
        <f t="shared" si="1"/>
        <v>11218</v>
      </c>
      <c r="D14" s="358">
        <v>10843</v>
      </c>
      <c r="E14" s="357">
        <v>217</v>
      </c>
      <c r="F14" s="356">
        <v>158</v>
      </c>
      <c r="G14" s="359">
        <f t="shared" si="2"/>
        <v>30033</v>
      </c>
      <c r="H14" s="358">
        <v>27964</v>
      </c>
      <c r="I14" s="357">
        <v>676</v>
      </c>
      <c r="J14" s="356">
        <v>1393</v>
      </c>
      <c r="K14" s="356" t="s">
        <v>378</v>
      </c>
      <c r="L14" s="341"/>
    </row>
    <row r="15" spans="1:17" ht="13.25" customHeight="1">
      <c r="A15" s="360" t="s">
        <v>518</v>
      </c>
      <c r="B15" s="358">
        <f t="shared" si="0"/>
        <v>3660</v>
      </c>
      <c r="C15" s="359">
        <f t="shared" si="1"/>
        <v>2923</v>
      </c>
      <c r="D15" s="358">
        <v>1672</v>
      </c>
      <c r="E15" s="357">
        <v>18</v>
      </c>
      <c r="F15" s="356">
        <v>1233</v>
      </c>
      <c r="G15" s="359">
        <f t="shared" si="2"/>
        <v>737</v>
      </c>
      <c r="H15" s="358">
        <v>603</v>
      </c>
      <c r="I15" s="357">
        <v>7</v>
      </c>
      <c r="J15" s="356">
        <v>127</v>
      </c>
      <c r="K15" s="356" t="s">
        <v>378</v>
      </c>
      <c r="L15" s="341"/>
    </row>
    <row r="16" spans="1:17" ht="13.25" customHeight="1">
      <c r="A16" s="360" t="s">
        <v>517</v>
      </c>
      <c r="B16" s="358">
        <f t="shared" si="0"/>
        <v>226</v>
      </c>
      <c r="C16" s="359">
        <f t="shared" si="1"/>
        <v>225</v>
      </c>
      <c r="D16" s="358">
        <v>224</v>
      </c>
      <c r="E16" s="357">
        <v>0</v>
      </c>
      <c r="F16" s="356">
        <v>1</v>
      </c>
      <c r="G16" s="359">
        <f t="shared" si="2"/>
        <v>1</v>
      </c>
      <c r="H16" s="358">
        <v>1</v>
      </c>
      <c r="I16" s="357">
        <v>0</v>
      </c>
      <c r="J16" s="356">
        <v>0</v>
      </c>
      <c r="K16" s="356" t="s">
        <v>378</v>
      </c>
      <c r="L16" s="341"/>
    </row>
    <row r="17" spans="1:19" ht="15.5" customHeight="1">
      <c r="A17" s="380" t="s">
        <v>516</v>
      </c>
      <c r="B17" s="378">
        <f t="shared" si="0"/>
        <v>22265</v>
      </c>
      <c r="C17" s="379">
        <f t="shared" si="1"/>
        <v>11337</v>
      </c>
      <c r="D17" s="378">
        <v>9207</v>
      </c>
      <c r="E17" s="377">
        <v>73</v>
      </c>
      <c r="F17" s="376">
        <v>2057</v>
      </c>
      <c r="G17" s="379">
        <f t="shared" si="2"/>
        <v>10928</v>
      </c>
      <c r="H17" s="378">
        <v>10175</v>
      </c>
      <c r="I17" s="377">
        <v>32</v>
      </c>
      <c r="J17" s="376">
        <v>721</v>
      </c>
      <c r="K17" s="356" t="s">
        <v>378</v>
      </c>
      <c r="L17" s="341"/>
    </row>
    <row r="18" spans="1:19" s="369" customFormat="1" ht="21.25" customHeight="1">
      <c r="A18" s="375" t="s">
        <v>515</v>
      </c>
      <c r="B18" s="373">
        <f>(C18+G18+K18)</f>
        <v>64507</v>
      </c>
      <c r="C18" s="374">
        <f t="shared" si="1"/>
        <v>1045</v>
      </c>
      <c r="D18" s="373">
        <v>260</v>
      </c>
      <c r="E18" s="372">
        <v>785</v>
      </c>
      <c r="F18" s="371">
        <v>0</v>
      </c>
      <c r="G18" s="374">
        <f t="shared" si="2"/>
        <v>0</v>
      </c>
      <c r="H18" s="373">
        <v>0</v>
      </c>
      <c r="I18" s="372">
        <v>0</v>
      </c>
      <c r="J18" s="371">
        <v>0</v>
      </c>
      <c r="K18" s="371">
        <v>63462</v>
      </c>
      <c r="L18" s="370"/>
    </row>
    <row r="19" spans="1:19" s="361" customFormat="1" ht="15" customHeight="1">
      <c r="A19" s="368" t="s">
        <v>0</v>
      </c>
      <c r="B19" s="366">
        <f t="shared" ref="B19:J19" si="3">SUM(B20:B29)</f>
        <v>22783</v>
      </c>
      <c r="C19" s="367">
        <f t="shared" si="3"/>
        <v>17246</v>
      </c>
      <c r="D19" s="365">
        <f t="shared" si="3"/>
        <v>10865</v>
      </c>
      <c r="E19" s="365">
        <f t="shared" si="3"/>
        <v>89</v>
      </c>
      <c r="F19" s="364">
        <f t="shared" si="3"/>
        <v>6292</v>
      </c>
      <c r="G19" s="367">
        <f t="shared" si="3"/>
        <v>5537</v>
      </c>
      <c r="H19" s="366">
        <f t="shared" si="3"/>
        <v>5076</v>
      </c>
      <c r="I19" s="365">
        <f t="shared" si="3"/>
        <v>6</v>
      </c>
      <c r="J19" s="364">
        <f t="shared" si="3"/>
        <v>455</v>
      </c>
      <c r="K19" s="363" t="s">
        <v>378</v>
      </c>
      <c r="L19" s="362"/>
    </row>
    <row r="20" spans="1:19" ht="13.25" customHeight="1">
      <c r="A20" s="360" t="s">
        <v>514</v>
      </c>
      <c r="B20" s="358">
        <f t="shared" ref="B20:B29" si="4">(C20+G20)</f>
        <v>14451</v>
      </c>
      <c r="C20" s="359">
        <f>D20+E20+F20</f>
        <v>9401</v>
      </c>
      <c r="D20" s="358">
        <v>9383</v>
      </c>
      <c r="E20" s="357">
        <v>4</v>
      </c>
      <c r="F20" s="356">
        <v>14</v>
      </c>
      <c r="G20" s="359">
        <f t="shared" ref="G20:G29" si="5">H20+I20+J20</f>
        <v>5050</v>
      </c>
      <c r="H20" s="358">
        <v>5044</v>
      </c>
      <c r="I20" s="357">
        <v>2</v>
      </c>
      <c r="J20" s="356">
        <v>4</v>
      </c>
      <c r="K20" s="356" t="s">
        <v>378</v>
      </c>
      <c r="L20" s="341"/>
    </row>
    <row r="21" spans="1:19" ht="13.25" customHeight="1">
      <c r="A21" s="360" t="s">
        <v>364</v>
      </c>
      <c r="B21" s="358">
        <f t="shared" si="4"/>
        <v>243</v>
      </c>
      <c r="C21" s="359">
        <f t="shared" ref="C21:C29" si="6">SUM(D21:F21)</f>
        <v>240</v>
      </c>
      <c r="D21" s="358">
        <v>240</v>
      </c>
      <c r="E21" s="357">
        <v>0</v>
      </c>
      <c r="F21" s="356">
        <v>0</v>
      </c>
      <c r="G21" s="359">
        <f t="shared" si="5"/>
        <v>3</v>
      </c>
      <c r="H21" s="358">
        <v>3</v>
      </c>
      <c r="I21" s="357">
        <v>0</v>
      </c>
      <c r="J21" s="356">
        <v>0</v>
      </c>
      <c r="K21" s="356" t="s">
        <v>378</v>
      </c>
      <c r="L21" s="341"/>
    </row>
    <row r="22" spans="1:19" ht="13.25" customHeight="1">
      <c r="A22" s="360" t="s">
        <v>513</v>
      </c>
      <c r="B22" s="358">
        <f t="shared" si="4"/>
        <v>3258</v>
      </c>
      <c r="C22" s="359">
        <f t="shared" si="6"/>
        <v>3248</v>
      </c>
      <c r="D22" s="358">
        <v>1</v>
      </c>
      <c r="E22" s="357">
        <v>2</v>
      </c>
      <c r="F22" s="356">
        <v>3245</v>
      </c>
      <c r="G22" s="359">
        <f t="shared" si="5"/>
        <v>10</v>
      </c>
      <c r="H22" s="358">
        <v>0</v>
      </c>
      <c r="I22" s="357">
        <v>1</v>
      </c>
      <c r="J22" s="356">
        <v>9</v>
      </c>
      <c r="K22" s="356" t="s">
        <v>378</v>
      </c>
      <c r="L22" s="341"/>
    </row>
    <row r="23" spans="1:19" ht="13.25" customHeight="1">
      <c r="A23" s="360" t="s">
        <v>512</v>
      </c>
      <c r="B23" s="358">
        <f t="shared" si="4"/>
        <v>283</v>
      </c>
      <c r="C23" s="359">
        <f t="shared" si="6"/>
        <v>273</v>
      </c>
      <c r="D23" s="358">
        <v>0</v>
      </c>
      <c r="E23" s="357">
        <v>0</v>
      </c>
      <c r="F23" s="356">
        <v>273</v>
      </c>
      <c r="G23" s="359">
        <f t="shared" si="5"/>
        <v>10</v>
      </c>
      <c r="H23" s="358">
        <v>0</v>
      </c>
      <c r="I23" s="357">
        <v>0</v>
      </c>
      <c r="J23" s="356">
        <v>10</v>
      </c>
      <c r="K23" s="356" t="s">
        <v>378</v>
      </c>
      <c r="L23" s="341"/>
    </row>
    <row r="24" spans="1:19" ht="13.25" customHeight="1">
      <c r="A24" s="360" t="s">
        <v>511</v>
      </c>
      <c r="B24" s="358">
        <f t="shared" si="4"/>
        <v>348</v>
      </c>
      <c r="C24" s="359">
        <f t="shared" si="6"/>
        <v>317</v>
      </c>
      <c r="D24" s="358">
        <v>250</v>
      </c>
      <c r="E24" s="357">
        <v>19</v>
      </c>
      <c r="F24" s="356">
        <v>48</v>
      </c>
      <c r="G24" s="359">
        <f t="shared" si="5"/>
        <v>31</v>
      </c>
      <c r="H24" s="358">
        <v>28</v>
      </c>
      <c r="I24" s="357">
        <v>2</v>
      </c>
      <c r="J24" s="356">
        <v>1</v>
      </c>
      <c r="K24" s="356" t="s">
        <v>378</v>
      </c>
      <c r="L24" s="341"/>
    </row>
    <row r="25" spans="1:19" ht="13.25" customHeight="1">
      <c r="A25" s="360" t="s">
        <v>510</v>
      </c>
      <c r="B25" s="358">
        <f t="shared" si="4"/>
        <v>3133</v>
      </c>
      <c r="C25" s="359">
        <f t="shared" si="6"/>
        <v>2701</v>
      </c>
      <c r="D25" s="358">
        <v>0</v>
      </c>
      <c r="E25" s="357">
        <v>0</v>
      </c>
      <c r="F25" s="356">
        <v>2701</v>
      </c>
      <c r="G25" s="359">
        <f t="shared" si="5"/>
        <v>432</v>
      </c>
      <c r="H25" s="358">
        <v>0</v>
      </c>
      <c r="I25" s="357">
        <v>1</v>
      </c>
      <c r="J25" s="356">
        <v>431</v>
      </c>
      <c r="K25" s="356" t="s">
        <v>378</v>
      </c>
      <c r="L25" s="341"/>
    </row>
    <row r="26" spans="1:19" ht="13.25" customHeight="1">
      <c r="A26" s="360" t="s">
        <v>93</v>
      </c>
      <c r="B26" s="358">
        <f t="shared" si="4"/>
        <v>1051</v>
      </c>
      <c r="C26" s="359">
        <f t="shared" si="6"/>
        <v>1050</v>
      </c>
      <c r="D26" s="358">
        <v>978</v>
      </c>
      <c r="E26" s="357">
        <v>61</v>
      </c>
      <c r="F26" s="356">
        <v>11</v>
      </c>
      <c r="G26" s="359">
        <f t="shared" si="5"/>
        <v>1</v>
      </c>
      <c r="H26" s="358">
        <v>1</v>
      </c>
      <c r="I26" s="357">
        <v>0</v>
      </c>
      <c r="J26" s="356">
        <v>0</v>
      </c>
      <c r="K26" s="356" t="s">
        <v>378</v>
      </c>
      <c r="L26" s="341"/>
    </row>
    <row r="27" spans="1:19" ht="13.25" customHeight="1">
      <c r="A27" s="360" t="s">
        <v>509</v>
      </c>
      <c r="B27" s="358">
        <f t="shared" si="4"/>
        <v>0</v>
      </c>
      <c r="C27" s="359">
        <f t="shared" si="6"/>
        <v>0</v>
      </c>
      <c r="D27" s="358">
        <v>0</v>
      </c>
      <c r="E27" s="357">
        <v>0</v>
      </c>
      <c r="F27" s="356">
        <v>0</v>
      </c>
      <c r="G27" s="359">
        <f t="shared" si="5"/>
        <v>0</v>
      </c>
      <c r="H27" s="358">
        <v>0</v>
      </c>
      <c r="I27" s="357">
        <v>0</v>
      </c>
      <c r="J27" s="356">
        <v>0</v>
      </c>
      <c r="K27" s="356" t="s">
        <v>378</v>
      </c>
      <c r="L27" s="341"/>
    </row>
    <row r="28" spans="1:19" ht="13.25" customHeight="1">
      <c r="A28" s="360" t="s">
        <v>171</v>
      </c>
      <c r="B28" s="358">
        <f t="shared" si="4"/>
        <v>0</v>
      </c>
      <c r="C28" s="359">
        <f t="shared" si="6"/>
        <v>0</v>
      </c>
      <c r="D28" s="358">
        <v>0</v>
      </c>
      <c r="E28" s="357">
        <v>0</v>
      </c>
      <c r="F28" s="356">
        <v>0</v>
      </c>
      <c r="G28" s="359">
        <f t="shared" si="5"/>
        <v>0</v>
      </c>
      <c r="H28" s="358">
        <v>0</v>
      </c>
      <c r="I28" s="357">
        <v>0</v>
      </c>
      <c r="J28" s="356">
        <v>0</v>
      </c>
      <c r="K28" s="356" t="s">
        <v>378</v>
      </c>
      <c r="L28" s="341"/>
      <c r="M28" s="343"/>
      <c r="O28" s="343"/>
      <c r="Q28" s="343"/>
    </row>
    <row r="29" spans="1:19" s="347" customFormat="1" ht="18" customHeight="1">
      <c r="A29" s="355" t="s">
        <v>168</v>
      </c>
      <c r="B29" s="354">
        <f t="shared" si="4"/>
        <v>16</v>
      </c>
      <c r="C29" s="353">
        <f t="shared" si="6"/>
        <v>16</v>
      </c>
      <c r="D29" s="352">
        <v>13</v>
      </c>
      <c r="E29" s="351">
        <v>3</v>
      </c>
      <c r="F29" s="350">
        <v>0</v>
      </c>
      <c r="G29" s="353">
        <f t="shared" si="5"/>
        <v>0</v>
      </c>
      <c r="H29" s="352">
        <v>0</v>
      </c>
      <c r="I29" s="351">
        <v>0</v>
      </c>
      <c r="J29" s="350">
        <v>0</v>
      </c>
      <c r="K29" s="350" t="s">
        <v>378</v>
      </c>
      <c r="L29" s="349"/>
      <c r="M29" s="348"/>
      <c r="N29" s="348"/>
      <c r="O29" s="348"/>
      <c r="P29" s="348"/>
      <c r="Q29" s="348"/>
      <c r="R29" s="348"/>
      <c r="S29" s="348"/>
    </row>
    <row r="30" spans="1:19">
      <c r="A30" s="343"/>
      <c r="B30" s="341"/>
      <c r="C30" s="341"/>
      <c r="K30" s="341"/>
      <c r="L30" s="341"/>
      <c r="M30" s="344"/>
      <c r="N30" s="344"/>
      <c r="O30" s="344"/>
      <c r="P30" s="344"/>
      <c r="Q30" s="344"/>
      <c r="R30" s="344"/>
      <c r="S30" s="344"/>
    </row>
    <row r="31" spans="1:19" ht="13">
      <c r="A31" s="340" t="s">
        <v>508</v>
      </c>
      <c r="B31" s="341"/>
      <c r="C31" s="341"/>
      <c r="D31" s="346"/>
      <c r="E31" s="346"/>
      <c r="F31" s="346"/>
      <c r="G31" s="346"/>
      <c r="H31" s="346"/>
      <c r="I31" s="346"/>
      <c r="J31" s="345"/>
      <c r="K31" s="345"/>
      <c r="L31" s="341"/>
    </row>
    <row r="32" spans="1:19">
      <c r="A32" s="343" t="s">
        <v>507</v>
      </c>
      <c r="M32" s="343"/>
      <c r="O32" s="343"/>
      <c r="Q32" s="343"/>
    </row>
    <row r="33" spans="1:19">
      <c r="A33" s="343" t="s">
        <v>506</v>
      </c>
      <c r="M33" s="344"/>
      <c r="N33" s="344"/>
      <c r="O33" s="344"/>
      <c r="P33" s="344"/>
      <c r="Q33" s="344"/>
      <c r="R33" s="344"/>
      <c r="S33" s="344"/>
    </row>
    <row r="34" spans="1:19">
      <c r="A34" s="343" t="s">
        <v>505</v>
      </c>
    </row>
    <row r="35" spans="1:19">
      <c r="A35" s="343" t="s">
        <v>504</v>
      </c>
    </row>
    <row r="36" spans="1:19">
      <c r="A36" s="343" t="s">
        <v>503</v>
      </c>
    </row>
    <row r="37" spans="1:19">
      <c r="A37" s="343" t="s">
        <v>502</v>
      </c>
    </row>
    <row r="38" spans="1:19">
      <c r="A38" s="343" t="s">
        <v>501</v>
      </c>
    </row>
    <row r="39" spans="1:19" ht="14" customHeight="1">
      <c r="A39" s="342" t="s">
        <v>500</v>
      </c>
    </row>
    <row r="40" spans="1:19" ht="10.25" customHeight="1">
      <c r="A40" s="342"/>
      <c r="B40" s="341"/>
      <c r="C40" s="341"/>
      <c r="D40" s="341"/>
      <c r="E40" s="341"/>
      <c r="F40" s="341"/>
      <c r="G40" s="341"/>
      <c r="H40" s="341"/>
      <c r="I40" s="341"/>
      <c r="J40" s="341"/>
      <c r="K40" s="341"/>
    </row>
  </sheetData>
  <pageMargins left="0.53" right="0.17" top="1" bottom="1" header="0.5" footer="0.5"/>
  <pageSetup firstPageNumber="25" orientation="portrait" useFirstPageNumber="1" horizontalDpi="4294967292" verticalDpi="300" r:id="rId1"/>
  <headerFooter alignWithMargins="0">
    <oddFooter>&amp;C&amp;"Times New Roman,Regular"&amp;P of 31</oddFooter>
  </headerFooter>
  <ignoredErrors>
    <ignoredError sqref="D7:F7 H7:J7" formulaRange="1"/>
    <ignoredError sqref="C19:G19" formula="1"/>
    <ignoredError sqref="G7" formula="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H55"/>
  <sheetViews>
    <sheetView showGridLines="0" tabSelected="1" zoomScale="197" zoomScaleNormal="197" workbookViewId="0">
      <pane xSplit="1" ySplit="7" topLeftCell="B8" activePane="bottomRight" state="frozen"/>
      <selection pane="topRight" activeCell="B1" sqref="B1"/>
      <selection pane="bottomLeft" activeCell="A8" sqref="A8"/>
      <selection pane="bottomRight" activeCell="B13" sqref="B13"/>
    </sheetView>
  </sheetViews>
  <sheetFormatPr baseColWidth="10" defaultColWidth="9.3984375" defaultRowHeight="11"/>
  <cols>
    <col min="1" max="1" width="29.796875" style="1" customWidth="1"/>
    <col min="2" max="4" width="8" style="1" customWidth="1"/>
    <col min="5" max="6" width="8.3984375" style="1" customWidth="1"/>
    <col min="7" max="11" width="8" style="1" customWidth="1"/>
    <col min="12" max="17" width="8" style="1" hidden="1" customWidth="1"/>
    <col min="18" max="18" width="8" style="5" hidden="1" customWidth="1"/>
    <col min="19" max="19" width="8" style="1" hidden="1" customWidth="1"/>
    <col min="20" max="20" width="8" style="2" hidden="1" customWidth="1"/>
    <col min="21" max="21" width="8" style="1" hidden="1" customWidth="1"/>
    <col min="22" max="22" width="8" style="2" hidden="1" customWidth="1"/>
    <col min="23" max="98" width="8" style="1" hidden="1" customWidth="1"/>
    <col min="99" max="16384" width="9.3984375" style="5"/>
  </cols>
  <sheetData>
    <row r="1" spans="1:112">
      <c r="A1" s="25" t="s">
        <v>13</v>
      </c>
      <c r="B1" s="25"/>
      <c r="C1" s="25"/>
      <c r="D1" s="25"/>
      <c r="E1" s="25"/>
      <c r="F1" s="25"/>
      <c r="G1" s="25"/>
      <c r="H1" s="25"/>
      <c r="I1" s="25"/>
      <c r="J1" s="25"/>
      <c r="K1" s="25"/>
      <c r="L1" s="25"/>
      <c r="M1" s="25"/>
      <c r="N1" s="25"/>
      <c r="O1" s="25"/>
      <c r="P1" s="25"/>
      <c r="Q1" s="25"/>
      <c r="R1" s="31"/>
      <c r="S1" s="23"/>
      <c r="T1" s="24"/>
      <c r="U1" s="23"/>
      <c r="V1" s="24"/>
      <c r="W1" s="23"/>
      <c r="X1" s="23"/>
      <c r="Y1" s="25" t="s">
        <v>13</v>
      </c>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t="s">
        <v>6</v>
      </c>
      <c r="AZ1" s="23"/>
      <c r="BA1" s="25" t="s">
        <v>13</v>
      </c>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c r="CT1" s="23"/>
      <c r="CU1" s="5" t="s">
        <v>6</v>
      </c>
    </row>
    <row r="2" spans="1:112" ht="13.75" customHeight="1">
      <c r="A2" s="25" t="s">
        <v>12</v>
      </c>
      <c r="B2" s="25"/>
      <c r="C2" s="25"/>
      <c r="D2" s="25"/>
      <c r="E2" s="25"/>
      <c r="F2" s="25"/>
      <c r="G2" s="25"/>
      <c r="H2" s="25"/>
      <c r="I2" s="25"/>
      <c r="J2" s="25"/>
      <c r="K2" s="25"/>
      <c r="L2" s="25"/>
      <c r="M2" s="25"/>
      <c r="N2" s="25"/>
      <c r="O2" s="25"/>
      <c r="P2" s="25"/>
      <c r="Q2" s="25"/>
      <c r="R2" s="31"/>
      <c r="S2" s="23"/>
      <c r="T2" s="24"/>
      <c r="U2" s="23"/>
      <c r="V2" s="24"/>
      <c r="W2" s="23"/>
      <c r="X2" s="23"/>
      <c r="Y2" s="25" t="s">
        <v>12</v>
      </c>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t="s">
        <v>6</v>
      </c>
      <c r="AZ2" s="23"/>
      <c r="BA2" s="25" t="s">
        <v>12</v>
      </c>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43" t="s">
        <v>381</v>
      </c>
      <c r="CB2" s="244"/>
      <c r="CC2" s="244"/>
      <c r="CD2" s="244"/>
      <c r="CE2" s="244"/>
      <c r="CF2" s="23"/>
      <c r="CG2" s="23"/>
      <c r="CH2" s="23"/>
      <c r="CI2" s="23"/>
      <c r="CJ2" s="23"/>
      <c r="CK2" s="23"/>
      <c r="CL2" s="23"/>
      <c r="CM2" s="23"/>
      <c r="CN2" s="23"/>
      <c r="CO2" s="23"/>
      <c r="CP2" s="23"/>
      <c r="CQ2" s="23"/>
      <c r="CR2" s="23"/>
      <c r="CS2" s="23"/>
      <c r="CT2" s="23"/>
      <c r="CU2" s="5" t="s">
        <v>6</v>
      </c>
    </row>
    <row r="3" spans="1:112">
      <c r="A3" s="25" t="s">
        <v>122</v>
      </c>
      <c r="B3" s="25"/>
      <c r="C3" s="25"/>
      <c r="D3" s="25"/>
      <c r="E3" s="25"/>
      <c r="F3" s="25"/>
      <c r="G3" s="25"/>
      <c r="H3" s="25"/>
      <c r="I3" s="25"/>
      <c r="J3" s="25"/>
      <c r="K3" s="25"/>
      <c r="L3" s="25"/>
      <c r="M3" s="25"/>
      <c r="N3" s="25"/>
      <c r="O3" s="25"/>
      <c r="P3" s="25"/>
      <c r="Q3" s="25"/>
      <c r="R3" s="31"/>
      <c r="S3" s="23"/>
      <c r="T3" s="24"/>
      <c r="U3" s="23"/>
      <c r="V3" s="24"/>
      <c r="W3" s="23"/>
      <c r="X3" s="23"/>
      <c r="Y3" s="23" t="s">
        <v>6</v>
      </c>
      <c r="Z3" s="23"/>
      <c r="AA3" s="23"/>
      <c r="AB3" s="23"/>
      <c r="AC3" s="23"/>
      <c r="AD3" s="23"/>
      <c r="AE3" s="23"/>
      <c r="AF3" s="23"/>
      <c r="AG3" s="23"/>
      <c r="AH3" s="23"/>
      <c r="AI3" s="23"/>
      <c r="AJ3" s="197" t="s">
        <v>362</v>
      </c>
      <c r="AK3" s="198"/>
      <c r="AL3" s="23"/>
      <c r="AM3" s="23"/>
      <c r="AN3" s="23"/>
      <c r="AO3" s="23"/>
      <c r="AP3" s="23"/>
      <c r="AQ3" s="23"/>
      <c r="AR3" s="23"/>
      <c r="AS3" s="23"/>
      <c r="AT3" s="197" t="s">
        <v>362</v>
      </c>
      <c r="AU3" s="198"/>
      <c r="AV3" s="23"/>
      <c r="AW3" s="23"/>
      <c r="AX3" s="23"/>
      <c r="AY3" s="23"/>
      <c r="AZ3" s="23"/>
      <c r="BA3" s="23"/>
      <c r="BB3" s="23"/>
      <c r="BC3" s="23"/>
      <c r="BD3" s="201" t="s">
        <v>363</v>
      </c>
      <c r="BE3" s="23"/>
      <c r="BF3" s="23"/>
      <c r="BG3" s="23"/>
      <c r="BH3" s="23"/>
      <c r="BI3" s="23"/>
      <c r="BJ3" s="23"/>
      <c r="BK3" s="23"/>
      <c r="BL3" s="23"/>
      <c r="BM3" s="23"/>
      <c r="BN3" s="23"/>
      <c r="BO3" s="23"/>
      <c r="BP3" s="23"/>
      <c r="BQ3" s="23"/>
      <c r="BR3" s="23"/>
      <c r="BS3" s="23"/>
      <c r="BT3" s="23"/>
      <c r="BU3" s="23"/>
      <c r="BV3" s="23"/>
      <c r="BW3" s="23"/>
      <c r="BX3" s="23"/>
      <c r="BY3" s="23"/>
      <c r="BZ3" s="23"/>
      <c r="CA3" s="205" t="s">
        <v>366</v>
      </c>
      <c r="CB3" s="204"/>
      <c r="CC3" s="204"/>
      <c r="CD3" s="23"/>
      <c r="CE3" s="23"/>
      <c r="CF3" s="23"/>
      <c r="CG3" s="23"/>
      <c r="CH3" s="23"/>
      <c r="CI3" s="23"/>
      <c r="CJ3" s="23"/>
      <c r="CK3" s="23"/>
      <c r="CL3" s="23"/>
      <c r="CM3" s="23"/>
      <c r="CN3" s="23"/>
      <c r="CO3" s="23"/>
      <c r="CP3" s="23"/>
      <c r="CQ3" s="23"/>
      <c r="CR3" s="23"/>
      <c r="CS3" s="23"/>
      <c r="CT3" s="23"/>
    </row>
    <row r="4" spans="1:112">
      <c r="A4" s="23"/>
      <c r="B4" s="23"/>
      <c r="C4" s="23"/>
      <c r="D4" s="23"/>
      <c r="E4" s="23"/>
      <c r="F4" s="23"/>
      <c r="G4" s="23"/>
      <c r="H4" s="23"/>
      <c r="I4" s="23"/>
      <c r="J4" s="23"/>
      <c r="K4" s="23"/>
      <c r="L4" s="23"/>
      <c r="M4" s="23"/>
      <c r="N4" s="23"/>
      <c r="O4" s="23"/>
      <c r="P4" s="23"/>
      <c r="Q4" s="23"/>
      <c r="S4" s="23"/>
      <c r="T4" s="24"/>
      <c r="U4" s="23"/>
      <c r="V4" s="24"/>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row>
    <row r="5" spans="1:112" ht="13.75" customHeight="1">
      <c r="A5" s="22" t="s">
        <v>7</v>
      </c>
      <c r="B5" s="215">
        <v>2023</v>
      </c>
      <c r="C5" s="215">
        <v>2022</v>
      </c>
      <c r="D5" s="215">
        <v>2021</v>
      </c>
      <c r="E5" s="215">
        <v>2020</v>
      </c>
      <c r="F5" s="215">
        <v>2019</v>
      </c>
      <c r="G5" s="215">
        <v>2018</v>
      </c>
      <c r="H5" s="215">
        <v>2017</v>
      </c>
      <c r="I5" s="215">
        <v>2016</v>
      </c>
      <c r="J5" s="215">
        <v>2015</v>
      </c>
      <c r="K5" s="215">
        <v>2014</v>
      </c>
      <c r="L5" s="215">
        <v>2013</v>
      </c>
      <c r="M5" s="215">
        <v>2012</v>
      </c>
      <c r="N5" s="215">
        <v>2011</v>
      </c>
      <c r="O5" s="215">
        <v>2010</v>
      </c>
      <c r="P5" s="215">
        <v>2009</v>
      </c>
      <c r="Q5" s="216">
        <v>2008</v>
      </c>
      <c r="R5" s="216">
        <v>2007</v>
      </c>
      <c r="S5" s="216">
        <v>2006</v>
      </c>
      <c r="T5" s="216">
        <v>2005</v>
      </c>
      <c r="U5" s="216">
        <v>2004</v>
      </c>
      <c r="V5" s="216">
        <v>2003</v>
      </c>
      <c r="W5" s="216">
        <v>2002</v>
      </c>
      <c r="X5" s="216">
        <v>2001</v>
      </c>
      <c r="Y5" s="216">
        <v>2000</v>
      </c>
      <c r="Z5" s="216">
        <v>1999</v>
      </c>
      <c r="AA5" s="216">
        <v>1998</v>
      </c>
      <c r="AB5" s="216">
        <v>1997</v>
      </c>
      <c r="AC5" s="216">
        <v>1996</v>
      </c>
      <c r="AD5" s="216">
        <v>1995</v>
      </c>
      <c r="AE5" s="216">
        <v>1994</v>
      </c>
      <c r="AF5" s="216">
        <v>1993</v>
      </c>
      <c r="AG5" s="216">
        <v>1992</v>
      </c>
      <c r="AH5" s="216">
        <v>1991</v>
      </c>
      <c r="AI5" s="216">
        <v>1990</v>
      </c>
      <c r="AJ5" s="216">
        <v>1989</v>
      </c>
      <c r="AK5" s="216">
        <v>1988</v>
      </c>
      <c r="AL5" s="216">
        <v>1987</v>
      </c>
      <c r="AM5" s="216">
        <v>1986</v>
      </c>
      <c r="AN5" s="216">
        <v>1985</v>
      </c>
      <c r="AO5" s="216">
        <v>1984</v>
      </c>
      <c r="AP5" s="216">
        <v>1983</v>
      </c>
      <c r="AQ5" s="216">
        <v>1982</v>
      </c>
      <c r="AR5" s="216">
        <v>1981</v>
      </c>
      <c r="AS5" s="216">
        <v>1980</v>
      </c>
      <c r="AT5" s="216">
        <v>1979</v>
      </c>
      <c r="AU5" s="216">
        <v>1978</v>
      </c>
      <c r="AV5" s="216">
        <v>1977</v>
      </c>
      <c r="AW5" s="216">
        <v>1976</v>
      </c>
      <c r="AX5" s="216">
        <v>1975</v>
      </c>
      <c r="AY5" s="216">
        <v>1974</v>
      </c>
      <c r="AZ5" s="216">
        <v>1973</v>
      </c>
      <c r="BA5" s="216">
        <v>1972</v>
      </c>
      <c r="BB5" s="216">
        <v>1971</v>
      </c>
      <c r="BC5" s="216">
        <v>1970</v>
      </c>
      <c r="BD5" s="216">
        <v>1969</v>
      </c>
      <c r="BE5" s="216">
        <v>1968</v>
      </c>
      <c r="BF5" s="216">
        <v>1967</v>
      </c>
      <c r="BG5" s="216">
        <v>1966</v>
      </c>
      <c r="BH5" s="216">
        <v>1965</v>
      </c>
      <c r="BI5" s="216">
        <v>1964</v>
      </c>
      <c r="BJ5" s="216">
        <v>1963</v>
      </c>
      <c r="BK5" s="216">
        <v>1962</v>
      </c>
      <c r="BL5" s="216">
        <v>1961</v>
      </c>
      <c r="BM5" s="216">
        <v>1960</v>
      </c>
      <c r="BN5" s="216">
        <v>1959</v>
      </c>
      <c r="BO5" s="216">
        <v>1958</v>
      </c>
      <c r="BP5" s="216">
        <v>1957</v>
      </c>
      <c r="BQ5" s="216">
        <v>1956</v>
      </c>
      <c r="BR5" s="216">
        <v>1955</v>
      </c>
      <c r="BS5" s="216">
        <v>1954</v>
      </c>
      <c r="BT5" s="216">
        <v>1953</v>
      </c>
      <c r="BU5" s="216">
        <v>1952</v>
      </c>
      <c r="BV5" s="216">
        <v>1951</v>
      </c>
      <c r="BW5" s="216">
        <v>1950</v>
      </c>
      <c r="BX5" s="216">
        <v>1949</v>
      </c>
      <c r="BY5" s="216">
        <v>1948</v>
      </c>
      <c r="BZ5" s="216">
        <v>1947</v>
      </c>
      <c r="CA5" s="216">
        <v>1946</v>
      </c>
      <c r="CB5" s="216">
        <v>1945</v>
      </c>
      <c r="CC5" s="216">
        <v>1944</v>
      </c>
      <c r="CD5" s="216">
        <v>1943</v>
      </c>
      <c r="CE5" s="216">
        <v>1942</v>
      </c>
      <c r="CF5" s="216">
        <v>1941</v>
      </c>
      <c r="CG5" s="216">
        <v>1940</v>
      </c>
      <c r="CH5" s="216">
        <v>1939</v>
      </c>
      <c r="CI5" s="216">
        <v>1938</v>
      </c>
      <c r="CJ5" s="216">
        <v>1937</v>
      </c>
      <c r="CK5" s="216">
        <v>1936</v>
      </c>
      <c r="CL5" s="216">
        <v>1935</v>
      </c>
      <c r="CM5" s="216">
        <v>1934</v>
      </c>
      <c r="CN5" s="216">
        <v>1933</v>
      </c>
      <c r="CO5" s="216">
        <v>1932</v>
      </c>
      <c r="CP5" s="216">
        <v>1931</v>
      </c>
      <c r="CQ5" s="216">
        <v>1930</v>
      </c>
      <c r="CR5" s="216">
        <v>1929</v>
      </c>
      <c r="CS5" s="216">
        <v>1928</v>
      </c>
      <c r="CT5" s="216">
        <v>1927</v>
      </c>
      <c r="CU5" s="218"/>
    </row>
    <row r="6" spans="1:112" ht="21.25" customHeight="1">
      <c r="A6" s="19" t="s">
        <v>1</v>
      </c>
      <c r="B6" s="15">
        <f t="shared" ref="B6:G6" si="0">SUM(B7:B15)</f>
        <v>806940</v>
      </c>
      <c r="C6" s="15">
        <f t="shared" si="0"/>
        <v>756928</v>
      </c>
      <c r="D6" s="15">
        <f t="shared" si="0"/>
        <v>720605</v>
      </c>
      <c r="E6" s="15">
        <f t="shared" si="0"/>
        <v>691691</v>
      </c>
      <c r="F6" s="15">
        <f t="shared" si="0"/>
        <v>664565</v>
      </c>
      <c r="G6" s="15">
        <f t="shared" si="0"/>
        <v>633317</v>
      </c>
      <c r="H6" s="15">
        <f t="shared" ref="H6" si="1">SUM(H7:H15)</f>
        <v>609306</v>
      </c>
      <c r="I6" s="15">
        <f t="shared" ref="I6:M6" si="2">SUM(I7:I15)</f>
        <v>584362</v>
      </c>
      <c r="J6" s="15">
        <f t="shared" si="2"/>
        <v>590039</v>
      </c>
      <c r="K6" s="15">
        <f t="shared" si="2"/>
        <v>593499</v>
      </c>
      <c r="L6" s="15">
        <f t="shared" si="2"/>
        <v>599086</v>
      </c>
      <c r="M6" s="15">
        <f t="shared" si="2"/>
        <v>610576</v>
      </c>
      <c r="N6" s="15">
        <f t="shared" ref="N6:X6" si="3">SUM(N7:N15)</f>
        <v>617128</v>
      </c>
      <c r="O6" s="15">
        <f t="shared" si="3"/>
        <v>627588</v>
      </c>
      <c r="P6" s="15">
        <f t="shared" si="3"/>
        <v>594285</v>
      </c>
      <c r="Q6" s="15">
        <f t="shared" si="3"/>
        <v>613746</v>
      </c>
      <c r="R6" s="15">
        <f t="shared" si="3"/>
        <v>590349</v>
      </c>
      <c r="S6" s="15">
        <f t="shared" si="3"/>
        <v>597109</v>
      </c>
      <c r="T6" s="15">
        <f t="shared" si="3"/>
        <v>609737</v>
      </c>
      <c r="U6" s="15">
        <f t="shared" si="3"/>
        <v>618633</v>
      </c>
      <c r="V6" s="15">
        <f t="shared" si="3"/>
        <v>625011</v>
      </c>
      <c r="W6" s="15">
        <f t="shared" si="3"/>
        <v>631762</v>
      </c>
      <c r="X6" s="15">
        <f t="shared" si="3"/>
        <v>612274</v>
      </c>
      <c r="Y6" s="15">
        <f t="shared" ref="Y6" si="4">SUM(Y7:Y15)</f>
        <v>625581</v>
      </c>
      <c r="Z6" s="15">
        <f t="shared" ref="Z6:BX6" si="5">SUM(Z7:Z15)</f>
        <v>635472</v>
      </c>
      <c r="AA6" s="15">
        <f t="shared" si="5"/>
        <v>618298</v>
      </c>
      <c r="AB6" s="15">
        <f t="shared" si="5"/>
        <v>616342</v>
      </c>
      <c r="AC6" s="15">
        <f t="shared" si="5"/>
        <v>622261</v>
      </c>
      <c r="AD6" s="15">
        <f t="shared" si="5"/>
        <v>639184</v>
      </c>
      <c r="AE6" s="15">
        <f t="shared" si="5"/>
        <v>654088</v>
      </c>
      <c r="AF6" s="15">
        <f t="shared" si="5"/>
        <v>665069</v>
      </c>
      <c r="AG6" s="15">
        <f t="shared" si="5"/>
        <v>682959</v>
      </c>
      <c r="AH6" s="15">
        <f t="shared" si="5"/>
        <v>692095</v>
      </c>
      <c r="AI6" s="15">
        <f t="shared" si="5"/>
        <v>702659</v>
      </c>
      <c r="AJ6" s="15">
        <f t="shared" si="5"/>
        <v>700010</v>
      </c>
      <c r="AK6" s="15">
        <f t="shared" si="5"/>
        <v>694016</v>
      </c>
      <c r="AL6" s="15">
        <f t="shared" si="5"/>
        <v>699653</v>
      </c>
      <c r="AM6" s="15">
        <f t="shared" si="5"/>
        <v>709118</v>
      </c>
      <c r="AN6" s="15">
        <f t="shared" si="5"/>
        <v>709540</v>
      </c>
      <c r="AO6" s="15">
        <f t="shared" si="5"/>
        <v>722376</v>
      </c>
      <c r="AP6" s="15">
        <f t="shared" si="5"/>
        <v>718004</v>
      </c>
      <c r="AQ6" s="15">
        <f t="shared" si="5"/>
        <v>733255</v>
      </c>
      <c r="AR6" s="15">
        <f t="shared" si="5"/>
        <v>764182</v>
      </c>
      <c r="AS6" s="15">
        <f t="shared" si="5"/>
        <v>827071</v>
      </c>
      <c r="AT6" s="15">
        <f>SUM(AT7:AT15)</f>
        <v>814667</v>
      </c>
      <c r="AU6" s="15">
        <f t="shared" si="5"/>
        <v>798833</v>
      </c>
      <c r="AV6" s="15">
        <f t="shared" si="5"/>
        <v>783932</v>
      </c>
      <c r="AW6" s="15">
        <f t="shared" si="5"/>
        <v>744246</v>
      </c>
      <c r="AX6" s="15">
        <f t="shared" si="5"/>
        <v>728187</v>
      </c>
      <c r="AY6" s="15">
        <f t="shared" si="5"/>
        <v>733728</v>
      </c>
      <c r="AZ6" s="15">
        <f t="shared" si="5"/>
        <v>714607</v>
      </c>
      <c r="BA6" s="15">
        <f t="shared" si="5"/>
        <v>750869</v>
      </c>
      <c r="BB6" s="15">
        <f t="shared" si="5"/>
        <v>741009</v>
      </c>
      <c r="BC6" s="15">
        <f t="shared" si="5"/>
        <v>732729</v>
      </c>
      <c r="BD6" s="15">
        <f t="shared" si="5"/>
        <v>720028</v>
      </c>
      <c r="BE6" s="15">
        <f t="shared" si="5"/>
        <v>691695</v>
      </c>
      <c r="BF6" s="15">
        <f t="shared" si="5"/>
        <v>617931</v>
      </c>
      <c r="BG6" s="15">
        <f t="shared" si="5"/>
        <v>548757</v>
      </c>
      <c r="BH6" s="15">
        <f t="shared" si="5"/>
        <v>479770</v>
      </c>
      <c r="BI6" s="15">
        <f t="shared" si="5"/>
        <v>431041</v>
      </c>
      <c r="BJ6" s="15">
        <f t="shared" si="5"/>
        <v>378700</v>
      </c>
      <c r="BK6" s="15">
        <f t="shared" si="5"/>
        <v>365971</v>
      </c>
      <c r="BL6" s="15">
        <f t="shared" si="5"/>
        <v>352860</v>
      </c>
      <c r="BM6" s="15">
        <f t="shared" si="5"/>
        <v>348062</v>
      </c>
      <c r="BN6" s="15">
        <f t="shared" si="5"/>
        <v>359875</v>
      </c>
      <c r="BO6" s="15">
        <f t="shared" si="5"/>
        <v>354365</v>
      </c>
      <c r="BP6" s="15">
        <f t="shared" si="5"/>
        <v>309212</v>
      </c>
      <c r="BQ6" s="15">
        <f t="shared" si="5"/>
        <v>259567</v>
      </c>
      <c r="BR6" s="15">
        <f>SUM(BR7:BR15)</f>
        <v>298076</v>
      </c>
      <c r="BS6" s="15">
        <f t="shared" si="5"/>
        <v>349729</v>
      </c>
      <c r="BT6" s="15">
        <f t="shared" si="5"/>
        <v>300053</v>
      </c>
      <c r="BU6" s="15">
        <f t="shared" si="5"/>
        <v>257778</v>
      </c>
      <c r="BV6" s="15" t="e">
        <f t="shared" si="5"/>
        <v>#REF!</v>
      </c>
      <c r="BW6" s="15"/>
      <c r="BX6" s="15" t="e">
        <f t="shared" si="5"/>
        <v>#REF!</v>
      </c>
      <c r="BY6" s="206" t="e">
        <f t="shared" ref="BY6:CA6" si="6">SUM(BY11:BY13)</f>
        <v>#REF!</v>
      </c>
      <c r="BZ6" s="206" t="e">
        <f t="shared" si="6"/>
        <v>#REF!</v>
      </c>
      <c r="CA6" s="206" t="e">
        <f t="shared" si="6"/>
        <v>#REF!</v>
      </c>
      <c r="CB6" s="206" t="e">
        <f>SUM(CB11:CB13)</f>
        <v>#REF!</v>
      </c>
      <c r="CC6" s="206" t="e">
        <f t="shared" ref="CC6:CH6" si="7">SUM(CC11:CC13)</f>
        <v>#REF!</v>
      </c>
      <c r="CD6" s="206" t="e">
        <f t="shared" si="7"/>
        <v>#REF!</v>
      </c>
      <c r="CE6" s="206" t="e">
        <f t="shared" si="7"/>
        <v>#REF!</v>
      </c>
      <c r="CF6" s="206" t="e">
        <f t="shared" si="7"/>
        <v>#REF!</v>
      </c>
      <c r="CG6" s="206" t="e">
        <f t="shared" si="7"/>
        <v>#REF!</v>
      </c>
      <c r="CH6" s="206" t="e">
        <f t="shared" si="7"/>
        <v>#REF!</v>
      </c>
      <c r="CI6" s="206" t="e">
        <f t="shared" ref="CI6:CP6" si="8">SUM(CI11:CI13)</f>
        <v>#REF!</v>
      </c>
      <c r="CJ6" s="206" t="e">
        <f t="shared" si="8"/>
        <v>#REF!</v>
      </c>
      <c r="CK6" s="206" t="e">
        <f t="shared" si="8"/>
        <v>#REF!</v>
      </c>
      <c r="CL6" s="206" t="e">
        <f t="shared" si="8"/>
        <v>#REF!</v>
      </c>
      <c r="CM6" s="206" t="e">
        <f t="shared" si="8"/>
        <v>#REF!</v>
      </c>
      <c r="CN6" s="206" t="e">
        <f t="shared" si="8"/>
        <v>#REF!</v>
      </c>
      <c r="CO6" s="206" t="e">
        <f t="shared" si="8"/>
        <v>#REF!</v>
      </c>
      <c r="CP6" s="206" t="e">
        <f t="shared" si="8"/>
        <v>#REF!</v>
      </c>
      <c r="CQ6" s="206" t="e">
        <f t="shared" ref="CQ6" si="9">SUM(CQ11:CQ13)</f>
        <v>#REF!</v>
      </c>
      <c r="CR6" s="206">
        <v>10287</v>
      </c>
      <c r="CS6" s="206">
        <v>4887</v>
      </c>
      <c r="CT6" s="206">
        <v>1572</v>
      </c>
    </row>
    <row r="7" spans="1:112">
      <c r="A7" s="140" t="s">
        <v>174</v>
      </c>
      <c r="B7" s="13">
        <v>316470</v>
      </c>
      <c r="C7" s="13">
        <v>280582</v>
      </c>
      <c r="D7" s="13">
        <v>250197</v>
      </c>
      <c r="E7" s="13">
        <v>222629</v>
      </c>
      <c r="F7" s="13">
        <v>197665</v>
      </c>
      <c r="G7" s="13">
        <v>167804</v>
      </c>
      <c r="H7" s="13">
        <v>149121</v>
      </c>
      <c r="I7" s="13">
        <v>128501</v>
      </c>
      <c r="J7" s="13">
        <v>122729</v>
      </c>
      <c r="K7" s="13">
        <v>120546</v>
      </c>
      <c r="L7" s="13">
        <v>120285</v>
      </c>
      <c r="M7" s="13">
        <v>119946</v>
      </c>
      <c r="N7" s="13">
        <v>118657</v>
      </c>
      <c r="O7" s="13">
        <v>119119</v>
      </c>
      <c r="P7" s="13">
        <v>72280</v>
      </c>
      <c r="Q7" s="13">
        <v>80989</v>
      </c>
      <c r="R7" s="13">
        <v>84339</v>
      </c>
      <c r="S7" s="13">
        <v>84866</v>
      </c>
      <c r="T7" s="13">
        <v>87213</v>
      </c>
      <c r="U7" s="13">
        <v>87910</v>
      </c>
      <c r="V7" s="13">
        <v>87296</v>
      </c>
      <c r="W7" s="13">
        <v>85991</v>
      </c>
      <c r="X7" s="13">
        <v>86731</v>
      </c>
      <c r="Y7" s="13">
        <v>93064</v>
      </c>
      <c r="Z7" s="13">
        <v>97359</v>
      </c>
      <c r="AA7" s="13">
        <v>97736</v>
      </c>
      <c r="AB7" s="13">
        <v>96101</v>
      </c>
      <c r="AC7" s="13">
        <v>94947</v>
      </c>
      <c r="AD7" s="13">
        <v>101279</v>
      </c>
      <c r="AE7" s="13">
        <v>96254</v>
      </c>
      <c r="AF7" s="13">
        <v>103583</v>
      </c>
      <c r="AG7" s="13">
        <v>114597</v>
      </c>
      <c r="AH7" s="13">
        <v>120203</v>
      </c>
      <c r="AI7" s="13">
        <v>128663</v>
      </c>
      <c r="AJ7" s="13">
        <v>142544</v>
      </c>
      <c r="AK7" s="13">
        <v>136913</v>
      </c>
      <c r="AL7" s="13">
        <v>146016</v>
      </c>
      <c r="AM7" s="13">
        <v>150273</v>
      </c>
      <c r="AN7" s="13">
        <v>146652</v>
      </c>
      <c r="AO7" s="13">
        <v>150081</v>
      </c>
      <c r="AP7" s="13">
        <v>147197</v>
      </c>
      <c r="AQ7" s="13">
        <v>156361</v>
      </c>
      <c r="AR7" s="13">
        <v>179912</v>
      </c>
      <c r="AS7" s="13">
        <v>199833</v>
      </c>
      <c r="AT7" s="13">
        <v>210180</v>
      </c>
      <c r="AU7" s="13">
        <v>204874</v>
      </c>
      <c r="AV7" s="13">
        <v>203510</v>
      </c>
      <c r="AW7" s="13">
        <v>188801</v>
      </c>
      <c r="AX7" s="13">
        <v>176978</v>
      </c>
      <c r="AY7" s="13">
        <v>180795</v>
      </c>
      <c r="AZ7" s="13">
        <v>181905</v>
      </c>
      <c r="BA7" s="13">
        <v>181477</v>
      </c>
      <c r="BB7" s="13">
        <v>186428</v>
      </c>
      <c r="BC7" s="13">
        <v>195861</v>
      </c>
      <c r="BD7" s="13">
        <v>203520</v>
      </c>
      <c r="BE7" s="13">
        <v>209406</v>
      </c>
      <c r="BF7" s="13">
        <v>181287</v>
      </c>
      <c r="BG7" s="13">
        <v>165177</v>
      </c>
      <c r="BH7" s="13">
        <v>139172</v>
      </c>
      <c r="BI7" s="13">
        <v>120743</v>
      </c>
      <c r="BJ7" s="13">
        <v>105298</v>
      </c>
      <c r="BK7" s="13">
        <v>95870</v>
      </c>
      <c r="BL7" s="13">
        <v>93973</v>
      </c>
      <c r="BM7" s="13">
        <v>99182</v>
      </c>
      <c r="BN7" s="13">
        <v>107815</v>
      </c>
      <c r="BO7" s="13">
        <v>103456</v>
      </c>
      <c r="BP7" s="13">
        <v>98498</v>
      </c>
      <c r="BQ7" s="13">
        <v>96124</v>
      </c>
      <c r="BR7" s="13">
        <v>80494</v>
      </c>
      <c r="BS7" s="13">
        <v>71968</v>
      </c>
      <c r="BT7" s="13">
        <v>66807</v>
      </c>
      <c r="BU7" s="13">
        <v>52214</v>
      </c>
      <c r="BV7" s="13"/>
      <c r="BW7" s="203">
        <v>44591</v>
      </c>
      <c r="BX7" s="203">
        <v>49575</v>
      </c>
      <c r="BY7" s="203">
        <v>117725</v>
      </c>
      <c r="BZ7" s="203">
        <v>192924</v>
      </c>
      <c r="CA7" s="203">
        <v>173432</v>
      </c>
      <c r="CB7" s="203">
        <v>77188</v>
      </c>
      <c r="CC7" s="203">
        <v>51276</v>
      </c>
      <c r="CD7" s="203">
        <v>36802</v>
      </c>
      <c r="CE7" s="203">
        <v>93777</v>
      </c>
      <c r="CF7" s="203">
        <v>93366</v>
      </c>
      <c r="CG7" s="203">
        <f>110938</f>
        <v>110938</v>
      </c>
      <c r="CH7" s="203">
        <f>29839</f>
        <v>29839</v>
      </c>
      <c r="CI7" s="203">
        <f>15556</f>
        <v>15556</v>
      </c>
      <c r="CJ7" s="203">
        <v>21770</v>
      </c>
      <c r="CK7" s="203">
        <v>17675</v>
      </c>
      <c r="CL7" s="203">
        <v>14572</v>
      </c>
      <c r="CM7" s="203">
        <v>11994</v>
      </c>
      <c r="CN7" s="203">
        <v>12752</v>
      </c>
      <c r="CO7" s="203">
        <v>11325</v>
      </c>
      <c r="CP7" s="203">
        <v>16061</v>
      </c>
      <c r="CQ7" s="203">
        <v>18398</v>
      </c>
      <c r="CR7" s="203">
        <v>20400</v>
      </c>
      <c r="CS7" s="203">
        <v>9717</v>
      </c>
      <c r="CT7" s="203">
        <v>545</v>
      </c>
      <c r="CU7" s="27"/>
    </row>
    <row r="8" spans="1:112">
      <c r="A8" s="140" t="s">
        <v>175</v>
      </c>
      <c r="B8" s="13">
        <v>71</v>
      </c>
      <c r="C8" s="13">
        <v>79</v>
      </c>
      <c r="D8" s="13">
        <v>85</v>
      </c>
      <c r="E8" s="13">
        <v>105</v>
      </c>
      <c r="F8" s="13">
        <v>127</v>
      </c>
      <c r="G8" s="13">
        <v>144</v>
      </c>
      <c r="H8" s="13">
        <v>153</v>
      </c>
      <c r="I8" s="13">
        <v>175</v>
      </c>
      <c r="J8" s="13">
        <v>190</v>
      </c>
      <c r="K8" s="13">
        <v>220</v>
      </c>
      <c r="L8" s="13">
        <v>238</v>
      </c>
      <c r="M8" s="13">
        <v>218</v>
      </c>
      <c r="N8" s="13">
        <v>227</v>
      </c>
      <c r="O8" s="13">
        <v>212</v>
      </c>
      <c r="P8" s="13">
        <v>234</v>
      </c>
      <c r="Q8" s="13">
        <v>252</v>
      </c>
      <c r="R8" s="13">
        <v>239</v>
      </c>
      <c r="S8" s="13">
        <v>239</v>
      </c>
      <c r="T8" s="13">
        <v>278</v>
      </c>
      <c r="U8" s="13">
        <v>291</v>
      </c>
      <c r="V8" s="13">
        <v>310</v>
      </c>
      <c r="W8" s="13">
        <v>317</v>
      </c>
      <c r="X8" s="13">
        <v>316</v>
      </c>
      <c r="Y8" s="13">
        <v>340</v>
      </c>
      <c r="Z8" s="13">
        <v>343</v>
      </c>
      <c r="AA8" s="13">
        <v>305</v>
      </c>
      <c r="AB8" s="13">
        <v>284</v>
      </c>
      <c r="AC8" s="13">
        <v>265</v>
      </c>
      <c r="AD8" s="13">
        <v>232</v>
      </c>
      <c r="AE8" s="13">
        <v>241</v>
      </c>
      <c r="AF8" s="13">
        <v>206</v>
      </c>
      <c r="AG8" s="13">
        <v>187</v>
      </c>
      <c r="AH8" s="13">
        <v>161</v>
      </c>
      <c r="AI8" s="13">
        <v>87</v>
      </c>
      <c r="AJ8" s="159" t="s">
        <v>378</v>
      </c>
      <c r="AK8" s="159" t="s">
        <v>378</v>
      </c>
      <c r="AL8" s="159" t="s">
        <v>378</v>
      </c>
      <c r="AM8" s="159" t="s">
        <v>378</v>
      </c>
      <c r="AN8" s="159" t="s">
        <v>378</v>
      </c>
      <c r="AO8" s="159" t="s">
        <v>378</v>
      </c>
      <c r="AP8" s="159" t="s">
        <v>378</v>
      </c>
      <c r="AQ8" s="159" t="s">
        <v>378</v>
      </c>
      <c r="AR8" s="159" t="s">
        <v>378</v>
      </c>
      <c r="AS8" s="159" t="s">
        <v>378</v>
      </c>
      <c r="AT8" s="159" t="s">
        <v>378</v>
      </c>
      <c r="AU8" s="159" t="s">
        <v>378</v>
      </c>
      <c r="AV8" s="159" t="s">
        <v>378</v>
      </c>
      <c r="AW8" s="159" t="s">
        <v>378</v>
      </c>
      <c r="AX8" s="159" t="s">
        <v>378</v>
      </c>
      <c r="AY8" s="159" t="s">
        <v>378</v>
      </c>
      <c r="AZ8" s="159" t="s">
        <v>378</v>
      </c>
      <c r="BA8" s="159" t="s">
        <v>378</v>
      </c>
      <c r="BB8" s="159" t="s">
        <v>378</v>
      </c>
      <c r="BC8" s="159" t="s">
        <v>378</v>
      </c>
      <c r="BD8" s="159" t="s">
        <v>378</v>
      </c>
      <c r="BE8" s="159" t="s">
        <v>378</v>
      </c>
      <c r="BF8" s="159" t="s">
        <v>378</v>
      </c>
      <c r="BG8" s="159" t="s">
        <v>378</v>
      </c>
      <c r="BH8" s="159" t="s">
        <v>378</v>
      </c>
      <c r="BI8" s="159" t="s">
        <v>378</v>
      </c>
      <c r="BJ8" s="159" t="s">
        <v>378</v>
      </c>
      <c r="BK8" s="159" t="s">
        <v>378</v>
      </c>
      <c r="BL8" s="159" t="s">
        <v>378</v>
      </c>
      <c r="BM8" s="159" t="s">
        <v>378</v>
      </c>
      <c r="BN8" s="159" t="s">
        <v>378</v>
      </c>
      <c r="BO8" s="159" t="s">
        <v>378</v>
      </c>
      <c r="BP8" s="159" t="s">
        <v>378</v>
      </c>
      <c r="BQ8" s="159" t="s">
        <v>378</v>
      </c>
      <c r="BR8" s="159" t="s">
        <v>378</v>
      </c>
      <c r="BS8" s="159" t="s">
        <v>378</v>
      </c>
      <c r="BT8" s="159" t="s">
        <v>378</v>
      </c>
      <c r="BU8" s="159" t="s">
        <v>378</v>
      </c>
      <c r="BV8" s="159" t="s">
        <v>378</v>
      </c>
      <c r="BW8" s="159"/>
      <c r="BX8" s="159" t="s">
        <v>378</v>
      </c>
      <c r="BY8" s="159" t="s">
        <v>378</v>
      </c>
      <c r="BZ8" s="159" t="s">
        <v>378</v>
      </c>
      <c r="CA8" s="159" t="s">
        <v>378</v>
      </c>
      <c r="CB8" s="159" t="s">
        <v>378</v>
      </c>
      <c r="CC8" s="159" t="s">
        <v>378</v>
      </c>
      <c r="CD8" s="159" t="s">
        <v>378</v>
      </c>
      <c r="CE8" s="159" t="s">
        <v>378</v>
      </c>
      <c r="CF8" s="159" t="s">
        <v>378</v>
      </c>
      <c r="CG8" s="159" t="s">
        <v>378</v>
      </c>
      <c r="CH8" s="159" t="s">
        <v>378</v>
      </c>
      <c r="CI8" s="159" t="s">
        <v>378</v>
      </c>
      <c r="CJ8" s="159" t="s">
        <v>378</v>
      </c>
      <c r="CK8" s="159" t="s">
        <v>378</v>
      </c>
      <c r="CL8" s="159" t="s">
        <v>378</v>
      </c>
      <c r="CM8" s="159" t="s">
        <v>378</v>
      </c>
      <c r="CN8" s="159" t="s">
        <v>378</v>
      </c>
      <c r="CO8" s="159" t="s">
        <v>378</v>
      </c>
      <c r="CP8" s="159" t="s">
        <v>378</v>
      </c>
      <c r="CQ8" s="159" t="s">
        <v>378</v>
      </c>
      <c r="CR8" s="159" t="s">
        <v>378</v>
      </c>
      <c r="CS8" s="159" t="s">
        <v>378</v>
      </c>
      <c r="CT8" s="159" t="s">
        <v>378</v>
      </c>
      <c r="CU8" s="27"/>
      <c r="CV8" s="26"/>
      <c r="CW8" s="26"/>
      <c r="CX8" s="26"/>
      <c r="CY8" s="26"/>
      <c r="CZ8" s="26"/>
      <c r="DA8" s="26"/>
      <c r="DB8" s="26"/>
      <c r="DC8" s="26"/>
      <c r="DD8" s="26"/>
      <c r="DE8" s="26"/>
      <c r="DF8" s="26"/>
      <c r="DG8" s="26"/>
      <c r="DH8" s="26"/>
    </row>
    <row r="9" spans="1:112">
      <c r="A9" s="140" t="s">
        <v>37</v>
      </c>
      <c r="B9" s="13">
        <v>7144</v>
      </c>
      <c r="C9" s="13">
        <v>6957</v>
      </c>
      <c r="D9" s="13">
        <v>6801</v>
      </c>
      <c r="E9" s="13">
        <v>6643</v>
      </c>
      <c r="F9" s="13">
        <v>6467</v>
      </c>
      <c r="G9" s="13">
        <v>6246</v>
      </c>
      <c r="H9" s="13">
        <v>6097</v>
      </c>
      <c r="I9" s="13">
        <v>5889</v>
      </c>
      <c r="J9" s="13">
        <v>5482</v>
      </c>
      <c r="K9" s="13">
        <v>5157</v>
      </c>
      <c r="L9" s="13">
        <v>4824</v>
      </c>
      <c r="M9" s="13">
        <v>4493</v>
      </c>
      <c r="N9" s="13">
        <v>4066</v>
      </c>
      <c r="O9" s="13">
        <v>3682</v>
      </c>
      <c r="P9" s="13">
        <v>3248</v>
      </c>
      <c r="Q9" s="13">
        <v>2623</v>
      </c>
      <c r="R9" s="13">
        <v>2031</v>
      </c>
      <c r="S9" s="13">
        <v>939</v>
      </c>
      <c r="T9" s="13">
        <v>134</v>
      </c>
      <c r="U9" s="159" t="s">
        <v>378</v>
      </c>
      <c r="V9" s="159" t="s">
        <v>378</v>
      </c>
      <c r="W9" s="159" t="s">
        <v>378</v>
      </c>
      <c r="X9" s="159" t="s">
        <v>378</v>
      </c>
      <c r="Y9" s="159" t="s">
        <v>378</v>
      </c>
      <c r="Z9" s="159" t="s">
        <v>378</v>
      </c>
      <c r="AA9" s="159" t="s">
        <v>378</v>
      </c>
      <c r="AB9" s="159" t="s">
        <v>378</v>
      </c>
      <c r="AC9" s="159" t="s">
        <v>378</v>
      </c>
      <c r="AD9" s="159" t="s">
        <v>378</v>
      </c>
      <c r="AE9" s="159" t="s">
        <v>378</v>
      </c>
      <c r="AF9" s="159" t="s">
        <v>378</v>
      </c>
      <c r="AG9" s="159" t="s">
        <v>378</v>
      </c>
      <c r="AH9" s="159" t="s">
        <v>378</v>
      </c>
      <c r="AI9" s="159" t="s">
        <v>378</v>
      </c>
      <c r="AJ9" s="199">
        <v>1089</v>
      </c>
      <c r="AK9" s="199">
        <v>1111</v>
      </c>
      <c r="AL9" s="199">
        <v>1153</v>
      </c>
      <c r="AM9" s="199">
        <v>1133</v>
      </c>
      <c r="AN9" s="199">
        <v>1139</v>
      </c>
      <c r="AO9" s="199">
        <v>1166</v>
      </c>
      <c r="AP9" s="199">
        <v>1337</v>
      </c>
      <c r="AQ9" s="199">
        <v>1360</v>
      </c>
      <c r="AR9" s="199">
        <v>2976</v>
      </c>
      <c r="AS9" s="199">
        <v>3679</v>
      </c>
      <c r="AT9" s="199">
        <v>3448</v>
      </c>
      <c r="AU9" s="199">
        <v>3186</v>
      </c>
      <c r="AV9" s="199">
        <v>3059</v>
      </c>
      <c r="AW9" s="199">
        <v>2974</v>
      </c>
      <c r="AX9" s="199">
        <v>3132</v>
      </c>
      <c r="AY9" s="199">
        <v>3187</v>
      </c>
      <c r="AZ9" s="199">
        <v>2942</v>
      </c>
      <c r="BA9" s="199">
        <v>1970</v>
      </c>
      <c r="BB9" s="199">
        <v>2004</v>
      </c>
      <c r="BC9" s="200">
        <v>2047</v>
      </c>
      <c r="BD9" s="200">
        <v>2077</v>
      </c>
      <c r="BE9" s="200">
        <v>2137</v>
      </c>
      <c r="BF9" s="200">
        <v>2941</v>
      </c>
      <c r="BG9" s="200">
        <v>2276</v>
      </c>
      <c r="BH9" s="200">
        <v>2297</v>
      </c>
      <c r="BI9" s="200">
        <v>2439</v>
      </c>
      <c r="BJ9" s="200">
        <v>2715</v>
      </c>
      <c r="BK9" s="200">
        <v>2912</v>
      </c>
      <c r="BL9" s="200">
        <v>873</v>
      </c>
      <c r="BM9" s="200">
        <v>410</v>
      </c>
      <c r="BN9" s="200">
        <v>160</v>
      </c>
      <c r="BO9" s="200">
        <v>117</v>
      </c>
      <c r="BP9" s="200">
        <v>83</v>
      </c>
      <c r="BQ9" s="200">
        <v>70</v>
      </c>
      <c r="BR9" s="200">
        <v>98</v>
      </c>
      <c r="BS9" s="200">
        <v>104</v>
      </c>
      <c r="BT9" s="200">
        <v>76</v>
      </c>
      <c r="BU9" s="200">
        <v>53</v>
      </c>
      <c r="BV9" s="208"/>
      <c r="BW9" s="208"/>
      <c r="BX9" s="208"/>
      <c r="BY9" s="208"/>
      <c r="BZ9" s="208"/>
      <c r="CA9" s="208"/>
      <c r="CB9" s="208"/>
      <c r="CC9" s="208"/>
      <c r="CD9" s="208"/>
      <c r="CE9" s="208"/>
      <c r="CF9" s="208"/>
      <c r="CG9" s="208"/>
      <c r="CH9" s="208"/>
      <c r="CI9" s="208"/>
      <c r="CJ9" s="208"/>
      <c r="CK9" s="208"/>
      <c r="CL9" s="208"/>
      <c r="CM9" s="208"/>
      <c r="CN9" s="208"/>
      <c r="CO9" s="208"/>
      <c r="CP9" s="208"/>
      <c r="CQ9" s="208"/>
      <c r="CR9" s="208"/>
      <c r="CS9" s="208"/>
      <c r="CT9" s="208"/>
      <c r="CU9" s="28"/>
    </row>
    <row r="10" spans="1:112">
      <c r="A10" s="140" t="s">
        <v>112</v>
      </c>
      <c r="B10" s="13"/>
      <c r="C10" s="13"/>
      <c r="D10" s="13"/>
      <c r="E10" s="13"/>
      <c r="F10" s="13"/>
      <c r="G10" s="13"/>
      <c r="H10" s="13"/>
      <c r="I10" s="13"/>
      <c r="J10" s="13"/>
      <c r="K10" s="13"/>
      <c r="L10" s="13"/>
      <c r="M10" s="13"/>
      <c r="N10" s="13"/>
      <c r="O10" s="13"/>
      <c r="P10" s="13"/>
      <c r="Q10" s="13"/>
      <c r="R10" s="30"/>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27"/>
    </row>
    <row r="11" spans="1:112" ht="10.25" customHeight="1">
      <c r="A11" s="141" t="s">
        <v>176</v>
      </c>
      <c r="B11" s="13">
        <v>167711</v>
      </c>
      <c r="C11" s="13">
        <v>164090</v>
      </c>
      <c r="D11" s="13">
        <v>161459</v>
      </c>
      <c r="E11" s="13">
        <v>160860</v>
      </c>
      <c r="F11" s="13">
        <v>161105</v>
      </c>
      <c r="G11" s="13">
        <v>163695</v>
      </c>
      <c r="H11" s="13">
        <v>162455</v>
      </c>
      <c r="I11" s="13">
        <v>162313</v>
      </c>
      <c r="J11" s="13">
        <v>170718</v>
      </c>
      <c r="K11" s="13">
        <v>174883</v>
      </c>
      <c r="L11" s="13">
        <v>180214</v>
      </c>
      <c r="M11" s="13">
        <v>188001</v>
      </c>
      <c r="N11" s="13">
        <v>194441</v>
      </c>
      <c r="O11" s="13">
        <v>202020</v>
      </c>
      <c r="P11" s="13">
        <v>211619</v>
      </c>
      <c r="Q11" s="13">
        <v>222596</v>
      </c>
      <c r="R11" s="13">
        <v>211096</v>
      </c>
      <c r="S11" s="13">
        <v>219233</v>
      </c>
      <c r="T11" s="13">
        <v>228619</v>
      </c>
      <c r="U11" s="13">
        <v>235994</v>
      </c>
      <c r="V11" s="13">
        <v>241045</v>
      </c>
      <c r="W11" s="13">
        <v>245230</v>
      </c>
      <c r="X11" s="13">
        <v>243823</v>
      </c>
      <c r="Y11" s="13">
        <v>251561</v>
      </c>
      <c r="Z11" s="13">
        <v>258749</v>
      </c>
      <c r="AA11" s="13">
        <v>247226</v>
      </c>
      <c r="AB11" s="13">
        <v>247604</v>
      </c>
      <c r="AC11" s="13">
        <v>254002</v>
      </c>
      <c r="AD11" s="13">
        <v>261399</v>
      </c>
      <c r="AE11" s="13">
        <v>284236</v>
      </c>
      <c r="AF11" s="13">
        <v>283700</v>
      </c>
      <c r="AG11" s="13">
        <v>288078</v>
      </c>
      <c r="AH11" s="13">
        <v>293306</v>
      </c>
      <c r="AI11" s="13">
        <v>299111</v>
      </c>
      <c r="AJ11" s="13">
        <v>293179</v>
      </c>
      <c r="AK11" s="13">
        <v>299786</v>
      </c>
      <c r="AL11" s="13">
        <v>300949</v>
      </c>
      <c r="AM11" s="13">
        <v>305736</v>
      </c>
      <c r="AN11" s="13">
        <v>311086</v>
      </c>
      <c r="AO11" s="13">
        <v>320086</v>
      </c>
      <c r="AP11" s="13">
        <v>318643</v>
      </c>
      <c r="AQ11" s="13">
        <v>322094</v>
      </c>
      <c r="AR11" s="13">
        <v>328562</v>
      </c>
      <c r="AS11" s="13">
        <v>357479</v>
      </c>
      <c r="AT11" s="13">
        <v>343276</v>
      </c>
      <c r="AU11" s="13">
        <v>337644</v>
      </c>
      <c r="AV11" s="13">
        <v>327424</v>
      </c>
      <c r="AW11" s="13">
        <v>309005</v>
      </c>
      <c r="AX11" s="13">
        <v>305863</v>
      </c>
      <c r="AY11" s="13">
        <v>305848</v>
      </c>
      <c r="AZ11" s="13">
        <v>298921</v>
      </c>
      <c r="BA11" s="13">
        <v>321413</v>
      </c>
      <c r="BB11" s="13">
        <v>312656</v>
      </c>
      <c r="BC11" s="13">
        <v>303779</v>
      </c>
      <c r="BD11" s="13">
        <v>299491</v>
      </c>
      <c r="BE11" s="13">
        <v>281728</v>
      </c>
      <c r="BF11" s="13">
        <v>253312</v>
      </c>
      <c r="BG11" s="13">
        <v>222427</v>
      </c>
      <c r="BH11" s="13">
        <v>196393</v>
      </c>
      <c r="BI11" s="13">
        <v>175574</v>
      </c>
      <c r="BJ11" s="13">
        <v>152209</v>
      </c>
      <c r="BK11" s="13">
        <v>149405</v>
      </c>
      <c r="BL11" s="13">
        <v>144312</v>
      </c>
      <c r="BM11" s="13">
        <v>138869</v>
      </c>
      <c r="BN11" s="13">
        <v>139804</v>
      </c>
      <c r="BO11" s="13">
        <v>140573</v>
      </c>
      <c r="BP11" s="13">
        <v>124799</v>
      </c>
      <c r="BQ11" s="13">
        <v>96864</v>
      </c>
      <c r="BR11" s="13">
        <v>132525</v>
      </c>
      <c r="BS11" s="13">
        <v>184595</v>
      </c>
      <c r="BT11" s="13">
        <v>153426</v>
      </c>
      <c r="BU11" s="13">
        <v>138929</v>
      </c>
      <c r="BV11" s="256">
        <f>BV33*$BV36</f>
        <v>153454.87683301672</v>
      </c>
      <c r="BW11" s="256"/>
      <c r="BX11" s="256">
        <f t="shared" ref="BX11:CR11" si="10">BX33*$BV36</f>
        <v>135511.68972929678</v>
      </c>
      <c r="BY11" s="256">
        <f t="shared" si="10"/>
        <v>126564.64988210486</v>
      </c>
      <c r="BZ11" s="256">
        <f t="shared" si="10"/>
        <v>100802.24267670176</v>
      </c>
      <c r="CA11" s="256">
        <f t="shared" si="10"/>
        <v>78058.496809899691</v>
      </c>
      <c r="CB11" s="256">
        <f t="shared" si="10"/>
        <v>52906.837216407672</v>
      </c>
      <c r="CC11" s="256">
        <f t="shared" si="10"/>
        <v>46172.519460477364</v>
      </c>
      <c r="CD11" s="256">
        <f t="shared" si="10"/>
        <v>44135.18097398751</v>
      </c>
      <c r="CE11" s="256">
        <f t="shared" si="10"/>
        <v>44852.396750677683</v>
      </c>
      <c r="CF11" s="256">
        <f t="shared" si="10"/>
        <v>38700.765229894969</v>
      </c>
      <c r="CG11" s="256">
        <f t="shared" si="10"/>
        <v>20471.187016265379</v>
      </c>
      <c r="CH11" s="256">
        <f t="shared" si="10"/>
        <v>8596.685304953744</v>
      </c>
      <c r="CI11" s="256">
        <f t="shared" si="10"/>
        <v>5771.1522652543254</v>
      </c>
      <c r="CJ11" s="256">
        <f t="shared" si="10"/>
        <v>4211.6825183543542</v>
      </c>
      <c r="CK11" s="256">
        <f t="shared" si="10"/>
        <v>3227.8836624111073</v>
      </c>
      <c r="CL11" s="256">
        <f t="shared" si="10"/>
        <v>2767.7596169510734</v>
      </c>
      <c r="CM11" s="256">
        <f t="shared" si="10"/>
        <v>2388.931030644068</v>
      </c>
      <c r="CN11" s="256">
        <f t="shared" si="10"/>
        <v>2381.5030191478522</v>
      </c>
      <c r="CO11" s="256">
        <f t="shared" si="10"/>
        <v>4249.2352431407789</v>
      </c>
      <c r="CP11" s="256">
        <f t="shared" si="10"/>
        <v>3807.2685591159388</v>
      </c>
      <c r="CQ11" s="256">
        <f t="shared" si="10"/>
        <v>3067.3560806317769</v>
      </c>
      <c r="CR11" s="256">
        <f t="shared" si="10"/>
        <v>1717.5213248472294</v>
      </c>
      <c r="CS11" s="13"/>
      <c r="CT11" s="13"/>
      <c r="CU11" s="27"/>
    </row>
    <row r="12" spans="1:112" ht="10.25" customHeight="1">
      <c r="A12" s="141" t="s">
        <v>177</v>
      </c>
      <c r="B12" s="13">
        <v>106711</v>
      </c>
      <c r="C12" s="13">
        <v>104498</v>
      </c>
      <c r="D12" s="13">
        <v>104610</v>
      </c>
      <c r="E12" s="13">
        <v>103879</v>
      </c>
      <c r="F12" s="13">
        <v>100863</v>
      </c>
      <c r="G12" s="13">
        <v>99880</v>
      </c>
      <c r="H12" s="13">
        <v>98161</v>
      </c>
      <c r="I12" s="13">
        <v>96081</v>
      </c>
      <c r="J12" s="13">
        <v>101164</v>
      </c>
      <c r="K12" s="13">
        <v>104322</v>
      </c>
      <c r="L12" s="13">
        <v>108206</v>
      </c>
      <c r="M12" s="13">
        <v>116400</v>
      </c>
      <c r="N12" s="13">
        <v>120865</v>
      </c>
      <c r="O12" s="13">
        <v>123705</v>
      </c>
      <c r="P12" s="13">
        <v>125738</v>
      </c>
      <c r="Q12" s="13">
        <v>124746</v>
      </c>
      <c r="R12" s="13">
        <v>115127</v>
      </c>
      <c r="S12" s="13">
        <v>117610</v>
      </c>
      <c r="T12" s="13">
        <v>120614</v>
      </c>
      <c r="U12" s="13">
        <v>122592</v>
      </c>
      <c r="V12" s="13">
        <v>123990</v>
      </c>
      <c r="W12" s="13">
        <v>125920</v>
      </c>
      <c r="X12" s="13">
        <v>120502</v>
      </c>
      <c r="Y12" s="13">
        <v>121858</v>
      </c>
      <c r="Z12" s="13">
        <v>124261</v>
      </c>
      <c r="AA12" s="13">
        <v>122053</v>
      </c>
      <c r="AB12" s="13">
        <v>125300</v>
      </c>
      <c r="AC12" s="13">
        <v>129187</v>
      </c>
      <c r="AD12" s="13">
        <v>133980</v>
      </c>
      <c r="AE12" s="13">
        <v>138728</v>
      </c>
      <c r="AF12" s="13">
        <v>143014</v>
      </c>
      <c r="AG12" s="13">
        <v>146385</v>
      </c>
      <c r="AH12" s="13">
        <v>148365</v>
      </c>
      <c r="AI12" s="13">
        <v>149666</v>
      </c>
      <c r="AJ12" s="13">
        <v>144540</v>
      </c>
      <c r="AK12" s="13">
        <v>143030</v>
      </c>
      <c r="AL12" s="13">
        <v>143645</v>
      </c>
      <c r="AM12" s="13">
        <v>147798</v>
      </c>
      <c r="AN12" s="13">
        <v>151632</v>
      </c>
      <c r="AO12" s="13">
        <v>155929</v>
      </c>
      <c r="AP12" s="13">
        <v>159495</v>
      </c>
      <c r="AQ12" s="13">
        <v>165093</v>
      </c>
      <c r="AR12" s="13">
        <v>168580</v>
      </c>
      <c r="AS12" s="13">
        <v>183442</v>
      </c>
      <c r="AT12" s="13">
        <v>182097</v>
      </c>
      <c r="AU12" s="13">
        <v>185833</v>
      </c>
      <c r="AV12" s="13">
        <v>188763</v>
      </c>
      <c r="AW12" s="13">
        <v>187801</v>
      </c>
      <c r="AX12" s="13">
        <v>189342</v>
      </c>
      <c r="AY12" s="13">
        <v>192425</v>
      </c>
      <c r="AZ12" s="13">
        <v>182444</v>
      </c>
      <c r="BA12" s="13">
        <v>196228</v>
      </c>
      <c r="BB12" s="13">
        <v>192409</v>
      </c>
      <c r="BC12" s="13">
        <v>186821</v>
      </c>
      <c r="BD12" s="13">
        <v>176585</v>
      </c>
      <c r="BE12" s="13">
        <v>164458</v>
      </c>
      <c r="BF12" s="13">
        <v>150135</v>
      </c>
      <c r="BG12" s="13">
        <v>131539</v>
      </c>
      <c r="BH12" s="13">
        <v>116665</v>
      </c>
      <c r="BI12" s="13">
        <v>108428</v>
      </c>
      <c r="BJ12" s="13">
        <v>96341</v>
      </c>
      <c r="BK12" s="13">
        <v>96047</v>
      </c>
      <c r="BL12" s="13">
        <v>92976</v>
      </c>
      <c r="BM12" s="13">
        <v>89904</v>
      </c>
      <c r="BN12" s="13">
        <v>93815</v>
      </c>
      <c r="BO12" s="13">
        <v>93126</v>
      </c>
      <c r="BP12" s="13">
        <v>70813</v>
      </c>
      <c r="BQ12" s="13">
        <v>54545</v>
      </c>
      <c r="BR12" s="13">
        <v>72957</v>
      </c>
      <c r="BS12" s="13">
        <v>80347</v>
      </c>
      <c r="BT12" s="13">
        <v>67809</v>
      </c>
      <c r="BU12" s="13">
        <v>56515</v>
      </c>
      <c r="BV12" s="256" t="e">
        <f>#REF!*$BV37</f>
        <v>#REF!</v>
      </c>
      <c r="BW12" s="256"/>
      <c r="BX12" s="256" t="e">
        <f>#REF!*$BV37</f>
        <v>#REF!</v>
      </c>
      <c r="BY12" s="256" t="e">
        <f>#REF!*$BV37</f>
        <v>#REF!</v>
      </c>
      <c r="BZ12" s="256" t="e">
        <f>#REF!*$BV37</f>
        <v>#REF!</v>
      </c>
      <c r="CA12" s="256" t="e">
        <f>#REF!*$BV37</f>
        <v>#REF!</v>
      </c>
      <c r="CB12" s="256" t="e">
        <f>#REF!*$BV37</f>
        <v>#REF!</v>
      </c>
      <c r="CC12" s="256" t="e">
        <f>#REF!*$BV37</f>
        <v>#REF!</v>
      </c>
      <c r="CD12" s="256" t="e">
        <f>#REF!*$BV37</f>
        <v>#REF!</v>
      </c>
      <c r="CE12" s="256" t="e">
        <f>#REF!*$BV37</f>
        <v>#REF!</v>
      </c>
      <c r="CF12" s="256" t="e">
        <f>#REF!*$BV37</f>
        <v>#REF!</v>
      </c>
      <c r="CG12" s="256" t="e">
        <f>#REF!*$BV37</f>
        <v>#REF!</v>
      </c>
      <c r="CH12" s="256" t="e">
        <f>#REF!*$BV37</f>
        <v>#REF!</v>
      </c>
      <c r="CI12" s="256" t="e">
        <f>#REF!*$BV37</f>
        <v>#REF!</v>
      </c>
      <c r="CJ12" s="256" t="e">
        <f>#REF!*$BV37</f>
        <v>#REF!</v>
      </c>
      <c r="CK12" s="256" t="e">
        <f>#REF!*$BV37</f>
        <v>#REF!</v>
      </c>
      <c r="CL12" s="256" t="e">
        <f>#REF!*$BV37</f>
        <v>#REF!</v>
      </c>
      <c r="CM12" s="256" t="e">
        <f>#REF!*$BV37</f>
        <v>#REF!</v>
      </c>
      <c r="CN12" s="256" t="e">
        <f>#REF!*$BV37</f>
        <v>#REF!</v>
      </c>
      <c r="CO12" s="256" t="e">
        <f>#REF!*$BV37</f>
        <v>#REF!</v>
      </c>
      <c r="CP12" s="256" t="e">
        <f>#REF!*$BV37</f>
        <v>#REF!</v>
      </c>
      <c r="CQ12" s="256" t="e">
        <f>#REF!*$BV37</f>
        <v>#REF!</v>
      </c>
      <c r="CR12" s="256" t="e">
        <f>#REF!*$BV37</f>
        <v>#REF!</v>
      </c>
      <c r="CS12" s="13"/>
      <c r="CT12" s="13"/>
      <c r="CU12" s="27"/>
    </row>
    <row r="13" spans="1:112">
      <c r="A13" s="141" t="s">
        <v>178</v>
      </c>
      <c r="B13" s="13">
        <v>174113</v>
      </c>
      <c r="C13" s="13">
        <v>166738</v>
      </c>
      <c r="D13" s="13">
        <v>163934</v>
      </c>
      <c r="E13" s="13">
        <v>164193</v>
      </c>
      <c r="F13" s="13">
        <v>164947</v>
      </c>
      <c r="G13" s="13">
        <v>162145</v>
      </c>
      <c r="H13" s="13">
        <v>159825</v>
      </c>
      <c r="I13" s="13">
        <v>157894</v>
      </c>
      <c r="J13" s="13">
        <v>154730</v>
      </c>
      <c r="K13" s="13">
        <v>152933</v>
      </c>
      <c r="L13" s="13">
        <v>149824</v>
      </c>
      <c r="M13" s="13">
        <v>145590</v>
      </c>
      <c r="N13" s="13">
        <v>142511</v>
      </c>
      <c r="O13" s="13">
        <v>142198</v>
      </c>
      <c r="P13" s="13">
        <v>144600</v>
      </c>
      <c r="Q13" s="13">
        <v>146838</v>
      </c>
      <c r="R13" s="13">
        <v>143953</v>
      </c>
      <c r="S13" s="13">
        <v>141935</v>
      </c>
      <c r="T13" s="13">
        <v>141992</v>
      </c>
      <c r="U13" s="13">
        <v>142160</v>
      </c>
      <c r="V13" s="13">
        <v>143504</v>
      </c>
      <c r="W13" s="13">
        <v>144708</v>
      </c>
      <c r="X13" s="13">
        <v>144702</v>
      </c>
      <c r="Y13" s="13">
        <v>141596</v>
      </c>
      <c r="Z13" s="13">
        <v>137642</v>
      </c>
      <c r="AA13" s="13">
        <v>134612</v>
      </c>
      <c r="AB13" s="13">
        <v>130858</v>
      </c>
      <c r="AC13" s="13">
        <v>127486</v>
      </c>
      <c r="AD13" s="13">
        <v>123877</v>
      </c>
      <c r="AE13" s="13">
        <v>117434</v>
      </c>
      <c r="AF13" s="13">
        <v>117070</v>
      </c>
      <c r="AG13" s="13">
        <v>115855</v>
      </c>
      <c r="AH13" s="13">
        <v>112167</v>
      </c>
      <c r="AI13" s="13">
        <v>107732</v>
      </c>
      <c r="AJ13" s="13">
        <v>102087</v>
      </c>
      <c r="AK13" s="13">
        <v>96968</v>
      </c>
      <c r="AL13" s="13">
        <v>91287</v>
      </c>
      <c r="AM13" s="13">
        <v>87186</v>
      </c>
      <c r="AN13" s="13">
        <v>82740</v>
      </c>
      <c r="AO13" s="13">
        <v>79192</v>
      </c>
      <c r="AP13" s="13">
        <v>75938</v>
      </c>
      <c r="AQ13" s="13">
        <v>73471</v>
      </c>
      <c r="AR13" s="13">
        <v>70311</v>
      </c>
      <c r="AS13" s="13">
        <v>69569</v>
      </c>
      <c r="AT13" s="13">
        <v>63652</v>
      </c>
      <c r="AU13" s="13">
        <v>55881</v>
      </c>
      <c r="AV13" s="13">
        <v>50149</v>
      </c>
      <c r="AW13" s="13">
        <v>45072</v>
      </c>
      <c r="AX13" s="13">
        <v>42592</v>
      </c>
      <c r="AY13" s="13">
        <v>41002</v>
      </c>
      <c r="AZ13" s="13">
        <v>38139</v>
      </c>
      <c r="BA13" s="13">
        <v>37714</v>
      </c>
      <c r="BB13" s="13">
        <v>35949</v>
      </c>
      <c r="BC13" s="13">
        <v>34430</v>
      </c>
      <c r="BD13" s="13">
        <v>31442</v>
      </c>
      <c r="BE13" s="13">
        <v>28607</v>
      </c>
      <c r="BF13" s="13">
        <v>25817</v>
      </c>
      <c r="BG13" s="13">
        <v>23917</v>
      </c>
      <c r="BH13" s="13">
        <v>22440</v>
      </c>
      <c r="BI13" s="13">
        <v>21572</v>
      </c>
      <c r="BJ13" s="13">
        <v>20269</v>
      </c>
      <c r="BK13" s="13">
        <v>20032</v>
      </c>
      <c r="BL13" s="13">
        <v>19155</v>
      </c>
      <c r="BM13" s="13">
        <v>18279</v>
      </c>
      <c r="BN13" s="13">
        <v>16950</v>
      </c>
      <c r="BO13" s="13">
        <v>15840</v>
      </c>
      <c r="BP13" s="13">
        <v>13964</v>
      </c>
      <c r="BQ13" s="13">
        <v>11173</v>
      </c>
      <c r="BR13" s="13">
        <v>11774</v>
      </c>
      <c r="BS13" s="13">
        <v>12129</v>
      </c>
      <c r="BT13" s="13">
        <v>11419</v>
      </c>
      <c r="BU13" s="13">
        <v>9545</v>
      </c>
      <c r="BV13" s="256">
        <f>BV34*$BT38</f>
        <v>9678.8937054166345</v>
      </c>
      <c r="BW13" s="256"/>
      <c r="BX13" s="256">
        <f t="shared" ref="BX13:CD13" si="11">BX34*$BT38</f>
        <v>8078.4255702751425</v>
      </c>
      <c r="BY13" s="256">
        <f t="shared" si="11"/>
        <v>6947.8935486399623</v>
      </c>
      <c r="BZ13" s="256">
        <f t="shared" si="11"/>
        <v>6318.6267147448461</v>
      </c>
      <c r="CA13" s="256">
        <f t="shared" si="11"/>
        <v>6851.2209767186641</v>
      </c>
      <c r="CB13" s="256">
        <f t="shared" si="11"/>
        <v>5205.1019048365606</v>
      </c>
      <c r="CC13" s="256">
        <f t="shared" si="11"/>
        <v>2726.5245747432782</v>
      </c>
      <c r="CD13" s="256">
        <f t="shared" si="11"/>
        <v>2072.1944814611584</v>
      </c>
      <c r="CE13" s="257">
        <f>CE34*$BS38</f>
        <v>1979.2244209579492</v>
      </c>
      <c r="CF13" s="257">
        <f>CF34*$BS38</f>
        <v>1442.8246008545086</v>
      </c>
      <c r="CG13" s="257">
        <f>CG34*($BS38+0.04)</f>
        <v>1358.2368518102091</v>
      </c>
      <c r="CH13" s="257">
        <f>CH34*($BS38+0.04)</f>
        <v>1136.1352282437599</v>
      </c>
      <c r="CI13" s="257">
        <f>CI34*($BS38+0.06)</f>
        <v>1123.2474432201484</v>
      </c>
      <c r="CJ13" s="257">
        <f>CJ34*($BS38+0.06)</f>
        <v>1031.1779806611198</v>
      </c>
      <c r="CK13" s="257">
        <f>CK34*($BS38+0.06)</f>
        <v>816.026183944232</v>
      </c>
      <c r="CL13" s="257">
        <f>CL34*($BS38+0.06)</f>
        <v>713.29604677310545</v>
      </c>
      <c r="CM13" s="257">
        <f>CM34*($BS38+0.08)</f>
        <v>668.6669125252979</v>
      </c>
      <c r="CN13" s="257">
        <f>CN34*($BS38+0.08)</f>
        <v>547.99033955475602</v>
      </c>
      <c r="CO13" s="248">
        <f>CO34</f>
        <v>330</v>
      </c>
      <c r="CP13" s="256"/>
      <c r="CQ13" s="256"/>
      <c r="CR13" s="256"/>
      <c r="CS13" s="13"/>
      <c r="CT13" s="13"/>
      <c r="CU13" s="27"/>
    </row>
    <row r="14" spans="1:112">
      <c r="A14" s="140" t="s">
        <v>179</v>
      </c>
      <c r="B14" s="13">
        <v>13428</v>
      </c>
      <c r="C14" s="13">
        <v>13180</v>
      </c>
      <c r="D14" s="13">
        <v>13191</v>
      </c>
      <c r="E14" s="13">
        <v>13629</v>
      </c>
      <c r="F14" s="13">
        <v>14248</v>
      </c>
      <c r="G14" s="13">
        <v>15033</v>
      </c>
      <c r="H14" s="13">
        <v>15355</v>
      </c>
      <c r="I14" s="13">
        <v>15518</v>
      </c>
      <c r="J14" s="13">
        <v>15566</v>
      </c>
      <c r="K14" s="13">
        <v>15511</v>
      </c>
      <c r="L14" s="13">
        <v>15114</v>
      </c>
      <c r="M14" s="13">
        <v>15126</v>
      </c>
      <c r="N14" s="13">
        <v>15220</v>
      </c>
      <c r="O14" s="13">
        <v>15377</v>
      </c>
      <c r="P14" s="13">
        <v>15298</v>
      </c>
      <c r="Q14" s="13">
        <v>14647</v>
      </c>
      <c r="R14" s="13">
        <v>12290</v>
      </c>
      <c r="S14" s="13">
        <v>10690</v>
      </c>
      <c r="T14" s="13">
        <v>9518</v>
      </c>
      <c r="U14" s="13">
        <v>8586</v>
      </c>
      <c r="V14" s="13">
        <v>7916</v>
      </c>
      <c r="W14" s="13">
        <v>7770</v>
      </c>
      <c r="X14" s="13">
        <v>7727</v>
      </c>
      <c r="Y14" s="13">
        <v>7775</v>
      </c>
      <c r="Z14" s="13">
        <v>7728</v>
      </c>
      <c r="AA14" s="13">
        <v>6964</v>
      </c>
      <c r="AB14" s="13">
        <v>6801</v>
      </c>
      <c r="AC14" s="13">
        <v>6961</v>
      </c>
      <c r="AD14" s="13">
        <v>7183</v>
      </c>
      <c r="AE14" s="13">
        <v>8719</v>
      </c>
      <c r="AF14" s="13">
        <v>9168</v>
      </c>
      <c r="AG14" s="13">
        <v>9652</v>
      </c>
      <c r="AH14" s="13">
        <v>9860</v>
      </c>
      <c r="AI14" s="13">
        <v>9567</v>
      </c>
      <c r="AJ14" s="13">
        <v>8863</v>
      </c>
      <c r="AK14" s="13">
        <v>8608</v>
      </c>
      <c r="AL14" s="13">
        <v>8702</v>
      </c>
      <c r="AM14" s="13">
        <v>8581</v>
      </c>
      <c r="AN14" s="13">
        <v>8123</v>
      </c>
      <c r="AO14" s="13">
        <v>7532</v>
      </c>
      <c r="AP14" s="13">
        <v>7237</v>
      </c>
      <c r="AQ14" s="13">
        <v>7034</v>
      </c>
      <c r="AR14" s="13">
        <v>6453</v>
      </c>
      <c r="AS14" s="13">
        <v>6030</v>
      </c>
      <c r="AT14" s="13">
        <v>5218</v>
      </c>
      <c r="AU14" s="13">
        <v>4874</v>
      </c>
      <c r="AV14" s="13">
        <v>4819</v>
      </c>
      <c r="AW14" s="13">
        <v>4804</v>
      </c>
      <c r="AX14" s="13">
        <v>4932</v>
      </c>
      <c r="AY14" s="13">
        <v>5647</v>
      </c>
      <c r="AZ14" s="13">
        <v>5968</v>
      </c>
      <c r="BA14" s="13">
        <v>7987</v>
      </c>
      <c r="BB14" s="13">
        <v>7992</v>
      </c>
      <c r="BC14" s="13">
        <v>6677</v>
      </c>
      <c r="BD14" s="13">
        <v>4286</v>
      </c>
      <c r="BE14" s="13">
        <v>3166</v>
      </c>
      <c r="BF14" s="13">
        <v>2573</v>
      </c>
      <c r="BG14" s="13">
        <v>1819</v>
      </c>
      <c r="BH14" s="13">
        <v>1392</v>
      </c>
      <c r="BI14" s="13">
        <v>1058</v>
      </c>
      <c r="BJ14" s="13">
        <v>823</v>
      </c>
      <c r="BK14" s="13">
        <v>738</v>
      </c>
      <c r="BL14" s="13">
        <v>677</v>
      </c>
      <c r="BM14" s="13">
        <v>616</v>
      </c>
      <c r="BN14" s="13">
        <v>610</v>
      </c>
      <c r="BO14" s="13">
        <v>579</v>
      </c>
      <c r="BP14" s="13">
        <v>428</v>
      </c>
      <c r="BQ14" s="13">
        <v>201</v>
      </c>
      <c r="BR14" s="13">
        <v>100</v>
      </c>
      <c r="BS14" s="13">
        <v>52</v>
      </c>
      <c r="BT14" s="13">
        <v>19</v>
      </c>
      <c r="BU14" s="13">
        <v>19</v>
      </c>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27"/>
    </row>
    <row r="15" spans="1:112">
      <c r="A15" s="140" t="s">
        <v>180</v>
      </c>
      <c r="B15" s="13">
        <v>21292</v>
      </c>
      <c r="C15" s="13">
        <v>20804</v>
      </c>
      <c r="D15" s="13">
        <v>20328</v>
      </c>
      <c r="E15" s="13">
        <v>19753</v>
      </c>
      <c r="F15" s="13">
        <v>19143</v>
      </c>
      <c r="G15" s="13">
        <v>18370</v>
      </c>
      <c r="H15" s="13">
        <v>18139</v>
      </c>
      <c r="I15" s="13">
        <v>17991</v>
      </c>
      <c r="J15" s="13">
        <v>19460</v>
      </c>
      <c r="K15" s="13">
        <v>19927</v>
      </c>
      <c r="L15" s="13">
        <v>20381</v>
      </c>
      <c r="M15" s="13">
        <v>20802</v>
      </c>
      <c r="N15" s="13">
        <v>21141</v>
      </c>
      <c r="O15" s="13">
        <v>21275</v>
      </c>
      <c r="P15" s="13">
        <v>21268</v>
      </c>
      <c r="Q15" s="13">
        <v>21055</v>
      </c>
      <c r="R15" s="13">
        <v>21274</v>
      </c>
      <c r="S15" s="13">
        <v>21597</v>
      </c>
      <c r="T15" s="13">
        <v>21369</v>
      </c>
      <c r="U15" s="13">
        <v>21100</v>
      </c>
      <c r="V15" s="13">
        <v>20950</v>
      </c>
      <c r="W15" s="13">
        <v>21826</v>
      </c>
      <c r="X15" s="13">
        <v>8473</v>
      </c>
      <c r="Y15" s="13">
        <v>9387</v>
      </c>
      <c r="Z15" s="13">
        <v>9390</v>
      </c>
      <c r="AA15" s="13">
        <v>9402</v>
      </c>
      <c r="AB15" s="13">
        <v>9394</v>
      </c>
      <c r="AC15" s="13">
        <v>9413</v>
      </c>
      <c r="AD15" s="13">
        <v>11234</v>
      </c>
      <c r="AE15" s="13">
        <v>8476</v>
      </c>
      <c r="AF15" s="13">
        <v>8328</v>
      </c>
      <c r="AG15" s="13">
        <v>8205</v>
      </c>
      <c r="AH15" s="13">
        <v>8033</v>
      </c>
      <c r="AI15" s="13">
        <v>7833</v>
      </c>
      <c r="AJ15" s="13">
        <v>7708</v>
      </c>
      <c r="AK15" s="13">
        <v>7600</v>
      </c>
      <c r="AL15" s="13">
        <v>7901</v>
      </c>
      <c r="AM15" s="13">
        <v>8411</v>
      </c>
      <c r="AN15" s="13">
        <v>8168</v>
      </c>
      <c r="AO15" s="13">
        <v>8390</v>
      </c>
      <c r="AP15" s="13">
        <v>8157</v>
      </c>
      <c r="AQ15" s="13">
        <v>7842</v>
      </c>
      <c r="AR15" s="13">
        <v>7388</v>
      </c>
      <c r="AS15" s="13">
        <v>7039</v>
      </c>
      <c r="AT15" s="13">
        <v>6796</v>
      </c>
      <c r="AU15" s="13">
        <v>6541</v>
      </c>
      <c r="AV15" s="13">
        <v>6208</v>
      </c>
      <c r="AW15" s="13">
        <v>5789</v>
      </c>
      <c r="AX15" s="13">
        <v>5348</v>
      </c>
      <c r="AY15" s="13">
        <v>4824</v>
      </c>
      <c r="AZ15" s="13">
        <v>4288</v>
      </c>
      <c r="BA15" s="13">
        <v>4080</v>
      </c>
      <c r="BB15" s="13">
        <v>3571</v>
      </c>
      <c r="BC15" s="13">
        <v>3114</v>
      </c>
      <c r="BD15" s="13">
        <v>2627</v>
      </c>
      <c r="BE15" s="13">
        <v>2193</v>
      </c>
      <c r="BF15" s="13">
        <v>1866</v>
      </c>
      <c r="BG15" s="13">
        <v>1602</v>
      </c>
      <c r="BH15" s="13">
        <v>1411</v>
      </c>
      <c r="BI15" s="13">
        <v>1227</v>
      </c>
      <c r="BJ15" s="13">
        <v>1045</v>
      </c>
      <c r="BK15" s="13">
        <v>967</v>
      </c>
      <c r="BL15" s="13">
        <v>894</v>
      </c>
      <c r="BM15" s="13">
        <v>802</v>
      </c>
      <c r="BN15" s="13">
        <v>721</v>
      </c>
      <c r="BO15" s="13">
        <v>674</v>
      </c>
      <c r="BP15" s="13">
        <v>627</v>
      </c>
      <c r="BQ15" s="13">
        <v>590</v>
      </c>
      <c r="BR15" s="13">
        <v>128</v>
      </c>
      <c r="BS15" s="13">
        <v>534</v>
      </c>
      <c r="BT15" s="13">
        <v>497</v>
      </c>
      <c r="BU15" s="13">
        <v>503</v>
      </c>
      <c r="BV15" s="13"/>
      <c r="BW15" s="13"/>
      <c r="BX15" s="13"/>
      <c r="BY15" s="13">
        <v>3143</v>
      </c>
      <c r="BZ15" s="13">
        <v>2995</v>
      </c>
      <c r="CA15" s="13"/>
      <c r="CB15" s="13">
        <v>2438</v>
      </c>
      <c r="CC15" s="13">
        <v>2412</v>
      </c>
      <c r="CD15" s="13">
        <v>1435</v>
      </c>
      <c r="CE15" s="13">
        <v>211</v>
      </c>
      <c r="CF15" s="13">
        <v>160</v>
      </c>
      <c r="CG15" s="13">
        <v>138</v>
      </c>
      <c r="CH15" s="13">
        <v>170</v>
      </c>
      <c r="CI15" s="13">
        <v>172</v>
      </c>
      <c r="CJ15" s="13"/>
      <c r="CK15" s="13"/>
      <c r="CL15" s="13"/>
      <c r="CM15" s="13"/>
      <c r="CN15" s="13"/>
      <c r="CO15" s="13"/>
      <c r="CP15" s="13"/>
      <c r="CQ15" s="13"/>
      <c r="CR15" s="13"/>
      <c r="CS15" s="13"/>
      <c r="CT15" s="13"/>
      <c r="CU15" s="27"/>
    </row>
    <row r="16" spans="1:112" ht="18" customHeight="1">
      <c r="A16" s="19" t="s">
        <v>380</v>
      </c>
      <c r="B16" s="15">
        <f>SUM(B8:B15)</f>
        <v>490470</v>
      </c>
      <c r="C16" s="15">
        <f>SUM(C8:C15)</f>
        <v>476346</v>
      </c>
      <c r="D16" s="15">
        <f>SUM(D8:D15)</f>
        <v>470408</v>
      </c>
      <c r="E16" s="15">
        <f>SUM(E8:E15)</f>
        <v>469062</v>
      </c>
      <c r="F16" s="15">
        <v>466900</v>
      </c>
      <c r="G16" s="15">
        <f>SUM(G8:G15)</f>
        <v>465513</v>
      </c>
      <c r="H16" s="15">
        <f t="shared" ref="H16:P16" si="12">SUM(H8:H15)</f>
        <v>460185</v>
      </c>
      <c r="I16" s="15">
        <f t="shared" si="12"/>
        <v>455861</v>
      </c>
      <c r="J16" s="15">
        <f t="shared" si="12"/>
        <v>467310</v>
      </c>
      <c r="K16" s="15">
        <f t="shared" si="12"/>
        <v>472953</v>
      </c>
      <c r="L16" s="15">
        <f t="shared" si="12"/>
        <v>478801</v>
      </c>
      <c r="M16" s="15">
        <f t="shared" si="12"/>
        <v>490630</v>
      </c>
      <c r="N16" s="15">
        <f t="shared" si="12"/>
        <v>498471</v>
      </c>
      <c r="O16" s="15">
        <f t="shared" si="12"/>
        <v>508469</v>
      </c>
      <c r="P16" s="15">
        <f t="shared" si="12"/>
        <v>522005</v>
      </c>
      <c r="Q16" s="15">
        <f t="shared" ref="Q16" si="13">SUM(Q8:Q15)</f>
        <v>532757</v>
      </c>
      <c r="R16" s="15">
        <f t="shared" ref="R16" si="14">SUM(R8:R15)</f>
        <v>506010</v>
      </c>
      <c r="S16" s="15">
        <f t="shared" ref="S16" si="15">SUM(S8:S15)</f>
        <v>512243</v>
      </c>
      <c r="T16" s="15">
        <f t="shared" ref="T16" si="16">SUM(T8:T15)</f>
        <v>522524</v>
      </c>
      <c r="U16" s="15">
        <f t="shared" ref="U16" si="17">SUM(U8:U15)</f>
        <v>530723</v>
      </c>
      <c r="V16" s="15">
        <f t="shared" ref="V16" si="18">SUM(V8:V15)</f>
        <v>537715</v>
      </c>
      <c r="W16" s="15">
        <f t="shared" ref="W16" si="19">SUM(W8:W15)</f>
        <v>545771</v>
      </c>
      <c r="X16" s="15">
        <f t="shared" ref="X16" si="20">SUM(X8:X15)</f>
        <v>525543</v>
      </c>
      <c r="Y16" s="15">
        <f t="shared" ref="Y16" si="21">SUM(Y8:Y15)</f>
        <v>532517</v>
      </c>
      <c r="Z16" s="15">
        <f t="shared" ref="Z16" si="22">SUM(Z8:Z15)</f>
        <v>538113</v>
      </c>
      <c r="AA16" s="15">
        <f t="shared" ref="AA16" si="23">SUM(AA8:AA15)</f>
        <v>520562</v>
      </c>
      <c r="AB16" s="15">
        <f t="shared" ref="AB16" si="24">SUM(AB8:AB15)</f>
        <v>520241</v>
      </c>
      <c r="AC16" s="15">
        <f t="shared" ref="AC16" si="25">SUM(AC8:AC15)</f>
        <v>527314</v>
      </c>
      <c r="AD16" s="15">
        <f t="shared" ref="AD16" si="26">SUM(AD8:AD15)</f>
        <v>537905</v>
      </c>
      <c r="AE16" s="15">
        <f t="shared" ref="AE16" si="27">SUM(AE8:AE15)</f>
        <v>557834</v>
      </c>
      <c r="AF16" s="15">
        <f t="shared" ref="AF16" si="28">SUM(AF8:AF15)</f>
        <v>561486</v>
      </c>
      <c r="AG16" s="15">
        <f t="shared" ref="AG16" si="29">SUM(AG8:AG15)</f>
        <v>568362</v>
      </c>
      <c r="AH16" s="15">
        <f t="shared" ref="AH16" si="30">SUM(AH8:AH15)</f>
        <v>571892</v>
      </c>
      <c r="AI16" s="15">
        <f t="shared" ref="AI16" si="31">SUM(AI8:AI15)</f>
        <v>573996</v>
      </c>
      <c r="AJ16" s="15">
        <f t="shared" ref="AJ16" si="32">SUM(AJ8:AJ15)</f>
        <v>557466</v>
      </c>
      <c r="AK16" s="15">
        <f t="shared" ref="AK16" si="33">SUM(AK8:AK15)</f>
        <v>557103</v>
      </c>
      <c r="AL16" s="15">
        <f t="shared" ref="AL16" si="34">SUM(AL8:AL15)</f>
        <v>553637</v>
      </c>
      <c r="AM16" s="15">
        <f t="shared" ref="AM16" si="35">SUM(AM8:AM15)</f>
        <v>558845</v>
      </c>
      <c r="AN16" s="15">
        <f t="shared" ref="AN16" si="36">SUM(AN8:AN15)</f>
        <v>562888</v>
      </c>
      <c r="AO16" s="15">
        <f t="shared" ref="AO16" si="37">SUM(AO8:AO15)</f>
        <v>572295</v>
      </c>
      <c r="AP16" s="15">
        <f t="shared" ref="AP16" si="38">SUM(AP8:AP15)</f>
        <v>570807</v>
      </c>
      <c r="AQ16" s="15">
        <f t="shared" ref="AQ16" si="39">SUM(AQ8:AQ15)</f>
        <v>576894</v>
      </c>
      <c r="AR16" s="15">
        <f t="shared" ref="AR16" si="40">SUM(AR8:AR15)</f>
        <v>584270</v>
      </c>
      <c r="AS16" s="15">
        <f t="shared" ref="AS16" si="41">SUM(AS8:AS15)</f>
        <v>627238</v>
      </c>
      <c r="AT16" s="15">
        <f t="shared" ref="AT16" si="42">SUM(AT8:AT15)</f>
        <v>604487</v>
      </c>
      <c r="AU16" s="15">
        <f t="shared" ref="AU16" si="43">SUM(AU8:AU15)</f>
        <v>593959</v>
      </c>
      <c r="AV16" s="15">
        <f t="shared" ref="AV16" si="44">SUM(AV8:AV15)</f>
        <v>580422</v>
      </c>
      <c r="AW16" s="15">
        <f t="shared" ref="AW16" si="45">SUM(AW8:AW15)</f>
        <v>555445</v>
      </c>
      <c r="AX16" s="15">
        <f t="shared" ref="AX16" si="46">SUM(AX8:AX15)</f>
        <v>551209</v>
      </c>
      <c r="AY16" s="15">
        <f t="shared" ref="AY16" si="47">SUM(AY8:AY15)</f>
        <v>552933</v>
      </c>
      <c r="AZ16" s="15">
        <f t="shared" ref="AZ16" si="48">SUM(AZ8:AZ15)</f>
        <v>532702</v>
      </c>
      <c r="BA16" s="15">
        <f t="shared" ref="BA16" si="49">SUM(BA8:BA15)</f>
        <v>569392</v>
      </c>
      <c r="BB16" s="15">
        <f t="shared" ref="BB16" si="50">SUM(BB8:BB15)</f>
        <v>554581</v>
      </c>
      <c r="BC16" s="15">
        <f t="shared" ref="BC16" si="51">SUM(BC8:BC15)</f>
        <v>536868</v>
      </c>
      <c r="BD16" s="15">
        <f t="shared" ref="BD16" si="52">SUM(BD8:BD15)</f>
        <v>516508</v>
      </c>
      <c r="BE16" s="15">
        <f t="shared" ref="BE16" si="53">SUM(BE8:BE15)</f>
        <v>482289</v>
      </c>
      <c r="BF16" s="15">
        <f t="shared" ref="BF16" si="54">SUM(BF8:BF15)</f>
        <v>436644</v>
      </c>
      <c r="BG16" s="15">
        <f t="shared" ref="BG16" si="55">SUM(BG8:BG15)</f>
        <v>383580</v>
      </c>
      <c r="BH16" s="15">
        <f t="shared" ref="BH16" si="56">SUM(BH8:BH15)</f>
        <v>340598</v>
      </c>
      <c r="BI16" s="15">
        <f t="shared" ref="BI16" si="57">SUM(BI8:BI15)</f>
        <v>310298</v>
      </c>
      <c r="BJ16" s="15">
        <f t="shared" ref="BJ16" si="58">SUM(BJ8:BJ15)</f>
        <v>273402</v>
      </c>
      <c r="BK16" s="15">
        <f t="shared" ref="BK16" si="59">SUM(BK8:BK15)</f>
        <v>270101</v>
      </c>
      <c r="BL16" s="15">
        <f t="shared" ref="BL16" si="60">SUM(BL8:BL15)</f>
        <v>258887</v>
      </c>
      <c r="BM16" s="15">
        <f t="shared" ref="BM16" si="61">SUM(BM8:BM15)</f>
        <v>248880</v>
      </c>
      <c r="BN16" s="15">
        <f t="shared" ref="BN16" si="62">SUM(BN8:BN15)</f>
        <v>252060</v>
      </c>
      <c r="BO16" s="15">
        <f t="shared" ref="BO16" si="63">SUM(BO8:BO15)</f>
        <v>250909</v>
      </c>
      <c r="BP16" s="15">
        <f t="shared" ref="BP16" si="64">SUM(BP8:BP15)</f>
        <v>210714</v>
      </c>
      <c r="BQ16" s="15">
        <f t="shared" ref="BQ16" si="65">SUM(BQ8:BQ15)</f>
        <v>163443</v>
      </c>
      <c r="BR16" s="15">
        <f t="shared" ref="BR16" si="66">SUM(BR8:BR15)</f>
        <v>217582</v>
      </c>
      <c r="BS16" s="15">
        <f t="shared" ref="BS16" si="67">SUM(BS8:BS15)</f>
        <v>277761</v>
      </c>
      <c r="BT16" s="15">
        <f t="shared" ref="BT16" si="68">SUM(BT8:BT15)</f>
        <v>233246</v>
      </c>
      <c r="BU16" s="15">
        <f t="shared" ref="BU16" si="69">SUM(BU8:BU15)</f>
        <v>205564</v>
      </c>
      <c r="BV16" s="15" t="e">
        <f t="shared" ref="BV16" si="70">SUM(BV8:BV15)</f>
        <v>#REF!</v>
      </c>
      <c r="BW16" s="15"/>
      <c r="BX16" s="15" t="e">
        <f t="shared" ref="BX16" si="71">SUM(BX8:BX15)</f>
        <v>#REF!</v>
      </c>
      <c r="BY16" s="15" t="e">
        <f t="shared" ref="BY16" si="72">SUM(BY8:BY15)</f>
        <v>#REF!</v>
      </c>
      <c r="BZ16" s="15" t="e">
        <f t="shared" ref="BZ16" si="73">SUM(BZ8:BZ15)</f>
        <v>#REF!</v>
      </c>
      <c r="CA16" s="15" t="e">
        <f t="shared" ref="CA16" si="74">SUM(CA8:CA15)</f>
        <v>#REF!</v>
      </c>
      <c r="CB16" s="15" t="e">
        <f t="shared" ref="CB16" si="75">SUM(CB8:CB15)</f>
        <v>#REF!</v>
      </c>
      <c r="CC16" s="15" t="e">
        <f t="shared" ref="CC16" si="76">SUM(CC8:CC15)</f>
        <v>#REF!</v>
      </c>
      <c r="CD16" s="15" t="e">
        <f t="shared" ref="CD16" si="77">SUM(CD8:CD15)</f>
        <v>#REF!</v>
      </c>
      <c r="CE16" s="15" t="e">
        <f t="shared" ref="CE16" si="78">SUM(CE8:CE15)</f>
        <v>#REF!</v>
      </c>
      <c r="CF16" s="15" t="e">
        <f t="shared" ref="CF16" si="79">SUM(CF8:CF15)</f>
        <v>#REF!</v>
      </c>
      <c r="CG16" s="15" t="e">
        <f t="shared" ref="CG16" si="80">SUM(CG8:CG15)</f>
        <v>#REF!</v>
      </c>
      <c r="CH16" s="15" t="e">
        <f t="shared" ref="CH16" si="81">SUM(CH8:CH15)</f>
        <v>#REF!</v>
      </c>
      <c r="CI16" s="15" t="e">
        <f t="shared" ref="CI16" si="82">SUM(CI8:CI15)</f>
        <v>#REF!</v>
      </c>
      <c r="CJ16" s="15" t="e">
        <f t="shared" ref="CJ16" si="83">SUM(CJ8:CJ15)</f>
        <v>#REF!</v>
      </c>
      <c r="CK16" s="15" t="e">
        <f t="shared" ref="CK16" si="84">SUM(CK8:CK15)</f>
        <v>#REF!</v>
      </c>
      <c r="CL16" s="15" t="e">
        <f t="shared" ref="CL16" si="85">SUM(CL8:CL15)</f>
        <v>#REF!</v>
      </c>
      <c r="CM16" s="15" t="e">
        <f t="shared" ref="CM16" si="86">SUM(CM8:CM15)</f>
        <v>#REF!</v>
      </c>
      <c r="CN16" s="15" t="e">
        <f t="shared" ref="CN16" si="87">SUM(CN8:CN15)</f>
        <v>#REF!</v>
      </c>
      <c r="CO16" s="15" t="e">
        <f t="shared" ref="CO16" si="88">SUM(CO8:CO15)</f>
        <v>#REF!</v>
      </c>
      <c r="CP16" s="15" t="e">
        <f t="shared" ref="CP16" si="89">SUM(CP8:CP15)</f>
        <v>#REF!</v>
      </c>
      <c r="CQ16" s="15" t="e">
        <f t="shared" ref="CQ16" si="90">SUM(CQ8:CQ15)</f>
        <v>#REF!</v>
      </c>
      <c r="CR16" s="15" t="e">
        <f t="shared" ref="CR16" si="91">SUM(CR8:CR15)</f>
        <v>#REF!</v>
      </c>
      <c r="CS16" s="15"/>
      <c r="CT16" s="15"/>
      <c r="CU16" s="27"/>
    </row>
    <row r="17" spans="1:99" ht="18" customHeight="1">
      <c r="A17" s="139" t="s">
        <v>350</v>
      </c>
      <c r="B17" s="138">
        <v>131577</v>
      </c>
      <c r="C17" s="138">
        <v>125075</v>
      </c>
      <c r="D17" s="138">
        <v>121270</v>
      </c>
      <c r="E17" s="138">
        <v>117558</v>
      </c>
      <c r="F17" s="138">
        <v>113445</v>
      </c>
      <c r="G17" s="138">
        <v>108564</v>
      </c>
      <c r="H17" s="138">
        <v>106692</v>
      </c>
      <c r="I17" s="138">
        <v>104382</v>
      </c>
      <c r="J17" s="138">
        <v>102628</v>
      </c>
      <c r="K17" s="138">
        <v>100993</v>
      </c>
      <c r="L17" s="15">
        <v>98842</v>
      </c>
      <c r="M17" s="15">
        <v>98328</v>
      </c>
      <c r="N17" s="15">
        <v>97409</v>
      </c>
      <c r="O17" s="15">
        <v>96473</v>
      </c>
      <c r="P17" s="15">
        <v>94863</v>
      </c>
      <c r="Q17" s="15">
        <v>93202</v>
      </c>
      <c r="R17" s="15">
        <v>92175</v>
      </c>
      <c r="S17" s="15">
        <v>91343</v>
      </c>
      <c r="T17" s="15">
        <v>90555</v>
      </c>
      <c r="U17" s="15">
        <v>89596</v>
      </c>
      <c r="V17" s="15">
        <v>87816</v>
      </c>
      <c r="W17" s="15">
        <v>86089</v>
      </c>
      <c r="X17" s="15">
        <v>82875</v>
      </c>
      <c r="Y17" s="15">
        <v>80931</v>
      </c>
      <c r="Z17" s="15">
        <v>79694</v>
      </c>
      <c r="AA17" s="15">
        <v>79171</v>
      </c>
      <c r="AB17" s="15">
        <v>78102</v>
      </c>
      <c r="AC17" s="15">
        <v>78551</v>
      </c>
      <c r="AD17" s="15">
        <v>77613</v>
      </c>
      <c r="AE17" s="15">
        <v>76171</v>
      </c>
      <c r="AF17" s="15">
        <v>75021</v>
      </c>
      <c r="AG17" s="15">
        <v>72148</v>
      </c>
      <c r="AH17" s="15">
        <v>69209</v>
      </c>
      <c r="AI17" s="15">
        <v>63775</v>
      </c>
      <c r="AJ17" s="15">
        <v>61472</v>
      </c>
      <c r="AK17" s="15">
        <v>61798</v>
      </c>
      <c r="AL17" s="15">
        <v>60316</v>
      </c>
      <c r="AM17" s="15">
        <v>57355</v>
      </c>
      <c r="AN17" s="15">
        <v>58940</v>
      </c>
      <c r="AO17" s="15">
        <v>61173</v>
      </c>
      <c r="AP17" s="15">
        <v>62201</v>
      </c>
      <c r="AQ17" s="15">
        <v>62492</v>
      </c>
      <c r="AR17" s="15">
        <v>57523</v>
      </c>
      <c r="AS17" s="15">
        <v>60440</v>
      </c>
      <c r="AT17" s="15">
        <v>54398</v>
      </c>
      <c r="AU17" s="15">
        <v>52201</v>
      </c>
      <c r="AV17" s="15">
        <v>49362</v>
      </c>
      <c r="AW17" s="15">
        <v>46236</v>
      </c>
      <c r="AX17" s="15">
        <v>44777</v>
      </c>
      <c r="AY17" s="15">
        <v>42418</v>
      </c>
      <c r="AZ17" s="15">
        <v>36795</v>
      </c>
      <c r="BA17" s="15">
        <v>37858</v>
      </c>
      <c r="BB17" s="15">
        <v>37760</v>
      </c>
      <c r="BC17" s="15">
        <v>37822</v>
      </c>
      <c r="BD17" s="15">
        <v>33992</v>
      </c>
      <c r="BE17" s="15">
        <v>30361</v>
      </c>
      <c r="BF17" s="15">
        <v>44421</v>
      </c>
      <c r="BG17" s="15">
        <v>38897</v>
      </c>
      <c r="BH17" s="15">
        <v>34904</v>
      </c>
      <c r="BI17" s="15">
        <v>32158</v>
      </c>
      <c r="BJ17" s="15">
        <v>29618</v>
      </c>
      <c r="BK17" s="15">
        <v>28873</v>
      </c>
      <c r="BL17" s="15">
        <v>30165</v>
      </c>
      <c r="BM17" s="15">
        <v>31459</v>
      </c>
      <c r="BN17" s="15">
        <v>26753</v>
      </c>
      <c r="BO17" s="15">
        <v>25903</v>
      </c>
      <c r="BP17" s="15">
        <f>18557+6955</f>
        <v>25512</v>
      </c>
      <c r="BQ17" s="15">
        <v>21703</v>
      </c>
      <c r="BR17" s="15">
        <v>28018</v>
      </c>
      <c r="BS17" s="15">
        <v>31335</v>
      </c>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29"/>
    </row>
    <row r="18" spans="1:99">
      <c r="A18" s="19" t="s">
        <v>123</v>
      </c>
      <c r="B18" s="15">
        <v>332313</v>
      </c>
      <c r="C18" s="15">
        <v>321217</v>
      </c>
      <c r="D18" s="15">
        <v>317169</v>
      </c>
      <c r="E18" s="15">
        <v>316651</v>
      </c>
      <c r="F18" s="15">
        <v>314168</v>
      </c>
      <c r="G18" s="15">
        <v>311017</v>
      </c>
      <c r="H18" s="15">
        <v>306652</v>
      </c>
      <c r="I18" s="15">
        <v>302572</v>
      </c>
      <c r="J18" s="15">
        <v>304329</v>
      </c>
      <c r="K18" s="15">
        <v>306066</v>
      </c>
      <c r="L18" s="15">
        <v>307120</v>
      </c>
      <c r="M18" s="15">
        <v>311952</v>
      </c>
      <c r="N18" s="15">
        <v>314122</v>
      </c>
      <c r="O18" s="15">
        <v>318001</v>
      </c>
      <c r="P18" s="15">
        <v>323495</v>
      </c>
      <c r="Q18" s="15">
        <v>325247</v>
      </c>
      <c r="R18" s="15">
        <v>309865</v>
      </c>
      <c r="S18" s="15">
        <v>309333</v>
      </c>
      <c r="T18" s="15">
        <v>311828</v>
      </c>
      <c r="U18" s="15">
        <v>313545</v>
      </c>
      <c r="V18" s="15">
        <v>315413</v>
      </c>
      <c r="W18" s="15">
        <v>317389</v>
      </c>
      <c r="X18" s="15">
        <v>315276</v>
      </c>
      <c r="Y18" s="15">
        <v>311944</v>
      </c>
      <c r="Z18" s="15">
        <v>308951</v>
      </c>
      <c r="AA18" s="15">
        <v>300183</v>
      </c>
      <c r="AB18" s="15">
        <v>297409</v>
      </c>
      <c r="AC18" s="15">
        <v>297895</v>
      </c>
      <c r="AD18" s="15">
        <v>298798</v>
      </c>
      <c r="AE18" s="15">
        <v>302300</v>
      </c>
      <c r="AF18" s="15">
        <v>305517</v>
      </c>
      <c r="AG18" s="15">
        <v>306169</v>
      </c>
      <c r="AH18" s="15">
        <v>303193</v>
      </c>
      <c r="AI18" s="15">
        <v>297073</v>
      </c>
      <c r="AJ18" s="15">
        <v>282804</v>
      </c>
      <c r="AK18" s="15">
        <v>273804</v>
      </c>
      <c r="AL18" s="15">
        <v>266122</v>
      </c>
      <c r="AM18" s="15">
        <v>262388</v>
      </c>
      <c r="AN18" s="15">
        <v>258559</v>
      </c>
      <c r="AO18" s="15">
        <v>256584</v>
      </c>
      <c r="AP18" s="15">
        <v>254271</v>
      </c>
      <c r="AQ18" s="15">
        <v>255073</v>
      </c>
      <c r="AR18" s="15">
        <v>252535</v>
      </c>
      <c r="AS18" s="15">
        <v>260461</v>
      </c>
      <c r="AT18" s="15">
        <v>247096</v>
      </c>
      <c r="AU18" s="15">
        <v>236312</v>
      </c>
      <c r="AV18" s="15">
        <v>226334</v>
      </c>
      <c r="AW18" s="15">
        <v>211364</v>
      </c>
      <c r="AX18" s="15">
        <v>203954</v>
      </c>
      <c r="AY18" s="15">
        <v>199323</v>
      </c>
      <c r="AZ18" s="15">
        <v>185969</v>
      </c>
      <c r="BA18" s="15">
        <v>187909</v>
      </c>
      <c r="BB18" s="15">
        <v>179261</v>
      </c>
      <c r="BC18" s="15">
        <v>169848</v>
      </c>
      <c r="BD18" s="15">
        <v>155879</v>
      </c>
      <c r="BE18" s="15">
        <v>139346</v>
      </c>
      <c r="BF18" s="15">
        <v>122573</v>
      </c>
      <c r="BG18" s="15">
        <v>107171</v>
      </c>
      <c r="BH18" s="15">
        <v>93637</v>
      </c>
      <c r="BI18" s="15">
        <v>84442</v>
      </c>
      <c r="BJ18" s="15">
        <v>74451</v>
      </c>
      <c r="BK18" s="15">
        <v>72920</v>
      </c>
      <c r="BL18" s="15">
        <v>68092</v>
      </c>
      <c r="BM18" s="15">
        <v>63264</v>
      </c>
      <c r="BN18" s="15">
        <v>64506</v>
      </c>
      <c r="BO18" s="15">
        <v>62176</v>
      </c>
      <c r="BP18" s="15">
        <v>49170</v>
      </c>
      <c r="BQ18" s="15">
        <v>41224</v>
      </c>
      <c r="BR18" s="15">
        <v>43289</v>
      </c>
      <c r="BS18" s="15">
        <v>32928</v>
      </c>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29"/>
    </row>
    <row r="19" spans="1:99" s="164" customFormat="1" ht="20" customHeight="1">
      <c r="A19" s="160" t="s">
        <v>370</v>
      </c>
      <c r="B19" s="161">
        <v>368633</v>
      </c>
      <c r="C19" s="161">
        <v>304256</v>
      </c>
      <c r="D19" s="161">
        <v>254587</v>
      </c>
      <c r="E19" s="161">
        <v>206322</v>
      </c>
      <c r="F19" s="161">
        <v>160302</v>
      </c>
      <c r="G19" s="161">
        <v>106321</v>
      </c>
      <c r="H19" s="161">
        <v>69166</v>
      </c>
      <c r="I19" s="161">
        <v>20362</v>
      </c>
      <c r="J19" s="162" t="s">
        <v>378</v>
      </c>
      <c r="K19" s="162" t="s">
        <v>378</v>
      </c>
      <c r="L19" s="162" t="s">
        <v>378</v>
      </c>
      <c r="M19" s="162" t="s">
        <v>378</v>
      </c>
      <c r="N19" s="162" t="s">
        <v>378</v>
      </c>
      <c r="O19" s="162" t="s">
        <v>378</v>
      </c>
      <c r="P19" s="162" t="s">
        <v>378</v>
      </c>
      <c r="Q19" s="162" t="s">
        <v>378</v>
      </c>
      <c r="R19" s="162" t="s">
        <v>378</v>
      </c>
      <c r="S19" s="162" t="s">
        <v>378</v>
      </c>
      <c r="T19" s="162" t="s">
        <v>378</v>
      </c>
      <c r="U19" s="162" t="s">
        <v>378</v>
      </c>
      <c r="V19" s="162" t="s">
        <v>378</v>
      </c>
      <c r="W19" s="162" t="s">
        <v>378</v>
      </c>
      <c r="X19" s="162" t="s">
        <v>378</v>
      </c>
      <c r="Y19" s="162" t="s">
        <v>378</v>
      </c>
      <c r="Z19" s="162" t="s">
        <v>378</v>
      </c>
      <c r="AA19" s="162" t="s">
        <v>378</v>
      </c>
      <c r="AB19" s="162" t="s">
        <v>378</v>
      </c>
      <c r="AC19" s="162" t="s">
        <v>378</v>
      </c>
      <c r="AD19" s="162" t="s">
        <v>378</v>
      </c>
      <c r="AE19" s="162" t="s">
        <v>378</v>
      </c>
      <c r="AF19" s="162" t="s">
        <v>378</v>
      </c>
      <c r="AG19" s="162" t="s">
        <v>378</v>
      </c>
      <c r="AH19" s="162" t="s">
        <v>378</v>
      </c>
      <c r="AI19" s="162" t="s">
        <v>378</v>
      </c>
      <c r="AJ19" s="162" t="s">
        <v>378</v>
      </c>
      <c r="AK19" s="162" t="s">
        <v>378</v>
      </c>
      <c r="AL19" s="162" t="s">
        <v>378</v>
      </c>
      <c r="AM19" s="162" t="s">
        <v>378</v>
      </c>
      <c r="AN19" s="162" t="s">
        <v>378</v>
      </c>
      <c r="AO19" s="162" t="s">
        <v>378</v>
      </c>
      <c r="AP19" s="162" t="s">
        <v>378</v>
      </c>
      <c r="AQ19" s="162" t="s">
        <v>378</v>
      </c>
      <c r="AR19" s="162" t="s">
        <v>378</v>
      </c>
      <c r="AS19" s="162" t="s">
        <v>378</v>
      </c>
      <c r="AT19" s="162" t="s">
        <v>378</v>
      </c>
      <c r="AU19" s="162" t="s">
        <v>378</v>
      </c>
      <c r="AV19" s="162" t="s">
        <v>378</v>
      </c>
      <c r="AW19" s="162" t="s">
        <v>378</v>
      </c>
      <c r="AX19" s="162" t="s">
        <v>378</v>
      </c>
      <c r="AY19" s="162" t="s">
        <v>378</v>
      </c>
      <c r="AZ19" s="162" t="s">
        <v>378</v>
      </c>
      <c r="BA19" s="162" t="s">
        <v>378</v>
      </c>
      <c r="BB19" s="162" t="s">
        <v>378</v>
      </c>
      <c r="BC19" s="162" t="s">
        <v>378</v>
      </c>
      <c r="BD19" s="162" t="s">
        <v>378</v>
      </c>
      <c r="BE19" s="162" t="s">
        <v>378</v>
      </c>
      <c r="BF19" s="162" t="s">
        <v>378</v>
      </c>
      <c r="BG19" s="162" t="s">
        <v>378</v>
      </c>
      <c r="BH19" s="162" t="s">
        <v>378</v>
      </c>
      <c r="BI19" s="162" t="s">
        <v>378</v>
      </c>
      <c r="BJ19" s="162" t="s">
        <v>378</v>
      </c>
      <c r="BK19" s="162" t="s">
        <v>378</v>
      </c>
      <c r="BL19" s="162" t="s">
        <v>378</v>
      </c>
      <c r="BM19" s="162" t="s">
        <v>378</v>
      </c>
      <c r="BN19" s="162" t="s">
        <v>378</v>
      </c>
      <c r="BO19" s="162" t="s">
        <v>378</v>
      </c>
      <c r="BP19" s="162" t="s">
        <v>378</v>
      </c>
      <c r="BQ19" s="162" t="s">
        <v>378</v>
      </c>
      <c r="BR19" s="162" t="s">
        <v>378</v>
      </c>
      <c r="BS19" s="162" t="s">
        <v>378</v>
      </c>
      <c r="BT19" s="162" t="s">
        <v>378</v>
      </c>
      <c r="BU19" s="162" t="s">
        <v>378</v>
      </c>
      <c r="BV19" s="162" t="s">
        <v>378</v>
      </c>
      <c r="BW19" s="162"/>
      <c r="BX19" s="162" t="s">
        <v>378</v>
      </c>
      <c r="BY19" s="162" t="s">
        <v>378</v>
      </c>
      <c r="BZ19" s="162" t="s">
        <v>378</v>
      </c>
      <c r="CA19" s="162" t="s">
        <v>378</v>
      </c>
      <c r="CB19" s="162" t="s">
        <v>378</v>
      </c>
      <c r="CC19" s="162" t="s">
        <v>378</v>
      </c>
      <c r="CD19" s="162" t="s">
        <v>378</v>
      </c>
      <c r="CE19" s="162" t="s">
        <v>378</v>
      </c>
      <c r="CF19" s="162" t="s">
        <v>378</v>
      </c>
      <c r="CG19" s="162" t="s">
        <v>378</v>
      </c>
      <c r="CH19" s="162" t="s">
        <v>378</v>
      </c>
      <c r="CI19" s="162" t="s">
        <v>378</v>
      </c>
      <c r="CJ19" s="162" t="s">
        <v>378</v>
      </c>
      <c r="CK19" s="162" t="s">
        <v>378</v>
      </c>
      <c r="CL19" s="162" t="s">
        <v>378</v>
      </c>
      <c r="CM19" s="162" t="s">
        <v>378</v>
      </c>
      <c r="CN19" s="162" t="s">
        <v>378</v>
      </c>
      <c r="CO19" s="162" t="s">
        <v>378</v>
      </c>
      <c r="CP19" s="162" t="s">
        <v>378</v>
      </c>
      <c r="CQ19" s="162" t="s">
        <v>378</v>
      </c>
      <c r="CR19" s="162" t="s">
        <v>378</v>
      </c>
      <c r="CS19" s="162" t="s">
        <v>378</v>
      </c>
      <c r="CT19" s="162" t="s">
        <v>378</v>
      </c>
      <c r="CU19" s="163"/>
    </row>
    <row r="20" spans="1:99" ht="18" customHeight="1">
      <c r="A20" s="95" t="s">
        <v>124</v>
      </c>
      <c r="B20" s="15">
        <f t="shared" ref="B20:M20" si="92">SUM(B21:B28)</f>
        <v>749618</v>
      </c>
      <c r="C20" s="15">
        <f t="shared" si="92"/>
        <v>737582</v>
      </c>
      <c r="D20" s="15">
        <f t="shared" si="92"/>
        <v>733127</v>
      </c>
      <c r="E20" s="15">
        <f t="shared" si="92"/>
        <v>724307</v>
      </c>
      <c r="F20" s="15">
        <f t="shared" si="92"/>
        <v>714201</v>
      </c>
      <c r="G20" s="15">
        <f t="shared" si="92"/>
        <v>688002</v>
      </c>
      <c r="H20" s="15">
        <f t="shared" si="92"/>
        <v>671222</v>
      </c>
      <c r="I20" s="15">
        <f t="shared" si="92"/>
        <v>652943</v>
      </c>
      <c r="J20" s="15">
        <f t="shared" si="92"/>
        <v>728329</v>
      </c>
      <c r="K20" s="15">
        <f t="shared" si="92"/>
        <v>717399</v>
      </c>
      <c r="L20" s="15">
        <f t="shared" si="92"/>
        <v>707155</v>
      </c>
      <c r="M20" s="15">
        <f t="shared" si="92"/>
        <v>701291</v>
      </c>
      <c r="N20" s="15">
        <f t="shared" ref="N20:R20" si="93">SUM(N21:N28)</f>
        <v>695515</v>
      </c>
      <c r="O20" s="15">
        <f t="shared" si="93"/>
        <v>686717</v>
      </c>
      <c r="P20" s="15">
        <f t="shared" si="93"/>
        <v>682315</v>
      </c>
      <c r="Q20" s="15">
        <f t="shared" si="93"/>
        <v>678181</v>
      </c>
      <c r="R20" s="15">
        <f t="shared" si="93"/>
        <v>666559</v>
      </c>
      <c r="S20" s="15">
        <f t="shared" ref="S20:X20" si="94">SUM(S21:S28)</f>
        <v>656227</v>
      </c>
      <c r="T20" s="15">
        <f t="shared" si="94"/>
        <v>644016</v>
      </c>
      <c r="U20" s="15">
        <f t="shared" si="94"/>
        <v>515293</v>
      </c>
      <c r="V20" s="15">
        <f t="shared" si="94"/>
        <v>509835</v>
      </c>
      <c r="W20" s="15">
        <f t="shared" si="94"/>
        <v>515570</v>
      </c>
      <c r="X20" s="15">
        <f t="shared" si="94"/>
        <v>513100</v>
      </c>
      <c r="Y20" s="15">
        <f t="shared" ref="Y20:CS20" si="95">SUM(Y21:Y28)</f>
        <v>547453</v>
      </c>
      <c r="Z20" s="15">
        <f t="shared" si="95"/>
        <v>538264</v>
      </c>
      <c r="AA20" s="15">
        <f t="shared" si="95"/>
        <v>549588</v>
      </c>
      <c r="AB20" s="15">
        <f t="shared" si="95"/>
        <v>540892</v>
      </c>
      <c r="AC20" s="15">
        <f t="shared" si="95"/>
        <v>534427</v>
      </c>
      <c r="AD20" s="15">
        <f t="shared" si="95"/>
        <v>651341</v>
      </c>
      <c r="AE20" s="15">
        <f t="shared" si="95"/>
        <v>571358</v>
      </c>
      <c r="AF20" s="15">
        <f t="shared" si="95"/>
        <v>559726</v>
      </c>
      <c r="AG20" s="15">
        <f t="shared" si="95"/>
        <v>540548</v>
      </c>
      <c r="AH20" s="15">
        <f t="shared" si="95"/>
        <v>517462</v>
      </c>
      <c r="AI20" s="15">
        <f t="shared" si="95"/>
        <v>492237</v>
      </c>
      <c r="AJ20" s="15">
        <f t="shared" si="95"/>
        <v>468405</v>
      </c>
      <c r="AK20" s="15">
        <f t="shared" si="95"/>
        <v>448710</v>
      </c>
      <c r="AL20" s="15">
        <f t="shared" si="95"/>
        <v>427962</v>
      </c>
      <c r="AM20" s="15">
        <f t="shared" si="95"/>
        <v>410079</v>
      </c>
      <c r="AN20" s="15">
        <f t="shared" si="95"/>
        <v>395139</v>
      </c>
      <c r="AO20" s="15">
        <f t="shared" si="95"/>
        <v>426802</v>
      </c>
      <c r="AP20" s="15">
        <f t="shared" si="95"/>
        <v>413199</v>
      </c>
      <c r="AQ20" s="15">
        <f t="shared" si="95"/>
        <v>399661</v>
      </c>
      <c r="AR20" s="15">
        <f t="shared" si="95"/>
        <v>382840</v>
      </c>
      <c r="AS20" s="15">
        <f t="shared" si="95"/>
        <v>368356</v>
      </c>
      <c r="AT20" s="15">
        <f t="shared" si="95"/>
        <v>351981</v>
      </c>
      <c r="AU20" s="15">
        <f t="shared" si="95"/>
        <v>336962</v>
      </c>
      <c r="AV20" s="15">
        <f t="shared" si="95"/>
        <v>323477</v>
      </c>
      <c r="AW20" s="15">
        <f t="shared" si="95"/>
        <v>310097</v>
      </c>
      <c r="AX20" s="15">
        <f t="shared" si="95"/>
        <v>299978</v>
      </c>
      <c r="AY20" s="15">
        <f t="shared" si="95"/>
        <v>291052</v>
      </c>
      <c r="AZ20" s="15">
        <f t="shared" si="95"/>
        <v>281497</v>
      </c>
      <c r="BA20" s="15">
        <f t="shared" si="95"/>
        <v>291995</v>
      </c>
      <c r="BB20" s="15">
        <f t="shared" si="95"/>
        <v>280607</v>
      </c>
      <c r="BC20" s="15">
        <f t="shared" si="95"/>
        <v>268649</v>
      </c>
      <c r="BD20" s="15">
        <f t="shared" si="95"/>
        <v>249924</v>
      </c>
      <c r="BE20" s="15">
        <f t="shared" si="95"/>
        <v>231541</v>
      </c>
      <c r="BF20" s="15">
        <f t="shared" si="95"/>
        <v>214376</v>
      </c>
      <c r="BG20" s="15">
        <f t="shared" si="95"/>
        <v>201086</v>
      </c>
      <c r="BH20" s="15">
        <f t="shared" si="95"/>
        <v>189588</v>
      </c>
      <c r="BI20" s="15">
        <f t="shared" si="95"/>
        <v>181092</v>
      </c>
      <c r="BJ20" s="15">
        <f t="shared" si="95"/>
        <v>173317</v>
      </c>
      <c r="BK20" s="15">
        <f t="shared" si="95"/>
        <v>169546</v>
      </c>
      <c r="BL20" s="15">
        <f t="shared" si="95"/>
        <v>164177</v>
      </c>
      <c r="BM20" s="15">
        <f t="shared" si="95"/>
        <v>159683</v>
      </c>
      <c r="BN20" s="15">
        <f t="shared" si="95"/>
        <v>157734</v>
      </c>
      <c r="BO20" s="15">
        <f t="shared" si="95"/>
        <v>148637</v>
      </c>
      <c r="BP20" s="15">
        <f t="shared" si="95"/>
        <v>142609</v>
      </c>
      <c r="BQ20" s="15">
        <f t="shared" si="95"/>
        <v>135424</v>
      </c>
      <c r="BR20" s="15">
        <f t="shared" si="95"/>
        <v>129445</v>
      </c>
      <c r="BS20" s="15">
        <f t="shared" si="95"/>
        <v>122747</v>
      </c>
      <c r="BT20" s="15">
        <f t="shared" si="95"/>
        <v>117328</v>
      </c>
      <c r="BU20" s="15">
        <f t="shared" si="95"/>
        <v>112197</v>
      </c>
      <c r="BV20" s="15"/>
      <c r="BW20" s="15"/>
      <c r="BX20" s="15"/>
      <c r="BY20" s="15">
        <f t="shared" si="95"/>
        <v>85399</v>
      </c>
      <c r="BZ20" s="15">
        <f t="shared" si="95"/>
        <v>74232</v>
      </c>
      <c r="CA20" s="15">
        <f t="shared" ref="CA20:CD20" si="96">SUM(CA21:CA28)</f>
        <v>0</v>
      </c>
      <c r="CB20" s="15">
        <f t="shared" si="96"/>
        <v>43496</v>
      </c>
      <c r="CC20" s="15">
        <f t="shared" si="96"/>
        <v>38743</v>
      </c>
      <c r="CD20" s="15">
        <f t="shared" si="96"/>
        <v>35181</v>
      </c>
      <c r="CE20" s="15">
        <f t="shared" ref="CE20:CI20" si="97">SUM(CE21:CE28)</f>
        <v>26705</v>
      </c>
      <c r="CF20" s="15">
        <f t="shared" si="97"/>
        <v>19480</v>
      </c>
      <c r="CG20" s="15">
        <f t="shared" si="97"/>
        <v>13569</v>
      </c>
      <c r="CH20" s="15">
        <f t="shared" si="97"/>
        <v>11167</v>
      </c>
      <c r="CI20" s="15">
        <f t="shared" si="97"/>
        <v>10373</v>
      </c>
      <c r="CJ20" s="15">
        <f t="shared" si="95"/>
        <v>9731</v>
      </c>
      <c r="CK20" s="15">
        <f t="shared" si="95"/>
        <v>9179</v>
      </c>
      <c r="CL20" s="15">
        <f t="shared" si="95"/>
        <v>8868</v>
      </c>
      <c r="CM20" s="15">
        <f t="shared" si="95"/>
        <v>8573</v>
      </c>
      <c r="CN20" s="15">
        <f t="shared" si="95"/>
        <v>8624</v>
      </c>
      <c r="CO20" s="15">
        <f t="shared" si="95"/>
        <v>8764</v>
      </c>
      <c r="CP20" s="15">
        <f t="shared" si="95"/>
        <v>9378</v>
      </c>
      <c r="CQ20" s="15">
        <f t="shared" si="95"/>
        <v>9355</v>
      </c>
      <c r="CR20" s="15">
        <f t="shared" si="95"/>
        <v>7855</v>
      </c>
      <c r="CS20" s="15">
        <f t="shared" si="95"/>
        <v>4383</v>
      </c>
      <c r="CT20" s="15"/>
      <c r="CU20" s="27"/>
    </row>
    <row r="21" spans="1:99">
      <c r="A21" s="142" t="s">
        <v>181</v>
      </c>
      <c r="B21" s="13">
        <v>329156</v>
      </c>
      <c r="C21" s="13">
        <v>320042</v>
      </c>
      <c r="D21" s="13">
        <v>313093</v>
      </c>
      <c r="E21" s="13">
        <v>306301</v>
      </c>
      <c r="F21" s="13">
        <v>301087</v>
      </c>
      <c r="G21" s="13">
        <v>292002</v>
      </c>
      <c r="H21" s="13">
        <v>286268</v>
      </c>
      <c r="I21" s="13">
        <v>279435</v>
      </c>
      <c r="J21" s="13">
        <v>342528</v>
      </c>
      <c r="K21" s="13">
        <v>341409</v>
      </c>
      <c r="L21" s="13">
        <v>338844</v>
      </c>
      <c r="M21" s="13">
        <v>337775</v>
      </c>
      <c r="N21" s="13">
        <v>335431</v>
      </c>
      <c r="O21" s="13">
        <v>331989</v>
      </c>
      <c r="P21" s="13">
        <v>329027</v>
      </c>
      <c r="Q21" s="13">
        <v>326276</v>
      </c>
      <c r="R21" s="13">
        <v>322852</v>
      </c>
      <c r="S21" s="13">
        <v>323097</v>
      </c>
      <c r="T21" s="13">
        <v>320293</v>
      </c>
      <c r="U21" s="13">
        <v>317111</v>
      </c>
      <c r="V21" s="13">
        <v>313032</v>
      </c>
      <c r="W21" s="13">
        <v>315928</v>
      </c>
      <c r="X21" s="13">
        <v>310850</v>
      </c>
      <c r="Y21" s="13">
        <v>344434</v>
      </c>
      <c r="Z21" s="13">
        <v>340402</v>
      </c>
      <c r="AA21" s="13">
        <v>336670</v>
      </c>
      <c r="AB21" s="13">
        <v>332254</v>
      </c>
      <c r="AC21" s="13">
        <v>329239</v>
      </c>
      <c r="AD21" s="13">
        <v>405294</v>
      </c>
      <c r="AE21" s="13">
        <v>411071</v>
      </c>
      <c r="AF21" s="13">
        <v>401060</v>
      </c>
      <c r="AG21" s="13">
        <v>384669</v>
      </c>
      <c r="AH21" s="13">
        <v>366392</v>
      </c>
      <c r="AI21" s="13">
        <v>344282</v>
      </c>
      <c r="AJ21" s="13">
        <v>326243</v>
      </c>
      <c r="AK21" s="13">
        <v>312419</v>
      </c>
      <c r="AL21" s="13">
        <v>297178</v>
      </c>
      <c r="AM21" s="13">
        <v>284241</v>
      </c>
      <c r="AN21" s="13">
        <v>274100</v>
      </c>
      <c r="AO21" s="13">
        <v>298028</v>
      </c>
      <c r="AP21" s="13">
        <v>288335</v>
      </c>
      <c r="AQ21" s="13">
        <v>277436</v>
      </c>
      <c r="AR21" s="13">
        <v>262705</v>
      </c>
      <c r="AS21" s="13">
        <v>250157</v>
      </c>
      <c r="AT21" s="13">
        <v>237611</v>
      </c>
      <c r="AU21" s="13">
        <v>228743</v>
      </c>
      <c r="AV21" s="13">
        <v>220768</v>
      </c>
      <c r="AW21" s="13">
        <v>212303</v>
      </c>
      <c r="AX21" s="13">
        <v>205436</v>
      </c>
      <c r="AY21" s="13">
        <v>198863</v>
      </c>
      <c r="AZ21" s="13">
        <v>193337</v>
      </c>
      <c r="BA21" s="13">
        <v>201700</v>
      </c>
      <c r="BB21" s="13">
        <v>193295</v>
      </c>
      <c r="BC21" s="13">
        <v>184647</v>
      </c>
      <c r="BD21" s="13">
        <v>170716</v>
      </c>
      <c r="BE21" s="13">
        <v>158211</v>
      </c>
      <c r="BF21" s="13">
        <v>146572</v>
      </c>
      <c r="BG21" s="13">
        <v>140799</v>
      </c>
      <c r="BH21" s="13">
        <v>135351</v>
      </c>
      <c r="BI21" s="13">
        <v>130131</v>
      </c>
      <c r="BJ21" s="13">
        <v>124945</v>
      </c>
      <c r="BK21" s="13">
        <v>122160</v>
      </c>
      <c r="BL21" s="13">
        <v>118689</v>
      </c>
      <c r="BM21" s="13">
        <v>115688</v>
      </c>
      <c r="BN21" s="13">
        <v>113520</v>
      </c>
      <c r="BO21" s="13">
        <v>107072</v>
      </c>
      <c r="BP21" s="13">
        <v>102691</v>
      </c>
      <c r="BQ21" s="13">
        <v>95436</v>
      </c>
      <c r="BR21" s="13">
        <v>91001</v>
      </c>
      <c r="BS21" s="13">
        <v>85558</v>
      </c>
      <c r="BT21" s="13">
        <v>81763</v>
      </c>
      <c r="BU21" s="13">
        <v>77391</v>
      </c>
      <c r="BV21" s="13"/>
      <c r="BW21" s="13"/>
      <c r="BX21" s="13"/>
      <c r="BY21" s="13">
        <v>60420</v>
      </c>
      <c r="BZ21" s="13">
        <v>51102</v>
      </c>
      <c r="CA21" s="13"/>
      <c r="CB21" s="13">
        <v>27272</v>
      </c>
      <c r="CC21" s="13">
        <v>23157</v>
      </c>
      <c r="CD21" s="13">
        <v>20805</v>
      </c>
      <c r="CE21" s="13">
        <v>18097</v>
      </c>
      <c r="CF21" s="13">
        <v>14047</v>
      </c>
      <c r="CG21" s="13">
        <v>11177</v>
      </c>
      <c r="CH21" s="13">
        <v>10296</v>
      </c>
      <c r="CI21" s="13">
        <v>9884</v>
      </c>
      <c r="CJ21" s="13">
        <v>9314</v>
      </c>
      <c r="CK21" s="13">
        <v>8738</v>
      </c>
      <c r="CL21" s="13">
        <v>8432</v>
      </c>
      <c r="CM21" s="13">
        <v>8156</v>
      </c>
      <c r="CN21" s="13">
        <v>8226</v>
      </c>
      <c r="CO21" s="13">
        <v>8373</v>
      </c>
      <c r="CP21" s="13">
        <v>9016</v>
      </c>
      <c r="CQ21" s="13">
        <v>8993</v>
      </c>
      <c r="CR21" s="13">
        <v>7701</v>
      </c>
      <c r="CS21" s="13">
        <v>4383</v>
      </c>
      <c r="CT21" s="13"/>
      <c r="CU21" s="27"/>
    </row>
    <row r="22" spans="1:99">
      <c r="A22" s="142" t="s">
        <v>183</v>
      </c>
      <c r="B22" s="13">
        <v>39141</v>
      </c>
      <c r="C22" s="13">
        <v>37861</v>
      </c>
      <c r="D22" s="13">
        <v>37261</v>
      </c>
      <c r="E22" s="13">
        <v>36741</v>
      </c>
      <c r="F22" s="13">
        <v>36294</v>
      </c>
      <c r="G22" s="13">
        <v>35382</v>
      </c>
      <c r="H22" s="13">
        <v>35040</v>
      </c>
      <c r="I22" s="13">
        <v>34411</v>
      </c>
      <c r="J22" s="13">
        <v>39363</v>
      </c>
      <c r="K22" s="13">
        <v>39566</v>
      </c>
      <c r="L22" s="13">
        <v>39952</v>
      </c>
      <c r="M22" s="13">
        <v>40444</v>
      </c>
      <c r="N22" s="13">
        <v>40802</v>
      </c>
      <c r="O22" s="13">
        <v>41267</v>
      </c>
      <c r="P22" s="13">
        <v>41389</v>
      </c>
      <c r="Q22" s="13">
        <v>41056</v>
      </c>
      <c r="R22" s="13">
        <v>40277</v>
      </c>
      <c r="S22" s="13">
        <v>40329</v>
      </c>
      <c r="T22" s="13">
        <v>40030</v>
      </c>
      <c r="U22" s="13">
        <v>39231</v>
      </c>
      <c r="V22" s="13">
        <v>37248</v>
      </c>
      <c r="W22" s="13">
        <v>37114</v>
      </c>
      <c r="X22" s="13">
        <v>40085</v>
      </c>
      <c r="Y22" s="13">
        <v>38208</v>
      </c>
      <c r="Z22" s="13">
        <v>35989</v>
      </c>
      <c r="AA22" s="13">
        <v>52909</v>
      </c>
      <c r="AB22" s="13">
        <v>51643</v>
      </c>
      <c r="AC22" s="13">
        <v>50768</v>
      </c>
      <c r="AD22" s="13">
        <v>61233</v>
      </c>
      <c r="AE22" s="207" t="s">
        <v>368</v>
      </c>
      <c r="AF22" s="207" t="s">
        <v>368</v>
      </c>
      <c r="AG22" s="207" t="s">
        <v>368</v>
      </c>
      <c r="AH22" s="207" t="s">
        <v>368</v>
      </c>
      <c r="AI22" s="207" t="s">
        <v>368</v>
      </c>
      <c r="AJ22" s="207" t="s">
        <v>368</v>
      </c>
      <c r="AK22" s="207" t="s">
        <v>368</v>
      </c>
      <c r="AL22" s="207" t="s">
        <v>368</v>
      </c>
      <c r="AM22" s="207" t="s">
        <v>368</v>
      </c>
      <c r="AN22" s="207" t="s">
        <v>368</v>
      </c>
      <c r="AO22" s="207" t="s">
        <v>368</v>
      </c>
      <c r="AP22" s="207" t="s">
        <v>368</v>
      </c>
      <c r="AQ22" s="207" t="s">
        <v>368</v>
      </c>
      <c r="AR22" s="207" t="s">
        <v>368</v>
      </c>
      <c r="AS22" s="207" t="s">
        <v>368</v>
      </c>
      <c r="AT22" s="207" t="s">
        <v>368</v>
      </c>
      <c r="AU22" s="207" t="s">
        <v>368</v>
      </c>
      <c r="AV22" s="207" t="s">
        <v>368</v>
      </c>
      <c r="AW22" s="207" t="s">
        <v>368</v>
      </c>
      <c r="AX22" s="207" t="s">
        <v>368</v>
      </c>
      <c r="AY22" s="207" t="s">
        <v>368</v>
      </c>
      <c r="AZ22" s="207" t="s">
        <v>368</v>
      </c>
      <c r="BA22" s="207" t="s">
        <v>368</v>
      </c>
      <c r="BB22" s="207" t="s">
        <v>368</v>
      </c>
      <c r="BC22" s="207" t="s">
        <v>368</v>
      </c>
      <c r="BD22" s="207" t="s">
        <v>368</v>
      </c>
      <c r="BE22" s="207" t="s">
        <v>368</v>
      </c>
      <c r="BF22" s="207" t="s">
        <v>368</v>
      </c>
      <c r="BG22" s="207" t="s">
        <v>368</v>
      </c>
      <c r="BH22" s="207" t="s">
        <v>368</v>
      </c>
      <c r="BI22" s="207" t="s">
        <v>368</v>
      </c>
      <c r="BJ22" s="207" t="s">
        <v>368</v>
      </c>
      <c r="BK22" s="207" t="s">
        <v>368</v>
      </c>
      <c r="BL22" s="207" t="s">
        <v>368</v>
      </c>
      <c r="BM22" s="207" t="s">
        <v>368</v>
      </c>
      <c r="BN22" s="207" t="s">
        <v>368</v>
      </c>
      <c r="BO22" s="207" t="s">
        <v>368</v>
      </c>
      <c r="BP22" s="207" t="s">
        <v>368</v>
      </c>
      <c r="BQ22" s="207" t="s">
        <v>368</v>
      </c>
      <c r="BR22" s="207" t="s">
        <v>368</v>
      </c>
      <c r="BS22" s="207" t="s">
        <v>368</v>
      </c>
      <c r="BT22" s="207" t="s">
        <v>368</v>
      </c>
      <c r="BU22" s="207" t="s">
        <v>368</v>
      </c>
      <c r="BV22" s="207" t="s">
        <v>368</v>
      </c>
      <c r="BW22" s="207"/>
      <c r="BX22" s="207" t="s">
        <v>368</v>
      </c>
      <c r="BY22" s="207" t="s">
        <v>368</v>
      </c>
      <c r="BZ22" s="207" t="s">
        <v>368</v>
      </c>
      <c r="CA22" s="207" t="s">
        <v>368</v>
      </c>
      <c r="CB22" s="207" t="s">
        <v>368</v>
      </c>
      <c r="CC22" s="207" t="s">
        <v>368</v>
      </c>
      <c r="CD22" s="207" t="s">
        <v>368</v>
      </c>
      <c r="CE22" s="207" t="s">
        <v>368</v>
      </c>
      <c r="CF22" s="207" t="s">
        <v>368</v>
      </c>
      <c r="CG22" s="207" t="s">
        <v>368</v>
      </c>
      <c r="CH22" s="207" t="s">
        <v>368</v>
      </c>
      <c r="CI22" s="207" t="s">
        <v>368</v>
      </c>
      <c r="CJ22" s="207"/>
      <c r="CK22" s="207"/>
      <c r="CL22" s="207"/>
      <c r="CM22" s="207"/>
      <c r="CN22" s="207"/>
      <c r="CO22" s="207"/>
      <c r="CP22" s="207"/>
      <c r="CQ22" s="207"/>
      <c r="CR22" s="207"/>
      <c r="CS22" s="207"/>
      <c r="CT22" s="207"/>
      <c r="CU22" s="27"/>
    </row>
    <row r="23" spans="1:99">
      <c r="A23" s="142" t="s">
        <v>184</v>
      </c>
      <c r="B23" s="13">
        <v>7775</v>
      </c>
      <c r="C23" s="13">
        <v>7495</v>
      </c>
      <c r="D23" s="13">
        <v>7230</v>
      </c>
      <c r="E23" s="13">
        <v>7014</v>
      </c>
      <c r="F23" s="13">
        <v>6800</v>
      </c>
      <c r="G23" s="13">
        <v>6430</v>
      </c>
      <c r="H23" s="13">
        <v>6192</v>
      </c>
      <c r="I23" s="13">
        <v>5851</v>
      </c>
      <c r="J23" s="13">
        <v>8846</v>
      </c>
      <c r="K23" s="13">
        <v>8702</v>
      </c>
      <c r="L23" s="13">
        <v>8491</v>
      </c>
      <c r="M23" s="13">
        <v>8474</v>
      </c>
      <c r="N23" s="13">
        <v>8491</v>
      </c>
      <c r="O23" s="13">
        <v>8407</v>
      </c>
      <c r="P23" s="13">
        <v>8362</v>
      </c>
      <c r="Q23" s="13">
        <v>8248</v>
      </c>
      <c r="R23" s="13">
        <v>8186</v>
      </c>
      <c r="S23" s="13">
        <v>8252</v>
      </c>
      <c r="T23" s="13">
        <v>8150</v>
      </c>
      <c r="U23" s="13">
        <v>8011</v>
      </c>
      <c r="V23" s="13">
        <v>7883</v>
      </c>
      <c r="W23" s="13">
        <v>8063</v>
      </c>
      <c r="X23" s="13">
        <v>7927</v>
      </c>
      <c r="Y23" s="13">
        <v>10477</v>
      </c>
      <c r="Z23" s="13">
        <v>10447</v>
      </c>
      <c r="AA23" s="13">
        <v>10459</v>
      </c>
      <c r="AB23" s="13">
        <v>10336</v>
      </c>
      <c r="AC23" s="13">
        <v>10269</v>
      </c>
      <c r="AD23" s="13">
        <v>11824</v>
      </c>
      <c r="AE23" s="13">
        <v>8631</v>
      </c>
      <c r="AF23" s="13">
        <v>8417</v>
      </c>
      <c r="AG23" s="13">
        <v>8163</v>
      </c>
      <c r="AH23" s="13">
        <v>7916</v>
      </c>
      <c r="AI23" s="13">
        <v>10094</v>
      </c>
      <c r="AJ23" s="13">
        <v>9879</v>
      </c>
      <c r="AK23" s="13">
        <v>9770</v>
      </c>
      <c r="AL23" s="13">
        <v>9659</v>
      </c>
      <c r="AM23" s="13">
        <v>9535</v>
      </c>
      <c r="AN23" s="13">
        <v>9395</v>
      </c>
      <c r="AO23" s="13">
        <v>10194</v>
      </c>
      <c r="AP23" s="13">
        <v>10074</v>
      </c>
      <c r="AQ23" s="13">
        <v>9893</v>
      </c>
      <c r="AR23" s="13">
        <v>9716</v>
      </c>
      <c r="AS23" s="13">
        <v>9547</v>
      </c>
      <c r="AT23" s="13">
        <v>9381</v>
      </c>
      <c r="AU23" s="13">
        <v>9200</v>
      </c>
      <c r="AV23" s="13">
        <v>8994</v>
      </c>
      <c r="AW23" s="13">
        <v>8718</v>
      </c>
      <c r="AX23" s="13">
        <v>8327</v>
      </c>
      <c r="AY23" s="13">
        <v>7900</v>
      </c>
      <c r="AZ23" s="13">
        <v>6941</v>
      </c>
      <c r="BA23" s="13">
        <v>7287</v>
      </c>
      <c r="BB23" s="13">
        <v>6839</v>
      </c>
      <c r="BC23" s="13">
        <v>6424</v>
      </c>
      <c r="BD23" s="13">
        <v>6070</v>
      </c>
      <c r="BE23" s="13">
        <v>5700</v>
      </c>
      <c r="BF23" s="13">
        <v>5347</v>
      </c>
      <c r="BG23" s="13">
        <v>4927</v>
      </c>
      <c r="BH23" s="13">
        <v>4584</v>
      </c>
      <c r="BI23" s="13">
        <v>4226</v>
      </c>
      <c r="BJ23" s="13">
        <v>3669</v>
      </c>
      <c r="BK23" s="13">
        <v>3400</v>
      </c>
      <c r="BL23" s="13">
        <v>3127</v>
      </c>
      <c r="BM23" s="13">
        <v>2936</v>
      </c>
      <c r="BN23" s="13">
        <v>2835</v>
      </c>
      <c r="BO23" s="13">
        <v>2543</v>
      </c>
      <c r="BP23" s="13">
        <v>2450</v>
      </c>
      <c r="BQ23" s="13">
        <v>2971</v>
      </c>
      <c r="BR23" s="13">
        <v>2895</v>
      </c>
      <c r="BS23" s="13">
        <v>2628</v>
      </c>
      <c r="BT23" s="13">
        <v>2178</v>
      </c>
      <c r="BU23" s="13">
        <v>2115</v>
      </c>
      <c r="BV23" s="13"/>
      <c r="BW23" s="13"/>
      <c r="BX23" s="13"/>
      <c r="BY23" s="13">
        <v>1805</v>
      </c>
      <c r="BZ23" s="13">
        <v>1643</v>
      </c>
      <c r="CA23" s="13"/>
      <c r="CB23" s="13">
        <v>1029</v>
      </c>
      <c r="CC23" s="13">
        <v>939</v>
      </c>
      <c r="CD23" s="13">
        <v>1637</v>
      </c>
      <c r="CE23" s="13">
        <v>1004</v>
      </c>
      <c r="CF23" s="13">
        <v>618</v>
      </c>
      <c r="CG23" s="13">
        <v>444</v>
      </c>
      <c r="CH23" s="13">
        <v>425</v>
      </c>
      <c r="CI23" s="13">
        <v>397</v>
      </c>
      <c r="CJ23" s="13">
        <v>362</v>
      </c>
      <c r="CK23" s="13">
        <v>393</v>
      </c>
      <c r="CL23" s="13">
        <v>381</v>
      </c>
      <c r="CM23" s="13">
        <v>358</v>
      </c>
      <c r="CN23" s="13">
        <v>335</v>
      </c>
      <c r="CO23" s="13">
        <v>305</v>
      </c>
      <c r="CP23" s="13">
        <v>224</v>
      </c>
      <c r="CQ23" s="13">
        <v>93</v>
      </c>
      <c r="CR23" s="13"/>
      <c r="CS23" s="13"/>
      <c r="CT23" s="13"/>
      <c r="CU23" s="27"/>
    </row>
    <row r="24" spans="1:99">
      <c r="A24" s="142" t="s">
        <v>182</v>
      </c>
      <c r="B24" s="13">
        <v>78691</v>
      </c>
      <c r="C24" s="13">
        <v>76109</v>
      </c>
      <c r="D24" s="13">
        <v>74105</v>
      </c>
      <c r="E24" s="13">
        <v>71991</v>
      </c>
      <c r="F24" s="13">
        <v>69991</v>
      </c>
      <c r="G24" s="13">
        <v>67784</v>
      </c>
      <c r="H24" s="13">
        <v>66423</v>
      </c>
      <c r="I24" s="13">
        <v>65053</v>
      </c>
      <c r="J24" s="13">
        <v>70957</v>
      </c>
      <c r="K24" s="13">
        <v>71755</v>
      </c>
      <c r="L24" s="13">
        <v>72493</v>
      </c>
      <c r="M24" s="13">
        <v>73599</v>
      </c>
      <c r="N24" s="13">
        <v>74586</v>
      </c>
      <c r="O24" s="13">
        <v>75205</v>
      </c>
      <c r="P24" s="13">
        <v>75461</v>
      </c>
      <c r="Q24" s="13">
        <v>74983</v>
      </c>
      <c r="R24" s="13">
        <v>74544</v>
      </c>
      <c r="S24" s="13">
        <v>74849</v>
      </c>
      <c r="T24" s="13">
        <v>74378</v>
      </c>
      <c r="U24" s="13">
        <v>73735</v>
      </c>
      <c r="V24" s="13">
        <v>72692</v>
      </c>
      <c r="W24" s="13">
        <v>73658</v>
      </c>
      <c r="X24" s="13">
        <v>72261</v>
      </c>
      <c r="Y24" s="13">
        <v>72326</v>
      </c>
      <c r="Z24" s="13">
        <v>71238</v>
      </c>
      <c r="AA24" s="13">
        <v>70334</v>
      </c>
      <c r="AB24" s="13">
        <v>69366</v>
      </c>
      <c r="AC24" s="13">
        <v>68573</v>
      </c>
      <c r="AD24" s="13">
        <v>96165</v>
      </c>
      <c r="AE24" s="13">
        <v>77789</v>
      </c>
      <c r="AF24" s="13">
        <v>76050</v>
      </c>
      <c r="AG24" s="13">
        <v>73276</v>
      </c>
      <c r="AH24" s="13">
        <v>70086</v>
      </c>
      <c r="AI24" s="13">
        <v>66882</v>
      </c>
      <c r="AJ24" s="13">
        <v>64503</v>
      </c>
      <c r="AK24" s="13">
        <v>62582</v>
      </c>
      <c r="AL24" s="13">
        <v>60861</v>
      </c>
      <c r="AM24" s="13">
        <v>59443</v>
      </c>
      <c r="AN24" s="13">
        <v>58214</v>
      </c>
      <c r="AO24" s="13">
        <v>67463</v>
      </c>
      <c r="AP24" s="13">
        <v>66385</v>
      </c>
      <c r="AQ24" s="13">
        <v>65004</v>
      </c>
      <c r="AR24" s="13">
        <v>63246</v>
      </c>
      <c r="AS24" s="13">
        <v>61550</v>
      </c>
      <c r="AT24" s="13">
        <v>59680</v>
      </c>
      <c r="AU24" s="13">
        <v>57738</v>
      </c>
      <c r="AV24" s="13">
        <v>55717</v>
      </c>
      <c r="AW24" s="13">
        <v>53464</v>
      </c>
      <c r="AX24" s="13">
        <v>51365</v>
      </c>
      <c r="AY24" s="13">
        <v>49249</v>
      </c>
      <c r="AZ24" s="13">
        <v>46827</v>
      </c>
      <c r="BA24" s="13">
        <v>48450</v>
      </c>
      <c r="BB24" s="13">
        <v>46145</v>
      </c>
      <c r="BC24" s="13">
        <v>44176</v>
      </c>
      <c r="BD24" s="13">
        <v>41234</v>
      </c>
      <c r="BE24" s="13">
        <v>37889</v>
      </c>
      <c r="BF24" s="13">
        <v>34262</v>
      </c>
      <c r="BG24" s="13">
        <v>32217</v>
      </c>
      <c r="BH24" s="13">
        <v>31403</v>
      </c>
      <c r="BI24" s="13">
        <v>30801</v>
      </c>
      <c r="BJ24" s="13">
        <v>30295</v>
      </c>
      <c r="BK24" s="13">
        <v>29964</v>
      </c>
      <c r="BL24" s="13">
        <v>29526</v>
      </c>
      <c r="BM24" s="13">
        <v>29421</v>
      </c>
      <c r="BN24" s="13">
        <v>30179</v>
      </c>
      <c r="BO24" s="13">
        <v>28306</v>
      </c>
      <c r="BP24" s="13">
        <v>27825</v>
      </c>
      <c r="BQ24" s="13">
        <v>27364</v>
      </c>
      <c r="BR24" s="13">
        <v>27080</v>
      </c>
      <c r="BS24" s="13">
        <v>26629</v>
      </c>
      <c r="BT24" s="13">
        <v>26477</v>
      </c>
      <c r="BU24" s="13">
        <v>26104</v>
      </c>
      <c r="BV24" s="13"/>
      <c r="BW24" s="13"/>
      <c r="BX24" s="13"/>
      <c r="BY24" s="13">
        <v>23174</v>
      </c>
      <c r="BZ24" s="13">
        <v>21487</v>
      </c>
      <c r="CA24" s="13"/>
      <c r="CB24" s="13">
        <v>15195</v>
      </c>
      <c r="CC24" s="13">
        <v>14647</v>
      </c>
      <c r="CD24" s="13">
        <v>12739</v>
      </c>
      <c r="CE24" s="13">
        <v>7604</v>
      </c>
      <c r="CF24" s="13">
        <v>4815</v>
      </c>
      <c r="CG24" s="13">
        <v>1948</v>
      </c>
      <c r="CH24" s="13">
        <v>446</v>
      </c>
      <c r="CI24" s="13">
        <v>92</v>
      </c>
      <c r="CJ24" s="13">
        <v>55</v>
      </c>
      <c r="CK24" s="13">
        <v>48</v>
      </c>
      <c r="CL24" s="13">
        <v>55</v>
      </c>
      <c r="CM24" s="13">
        <v>59</v>
      </c>
      <c r="CN24" s="13">
        <v>63</v>
      </c>
      <c r="CO24" s="13">
        <v>86</v>
      </c>
      <c r="CP24" s="13">
        <v>138</v>
      </c>
      <c r="CQ24" s="13">
        <v>269</v>
      </c>
      <c r="CR24" s="13">
        <v>154</v>
      </c>
      <c r="CS24" s="13"/>
      <c r="CT24" s="13"/>
      <c r="CU24" s="27"/>
    </row>
    <row r="25" spans="1:99">
      <c r="A25" s="142" t="s">
        <v>185</v>
      </c>
      <c r="B25" s="13">
        <v>25562</v>
      </c>
      <c r="C25" s="13">
        <v>24526</v>
      </c>
      <c r="D25" s="13">
        <v>23835</v>
      </c>
      <c r="E25" s="13">
        <v>23286</v>
      </c>
      <c r="F25" s="13">
        <v>22598</v>
      </c>
      <c r="G25" s="13">
        <v>21465</v>
      </c>
      <c r="H25" s="13">
        <v>20664</v>
      </c>
      <c r="I25" s="13">
        <v>19758</v>
      </c>
      <c r="J25" s="13">
        <v>23754</v>
      </c>
      <c r="K25" s="13">
        <v>23113</v>
      </c>
      <c r="L25" s="13">
        <v>22401</v>
      </c>
      <c r="M25" s="13">
        <v>21862</v>
      </c>
      <c r="N25" s="13">
        <v>21363</v>
      </c>
      <c r="O25" s="13">
        <v>20691</v>
      </c>
      <c r="P25" s="13">
        <v>20132</v>
      </c>
      <c r="Q25" s="13">
        <v>19590</v>
      </c>
      <c r="R25" s="13">
        <v>19043</v>
      </c>
      <c r="S25" s="13">
        <v>18610</v>
      </c>
      <c r="T25" s="13">
        <v>18079</v>
      </c>
      <c r="U25" s="13">
        <v>17493</v>
      </c>
      <c r="V25" s="13">
        <v>16955</v>
      </c>
      <c r="W25" s="13">
        <v>16695</v>
      </c>
      <c r="X25" s="13">
        <v>16070</v>
      </c>
      <c r="Y25" s="13">
        <v>16340</v>
      </c>
      <c r="Z25" s="13">
        <v>15655</v>
      </c>
      <c r="AA25" s="13">
        <v>14804</v>
      </c>
      <c r="AB25" s="13">
        <v>13967</v>
      </c>
      <c r="AC25" s="13">
        <v>13272</v>
      </c>
      <c r="AD25" s="13">
        <v>15642</v>
      </c>
      <c r="AE25" s="13">
        <v>13410</v>
      </c>
      <c r="AF25" s="13">
        <v>12883</v>
      </c>
      <c r="AG25" s="13">
        <v>12264</v>
      </c>
      <c r="AH25" s="13">
        <v>11607</v>
      </c>
      <c r="AI25" s="13">
        <v>11002</v>
      </c>
      <c r="AJ25" s="13">
        <v>10455</v>
      </c>
      <c r="AK25" s="13">
        <v>10020</v>
      </c>
      <c r="AL25" s="13">
        <v>9491</v>
      </c>
      <c r="AM25" s="13">
        <v>9025</v>
      </c>
      <c r="AN25" s="13">
        <v>8511</v>
      </c>
      <c r="AO25" s="13">
        <v>8980</v>
      </c>
      <c r="AP25" s="13">
        <v>8223</v>
      </c>
      <c r="AQ25" s="13">
        <v>7580</v>
      </c>
      <c r="AR25" s="13">
        <v>7094</v>
      </c>
      <c r="AS25" s="13">
        <v>6799</v>
      </c>
      <c r="AT25" s="13">
        <v>6446</v>
      </c>
      <c r="AU25" s="13">
        <v>6161</v>
      </c>
      <c r="AV25" s="13">
        <v>5972</v>
      </c>
      <c r="AW25" s="13">
        <v>5838</v>
      </c>
      <c r="AX25" s="13">
        <v>5741</v>
      </c>
      <c r="AY25" s="13">
        <v>5576</v>
      </c>
      <c r="AZ25" s="13">
        <v>5527</v>
      </c>
      <c r="BA25" s="13">
        <v>5637</v>
      </c>
      <c r="BB25" s="13">
        <v>5480</v>
      </c>
      <c r="BC25" s="13">
        <v>5293</v>
      </c>
      <c r="BD25" s="13">
        <v>5026</v>
      </c>
      <c r="BE25" s="13">
        <v>4766</v>
      </c>
      <c r="BF25" s="13">
        <v>4441</v>
      </c>
      <c r="BG25" s="13">
        <v>4259</v>
      </c>
      <c r="BH25" s="13">
        <v>4104</v>
      </c>
      <c r="BI25" s="13">
        <v>3961</v>
      </c>
      <c r="BJ25" s="13">
        <v>3796</v>
      </c>
      <c r="BK25" s="13">
        <v>3669</v>
      </c>
      <c r="BL25" s="13">
        <v>3542</v>
      </c>
      <c r="BM25" s="13">
        <v>3405</v>
      </c>
      <c r="BN25" s="13">
        <v>3282</v>
      </c>
      <c r="BO25" s="13">
        <v>3437</v>
      </c>
      <c r="BP25" s="13">
        <v>3033</v>
      </c>
      <c r="BQ25" s="13">
        <v>2627</v>
      </c>
      <c r="BR25" s="13">
        <v>2518</v>
      </c>
      <c r="BS25" s="13">
        <v>2533</v>
      </c>
      <c r="BT25" s="13">
        <v>2305</v>
      </c>
      <c r="BU25" s="13">
        <v>2240</v>
      </c>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27"/>
    </row>
    <row r="26" spans="1:99">
      <c r="A26" s="140" t="s">
        <v>171</v>
      </c>
      <c r="B26" s="13">
        <v>23</v>
      </c>
      <c r="C26" s="13">
        <v>29</v>
      </c>
      <c r="D26" s="13">
        <v>30</v>
      </c>
      <c r="E26" s="13">
        <v>36</v>
      </c>
      <c r="F26" s="13">
        <v>40</v>
      </c>
      <c r="G26" s="13">
        <v>58</v>
      </c>
      <c r="H26" s="13">
        <v>64</v>
      </c>
      <c r="I26" s="13">
        <v>67</v>
      </c>
      <c r="J26" s="13">
        <v>102</v>
      </c>
      <c r="K26" s="13">
        <v>115</v>
      </c>
      <c r="L26" s="13">
        <v>126</v>
      </c>
      <c r="M26" s="13">
        <v>141</v>
      </c>
      <c r="N26" s="13">
        <v>146</v>
      </c>
      <c r="O26" s="13">
        <v>174</v>
      </c>
      <c r="P26" s="13">
        <v>181</v>
      </c>
      <c r="Q26" s="13">
        <v>222</v>
      </c>
      <c r="R26" s="13">
        <v>250</v>
      </c>
      <c r="S26" s="13">
        <v>264</v>
      </c>
      <c r="T26" s="13">
        <v>298</v>
      </c>
      <c r="U26" s="13">
        <v>336</v>
      </c>
      <c r="V26" s="13">
        <v>382</v>
      </c>
      <c r="W26" s="13">
        <v>431</v>
      </c>
      <c r="X26" s="13">
        <v>509</v>
      </c>
      <c r="Y26" s="13">
        <v>570</v>
      </c>
      <c r="Z26" s="13">
        <v>642</v>
      </c>
      <c r="AA26" s="13">
        <v>712</v>
      </c>
      <c r="AB26" s="13">
        <v>782</v>
      </c>
      <c r="AC26" s="13">
        <v>847</v>
      </c>
      <c r="AD26" s="13">
        <v>916</v>
      </c>
      <c r="AE26" s="13">
        <v>990</v>
      </c>
      <c r="AF26" s="13">
        <v>1039</v>
      </c>
      <c r="AG26" s="13">
        <v>1154</v>
      </c>
      <c r="AH26" s="13">
        <v>1225</v>
      </c>
      <c r="AI26" s="13">
        <v>1290</v>
      </c>
      <c r="AJ26" s="13">
        <v>1357</v>
      </c>
      <c r="AK26" s="13">
        <v>1400</v>
      </c>
      <c r="AL26" s="13">
        <v>1445</v>
      </c>
      <c r="AM26" s="13">
        <v>1512</v>
      </c>
      <c r="AN26" s="13">
        <v>1542</v>
      </c>
      <c r="AO26" s="13">
        <v>1603</v>
      </c>
      <c r="AP26" s="13">
        <v>1636</v>
      </c>
      <c r="AQ26" s="13">
        <v>1695</v>
      </c>
      <c r="AR26" s="13">
        <v>1785</v>
      </c>
      <c r="AS26" s="13">
        <v>1936</v>
      </c>
      <c r="AT26" s="13">
        <v>1994</v>
      </c>
      <c r="AU26" s="13">
        <v>2092</v>
      </c>
      <c r="AV26" s="13">
        <v>2155</v>
      </c>
      <c r="AW26" s="13">
        <v>2214</v>
      </c>
      <c r="AX26" s="13">
        <v>2321</v>
      </c>
      <c r="AY26" s="13">
        <v>2509</v>
      </c>
      <c r="AZ26" s="13">
        <v>2636</v>
      </c>
      <c r="BA26" s="13">
        <v>2957</v>
      </c>
      <c r="BB26" s="13">
        <v>3052</v>
      </c>
      <c r="BC26" s="13">
        <v>2950</v>
      </c>
      <c r="BD26" s="13">
        <v>3011</v>
      </c>
      <c r="BE26" s="13">
        <v>2966</v>
      </c>
      <c r="BF26" s="13">
        <v>2891</v>
      </c>
      <c r="BG26" s="13">
        <v>2384</v>
      </c>
      <c r="BH26" s="13">
        <v>1797</v>
      </c>
      <c r="BI26" s="13">
        <v>1625</v>
      </c>
      <c r="BJ26" s="13">
        <v>1620</v>
      </c>
      <c r="BK26" s="13">
        <v>1630</v>
      </c>
      <c r="BL26" s="13">
        <v>1592</v>
      </c>
      <c r="BM26" s="13">
        <v>1553</v>
      </c>
      <c r="BN26" s="13">
        <v>1495</v>
      </c>
      <c r="BO26" s="13">
        <v>1426</v>
      </c>
      <c r="BP26" s="13">
        <v>1274</v>
      </c>
      <c r="BQ26" s="13">
        <v>1817</v>
      </c>
      <c r="BR26" s="13">
        <v>1602</v>
      </c>
      <c r="BS26" s="13">
        <v>1524</v>
      </c>
      <c r="BT26" s="13">
        <v>1388</v>
      </c>
      <c r="BU26" s="13">
        <v>1310</v>
      </c>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28"/>
    </row>
    <row r="27" spans="1:99">
      <c r="A27" s="140" t="s">
        <v>172</v>
      </c>
      <c r="B27" s="13">
        <v>245353</v>
      </c>
      <c r="C27" s="13">
        <v>246195</v>
      </c>
      <c r="D27" s="13">
        <v>249043</v>
      </c>
      <c r="E27" s="13">
        <v>248742</v>
      </c>
      <c r="F27" s="13">
        <v>245699</v>
      </c>
      <c r="G27" s="13">
        <v>231355</v>
      </c>
      <c r="H27" s="13">
        <v>222037</v>
      </c>
      <c r="I27" s="13">
        <v>212607</v>
      </c>
      <c r="J27" s="13">
        <v>200319</v>
      </c>
      <c r="K27" s="13">
        <v>188936</v>
      </c>
      <c r="L27" s="13">
        <v>179531</v>
      </c>
      <c r="M27" s="13">
        <v>172357</v>
      </c>
      <c r="N27" s="13">
        <v>167037</v>
      </c>
      <c r="O27" s="13">
        <v>159946</v>
      </c>
      <c r="P27" s="13">
        <v>156741</v>
      </c>
      <c r="Q27" s="13">
        <v>154671</v>
      </c>
      <c r="R27" s="13">
        <v>147013</v>
      </c>
      <c r="S27" s="13">
        <v>134874</v>
      </c>
      <c r="T27" s="13">
        <v>125032</v>
      </c>
      <c r="U27" s="159" t="s">
        <v>5</v>
      </c>
      <c r="V27" s="159" t="s">
        <v>5</v>
      </c>
      <c r="W27" s="159" t="s">
        <v>5</v>
      </c>
      <c r="X27" s="159" t="s">
        <v>5</v>
      </c>
      <c r="Y27" s="159" t="s">
        <v>5</v>
      </c>
      <c r="Z27" s="159" t="s">
        <v>5</v>
      </c>
      <c r="AA27" s="159" t="s">
        <v>5</v>
      </c>
      <c r="AB27" s="159" t="s">
        <v>5</v>
      </c>
      <c r="AC27" s="159" t="s">
        <v>5</v>
      </c>
      <c r="AD27" s="159" t="s">
        <v>5</v>
      </c>
      <c r="AE27" s="159" t="s">
        <v>5</v>
      </c>
      <c r="AF27" s="159" t="s">
        <v>5</v>
      </c>
      <c r="AG27" s="159" t="s">
        <v>5</v>
      </c>
      <c r="AH27" s="159" t="s">
        <v>5</v>
      </c>
      <c r="AI27" s="159" t="s">
        <v>5</v>
      </c>
      <c r="AJ27" s="159" t="s">
        <v>5</v>
      </c>
      <c r="AK27" s="159" t="s">
        <v>5</v>
      </c>
      <c r="AL27" s="159" t="s">
        <v>5</v>
      </c>
      <c r="AM27" s="159" t="s">
        <v>5</v>
      </c>
      <c r="AN27" s="159" t="s">
        <v>5</v>
      </c>
      <c r="AO27" s="159" t="s">
        <v>5</v>
      </c>
      <c r="AP27" s="159" t="s">
        <v>5</v>
      </c>
      <c r="AQ27" s="159" t="s">
        <v>5</v>
      </c>
      <c r="AR27" s="159" t="s">
        <v>5</v>
      </c>
      <c r="AS27" s="159" t="s">
        <v>5</v>
      </c>
      <c r="AT27" s="159" t="s">
        <v>5</v>
      </c>
      <c r="AU27" s="159" t="s">
        <v>5</v>
      </c>
      <c r="AV27" s="159" t="s">
        <v>5</v>
      </c>
      <c r="AW27" s="159" t="s">
        <v>5</v>
      </c>
      <c r="AX27" s="159" t="s">
        <v>5</v>
      </c>
      <c r="AY27" s="159" t="s">
        <v>5</v>
      </c>
      <c r="AZ27" s="159" t="s">
        <v>5</v>
      </c>
      <c r="BA27" s="159" t="s">
        <v>5</v>
      </c>
      <c r="BB27" s="159" t="s">
        <v>5</v>
      </c>
      <c r="BC27" s="159" t="s">
        <v>5</v>
      </c>
      <c r="BD27" s="159" t="s">
        <v>5</v>
      </c>
      <c r="BE27" s="159" t="s">
        <v>5</v>
      </c>
      <c r="BF27" s="159" t="s">
        <v>5</v>
      </c>
      <c r="BG27" s="159" t="s">
        <v>5</v>
      </c>
      <c r="BH27" s="159" t="s">
        <v>5</v>
      </c>
      <c r="BI27" s="159" t="s">
        <v>5</v>
      </c>
      <c r="BJ27" s="159" t="s">
        <v>5</v>
      </c>
      <c r="BK27" s="159" t="s">
        <v>5</v>
      </c>
      <c r="BL27" s="159" t="s">
        <v>5</v>
      </c>
      <c r="BM27" s="159" t="s">
        <v>5</v>
      </c>
      <c r="BN27" s="159" t="s">
        <v>5</v>
      </c>
      <c r="BO27" s="159" t="s">
        <v>5</v>
      </c>
      <c r="BP27" s="159" t="s">
        <v>5</v>
      </c>
      <c r="BQ27" s="159" t="s">
        <v>5</v>
      </c>
      <c r="BR27" s="159" t="s">
        <v>5</v>
      </c>
      <c r="BS27" s="159" t="s">
        <v>5</v>
      </c>
      <c r="BT27" s="159" t="s">
        <v>5</v>
      </c>
      <c r="BU27" s="159" t="s">
        <v>5</v>
      </c>
      <c r="BV27" s="159" t="s">
        <v>5</v>
      </c>
      <c r="BW27" s="159"/>
      <c r="BX27" s="159" t="s">
        <v>5</v>
      </c>
      <c r="BY27" s="159" t="s">
        <v>5</v>
      </c>
      <c r="BZ27" s="159" t="s">
        <v>5</v>
      </c>
      <c r="CA27" s="159" t="s">
        <v>5</v>
      </c>
      <c r="CB27" s="159" t="s">
        <v>5</v>
      </c>
      <c r="CC27" s="159" t="s">
        <v>5</v>
      </c>
      <c r="CD27" s="159" t="s">
        <v>5</v>
      </c>
      <c r="CE27" s="159" t="s">
        <v>5</v>
      </c>
      <c r="CF27" s="159" t="s">
        <v>5</v>
      </c>
      <c r="CG27" s="159" t="s">
        <v>5</v>
      </c>
      <c r="CH27" s="159" t="s">
        <v>5</v>
      </c>
      <c r="CI27" s="159" t="s">
        <v>5</v>
      </c>
      <c r="CJ27" s="159" t="s">
        <v>5</v>
      </c>
      <c r="CK27" s="159" t="s">
        <v>5</v>
      </c>
      <c r="CL27" s="159" t="s">
        <v>5</v>
      </c>
      <c r="CM27" s="159" t="s">
        <v>5</v>
      </c>
      <c r="CN27" s="159" t="s">
        <v>5</v>
      </c>
      <c r="CO27" s="159" t="s">
        <v>5</v>
      </c>
      <c r="CP27" s="159" t="s">
        <v>5</v>
      </c>
      <c r="CQ27" s="159" t="s">
        <v>5</v>
      </c>
      <c r="CR27" s="159" t="s">
        <v>5</v>
      </c>
      <c r="CS27" s="159" t="s">
        <v>5</v>
      </c>
      <c r="CT27" s="159" t="s">
        <v>5</v>
      </c>
      <c r="CU27" s="27"/>
    </row>
    <row r="28" spans="1:99">
      <c r="A28" s="143" t="s">
        <v>168</v>
      </c>
      <c r="B28" s="11">
        <v>23917</v>
      </c>
      <c r="C28" s="11">
        <v>25325</v>
      </c>
      <c r="D28" s="11">
        <v>28530</v>
      </c>
      <c r="E28" s="11">
        <v>30196</v>
      </c>
      <c r="F28" s="11">
        <v>31692</v>
      </c>
      <c r="G28" s="11">
        <v>33526</v>
      </c>
      <c r="H28" s="11">
        <v>34534</v>
      </c>
      <c r="I28" s="11">
        <v>35761</v>
      </c>
      <c r="J28" s="11">
        <v>42460</v>
      </c>
      <c r="K28" s="11">
        <v>43803</v>
      </c>
      <c r="L28" s="11">
        <v>45317</v>
      </c>
      <c r="M28" s="11">
        <v>46639</v>
      </c>
      <c r="N28" s="11">
        <v>47659</v>
      </c>
      <c r="O28" s="11">
        <v>49038</v>
      </c>
      <c r="P28" s="11">
        <v>51022</v>
      </c>
      <c r="Q28" s="11">
        <v>53135</v>
      </c>
      <c r="R28" s="11">
        <v>54394</v>
      </c>
      <c r="S28" s="11">
        <v>55952</v>
      </c>
      <c r="T28" s="11">
        <v>57756</v>
      </c>
      <c r="U28" s="11">
        <v>59376</v>
      </c>
      <c r="V28" s="11">
        <v>61643</v>
      </c>
      <c r="W28" s="11">
        <v>63681</v>
      </c>
      <c r="X28" s="11">
        <v>65398</v>
      </c>
      <c r="Y28" s="11">
        <v>65098</v>
      </c>
      <c r="Z28" s="11">
        <v>63891</v>
      </c>
      <c r="AA28" s="11">
        <v>63700</v>
      </c>
      <c r="AB28" s="11">
        <v>62544</v>
      </c>
      <c r="AC28" s="11">
        <v>61459</v>
      </c>
      <c r="AD28" s="11">
        <v>60267</v>
      </c>
      <c r="AE28" s="11">
        <v>59467</v>
      </c>
      <c r="AF28" s="11">
        <v>60277</v>
      </c>
      <c r="AG28" s="11">
        <v>61022</v>
      </c>
      <c r="AH28" s="11">
        <v>60236</v>
      </c>
      <c r="AI28" s="11">
        <v>58687</v>
      </c>
      <c r="AJ28" s="11">
        <v>55968</v>
      </c>
      <c r="AK28" s="11">
        <v>52519</v>
      </c>
      <c r="AL28" s="11">
        <v>49328</v>
      </c>
      <c r="AM28" s="11">
        <v>46323</v>
      </c>
      <c r="AN28" s="11">
        <v>43377</v>
      </c>
      <c r="AO28" s="11">
        <v>40534</v>
      </c>
      <c r="AP28" s="11">
        <v>38546</v>
      </c>
      <c r="AQ28" s="11">
        <v>38053</v>
      </c>
      <c r="AR28" s="11">
        <v>38294</v>
      </c>
      <c r="AS28" s="11">
        <v>38367</v>
      </c>
      <c r="AT28" s="11">
        <v>36869</v>
      </c>
      <c r="AU28" s="11">
        <v>33028</v>
      </c>
      <c r="AV28" s="11">
        <v>29871</v>
      </c>
      <c r="AW28" s="11">
        <v>27560</v>
      </c>
      <c r="AX28" s="11">
        <v>26788</v>
      </c>
      <c r="AY28" s="11">
        <v>26955</v>
      </c>
      <c r="AZ28" s="11">
        <v>26229</v>
      </c>
      <c r="BA28" s="11">
        <v>25964</v>
      </c>
      <c r="BB28" s="11">
        <v>25796</v>
      </c>
      <c r="BC28" s="11">
        <v>25159</v>
      </c>
      <c r="BD28" s="11">
        <v>23867</v>
      </c>
      <c r="BE28" s="11">
        <v>22009</v>
      </c>
      <c r="BF28" s="11">
        <v>20863</v>
      </c>
      <c r="BG28" s="11">
        <v>16500</v>
      </c>
      <c r="BH28" s="11">
        <v>12349</v>
      </c>
      <c r="BI28" s="11">
        <v>10348</v>
      </c>
      <c r="BJ28" s="11">
        <v>8992</v>
      </c>
      <c r="BK28" s="11">
        <v>8723</v>
      </c>
      <c r="BL28" s="11">
        <v>7701</v>
      </c>
      <c r="BM28" s="11">
        <v>6680</v>
      </c>
      <c r="BN28" s="11">
        <v>6423</v>
      </c>
      <c r="BO28" s="11">
        <v>5853</v>
      </c>
      <c r="BP28" s="11">
        <v>5336</v>
      </c>
      <c r="BQ28" s="11">
        <v>5209</v>
      </c>
      <c r="BR28" s="11">
        <v>4349</v>
      </c>
      <c r="BS28" s="11">
        <v>3875</v>
      </c>
      <c r="BT28" s="11">
        <v>3217</v>
      </c>
      <c r="BU28" s="11">
        <v>3037</v>
      </c>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26"/>
    </row>
    <row r="29" spans="1:99">
      <c r="A29" s="3"/>
      <c r="B29" s="3"/>
      <c r="C29" s="3"/>
      <c r="D29" s="3"/>
      <c r="E29" s="3"/>
      <c r="F29" s="3"/>
      <c r="G29" s="3"/>
      <c r="H29" s="3"/>
      <c r="I29" s="3"/>
      <c r="J29" s="3"/>
      <c r="K29" s="3"/>
      <c r="L29" s="3"/>
      <c r="M29" s="3"/>
      <c r="N29" s="3"/>
      <c r="O29" s="3"/>
      <c r="P29" s="3"/>
      <c r="Q29" s="9"/>
      <c r="R29" s="2"/>
      <c r="W29" s="7"/>
      <c r="X29" s="7"/>
      <c r="Y29" s="7"/>
      <c r="Z29" s="7"/>
      <c r="AA29" s="7"/>
      <c r="AB29" s="7"/>
      <c r="AC29" s="7"/>
      <c r="AD29" s="7"/>
      <c r="AE29" s="7"/>
      <c r="AF29" s="7"/>
      <c r="AG29" s="7"/>
      <c r="AH29" s="7"/>
      <c r="AI29" s="7"/>
      <c r="AJ29" s="7"/>
      <c r="AK29" s="7"/>
      <c r="AL29" s="7"/>
      <c r="AM29" s="7"/>
      <c r="AN29" s="7"/>
      <c r="AO29" s="7"/>
      <c r="AP29" s="7"/>
      <c r="AQ29" s="7"/>
      <c r="AR29" s="57" t="s">
        <v>364</v>
      </c>
      <c r="AS29" s="7">
        <v>25130</v>
      </c>
      <c r="AT29" s="7">
        <v>25232</v>
      </c>
      <c r="AU29" s="7">
        <v>25388</v>
      </c>
      <c r="AV29" s="7">
        <v>25107</v>
      </c>
      <c r="AW29" s="7">
        <v>24584</v>
      </c>
      <c r="AX29" s="7">
        <v>23956</v>
      </c>
      <c r="AY29" s="7">
        <v>23342</v>
      </c>
      <c r="AZ29" s="7">
        <v>23250</v>
      </c>
      <c r="BA29" s="7">
        <v>23353</v>
      </c>
      <c r="BB29" s="7">
        <v>26450</v>
      </c>
      <c r="BC29" s="7">
        <v>21032</v>
      </c>
      <c r="BD29" s="7">
        <v>19851</v>
      </c>
      <c r="BE29" s="7">
        <v>18610</v>
      </c>
      <c r="BF29" s="7">
        <v>17425</v>
      </c>
      <c r="BG29" s="7">
        <v>16046</v>
      </c>
      <c r="BH29" s="1">
        <v>14875</v>
      </c>
      <c r="BI29" s="7">
        <v>14304</v>
      </c>
      <c r="BJ29" s="7">
        <v>12987</v>
      </c>
      <c r="BK29" s="7">
        <v>12436</v>
      </c>
      <c r="BL29" s="7">
        <v>11110</v>
      </c>
      <c r="BM29" s="7">
        <v>9784</v>
      </c>
      <c r="BN29" s="7">
        <v>9203</v>
      </c>
      <c r="BO29" s="7">
        <v>8584</v>
      </c>
      <c r="BP29" s="7">
        <v>6481</v>
      </c>
      <c r="BQ29" s="7">
        <v>18641</v>
      </c>
      <c r="BR29" s="7">
        <v>17843</v>
      </c>
      <c r="BS29" s="7">
        <v>16428</v>
      </c>
      <c r="BT29" s="7">
        <v>14718</v>
      </c>
      <c r="BU29" s="7">
        <v>13392</v>
      </c>
      <c r="BV29" s="7"/>
      <c r="BW29" s="7"/>
      <c r="BX29" s="7"/>
      <c r="BY29" s="7"/>
      <c r="BZ29" s="7"/>
      <c r="CA29" s="7"/>
      <c r="CB29" s="7"/>
      <c r="CC29" s="7"/>
      <c r="CD29" s="7"/>
      <c r="CE29" s="7"/>
      <c r="CF29" s="7"/>
      <c r="CG29" s="7"/>
      <c r="CH29" s="7"/>
      <c r="CI29" s="7"/>
      <c r="CJ29" s="7"/>
      <c r="CK29" s="7"/>
      <c r="CL29" s="7"/>
      <c r="CM29" s="7"/>
      <c r="CN29" s="7"/>
      <c r="CO29" s="7"/>
      <c r="CP29" s="7"/>
      <c r="CQ29" s="7"/>
      <c r="CR29" s="7"/>
      <c r="CS29" s="7"/>
      <c r="CT29" s="7"/>
    </row>
    <row r="30" spans="1:99">
      <c r="A30" s="8" t="s">
        <v>11</v>
      </c>
      <c r="B30" s="263"/>
      <c r="C30" s="263"/>
      <c r="D30" s="263"/>
      <c r="E30" s="263"/>
      <c r="F30" s="263"/>
      <c r="G30" s="263"/>
      <c r="H30" s="263"/>
      <c r="I30" s="263"/>
      <c r="J30" s="263"/>
      <c r="L30" s="8"/>
      <c r="O30" s="8"/>
      <c r="P30" s="8"/>
      <c r="Q30" s="8"/>
      <c r="W30" s="7"/>
      <c r="X30" s="7"/>
      <c r="Y30" s="7"/>
      <c r="Z30" s="7"/>
      <c r="AA30" s="7"/>
      <c r="AB30" s="7"/>
      <c r="AC30" s="7"/>
      <c r="AD30" s="7"/>
      <c r="AE30" s="7"/>
      <c r="AF30" s="7"/>
      <c r="AG30" s="7"/>
      <c r="AH30" s="7"/>
      <c r="AI30" s="7"/>
      <c r="AJ30" s="7"/>
      <c r="AK30" s="7"/>
      <c r="AL30" s="7"/>
      <c r="AM30" s="7"/>
      <c r="AN30" s="7"/>
      <c r="AO30" s="7"/>
      <c r="AP30" s="7"/>
      <c r="AQ30" s="7"/>
      <c r="AR30" s="57" t="s">
        <v>365</v>
      </c>
      <c r="AS30" s="209"/>
      <c r="AT30" s="209"/>
      <c r="AU30" s="209"/>
      <c r="AV30" s="209"/>
      <c r="AW30" s="209"/>
      <c r="AX30" s="209"/>
      <c r="AY30" s="209"/>
      <c r="AZ30" s="209"/>
      <c r="BA30" s="209"/>
      <c r="BB30" s="209"/>
      <c r="BC30" s="209"/>
      <c r="BD30" s="209"/>
      <c r="BE30" s="209"/>
      <c r="BF30" s="209"/>
      <c r="BG30" s="209"/>
      <c r="BH30" s="210"/>
      <c r="BI30" s="209"/>
      <c r="BJ30" s="209">
        <v>0</v>
      </c>
      <c r="BK30" s="209">
        <v>0</v>
      </c>
      <c r="BL30" s="209">
        <v>0</v>
      </c>
      <c r="BM30" s="7">
        <v>131</v>
      </c>
      <c r="BN30" s="7">
        <v>137</v>
      </c>
      <c r="BO30" s="7">
        <v>203</v>
      </c>
      <c r="BP30" s="7">
        <v>184</v>
      </c>
      <c r="BQ30" s="7">
        <v>1056</v>
      </c>
      <c r="BR30" s="7">
        <v>1047</v>
      </c>
      <c r="BS30" s="7">
        <v>1024</v>
      </c>
      <c r="BT30" s="7">
        <v>1013</v>
      </c>
      <c r="BU30" s="7">
        <v>1014</v>
      </c>
      <c r="BV30" s="7"/>
      <c r="BW30" s="7"/>
      <c r="BX30" s="7"/>
      <c r="BY30" s="7"/>
      <c r="BZ30" s="7"/>
      <c r="CA30" s="7"/>
      <c r="CB30" s="7"/>
      <c r="CC30" s="7"/>
      <c r="CD30" s="7"/>
      <c r="CE30" s="7"/>
      <c r="CF30" s="7"/>
      <c r="CG30" s="7"/>
      <c r="CH30" s="7"/>
      <c r="CI30" s="7"/>
      <c r="CJ30" s="7"/>
      <c r="CK30" s="7"/>
      <c r="CL30" s="7"/>
      <c r="CM30" s="7"/>
      <c r="CN30" s="7"/>
      <c r="CO30" s="7"/>
      <c r="CP30" s="7"/>
      <c r="CQ30" s="7"/>
      <c r="CR30" s="7"/>
      <c r="CS30" s="7"/>
      <c r="CT30" s="7"/>
    </row>
    <row r="31" spans="1:99" ht="10.25" customHeight="1">
      <c r="A31" s="8" t="s">
        <v>121</v>
      </c>
      <c r="B31" s="263"/>
      <c r="C31" s="263"/>
      <c r="D31" s="263"/>
      <c r="E31" s="263"/>
      <c r="F31" s="263"/>
      <c r="G31" s="263"/>
      <c r="H31" s="263"/>
      <c r="I31" s="263"/>
      <c r="J31" s="263"/>
      <c r="L31" s="8"/>
      <c r="M31" s="8"/>
      <c r="N31" s="8"/>
      <c r="O31" s="8"/>
      <c r="P31" s="8"/>
      <c r="Q31" s="8"/>
      <c r="U31" s="4" t="s">
        <v>374</v>
      </c>
      <c r="AE31" s="211" t="s">
        <v>367</v>
      </c>
      <c r="AF31" s="212"/>
      <c r="AG31" s="212"/>
      <c r="AH31" s="212"/>
      <c r="AI31" s="212"/>
      <c r="AJ31" s="212"/>
      <c r="AS31" s="83">
        <f t="shared" ref="AS31" si="98">AS20+AS29+AS30</f>
        <v>393486</v>
      </c>
      <c r="AT31" s="83">
        <f t="shared" ref="AT31" si="99">AT20+AT29+AT30</f>
        <v>377213</v>
      </c>
      <c r="AU31" s="83">
        <f t="shared" ref="AU31" si="100">AU20+AU29+AU30</f>
        <v>362350</v>
      </c>
      <c r="AV31" s="83">
        <f t="shared" ref="AV31" si="101">AV20+AV29+AV30</f>
        <v>348584</v>
      </c>
      <c r="AW31" s="83">
        <f t="shared" ref="AW31" si="102">AW20+AW29+AW30</f>
        <v>334681</v>
      </c>
      <c r="AX31" s="83">
        <f t="shared" ref="AX31" si="103">AX20+AX29+AX30</f>
        <v>323934</v>
      </c>
      <c r="AY31" s="83">
        <f t="shared" ref="AY31" si="104">AY20+AY29+AY30</f>
        <v>314394</v>
      </c>
      <c r="AZ31" s="83">
        <f t="shared" ref="AZ31" si="105">AZ20+AZ29+AZ30</f>
        <v>304747</v>
      </c>
      <c r="BA31" s="83">
        <f t="shared" ref="BA31" si="106">BA20+BA29+BA30</f>
        <v>315348</v>
      </c>
      <c r="BB31" s="83">
        <f t="shared" ref="BB31" si="107">BB20+BB29+BB30</f>
        <v>307057</v>
      </c>
      <c r="BC31" s="83">
        <f t="shared" ref="BC31" si="108">BC20+BC29+BC30</f>
        <v>289681</v>
      </c>
      <c r="BD31" s="83">
        <f t="shared" ref="BD31" si="109">BD20+BD29+BD30</f>
        <v>269775</v>
      </c>
      <c r="BE31" s="83">
        <f t="shared" ref="BE31" si="110">BE20+BE29+BE30</f>
        <v>250151</v>
      </c>
      <c r="BF31" s="83">
        <f t="shared" ref="BF31" si="111">BF20+BF29+BF30</f>
        <v>231801</v>
      </c>
      <c r="BG31" s="83">
        <f t="shared" ref="BG31" si="112">BG20+BG29+BG30</f>
        <v>217132</v>
      </c>
      <c r="BH31" s="83">
        <f t="shared" ref="BH31" si="113">BH20+BH29+BH30</f>
        <v>204463</v>
      </c>
      <c r="BI31" s="83">
        <f t="shared" ref="BI31" si="114">BI20+BI29+BI30</f>
        <v>195396</v>
      </c>
      <c r="BJ31" s="83">
        <f t="shared" ref="BJ31:BR31" si="115">BJ20+BJ29+BJ30</f>
        <v>186304</v>
      </c>
      <c r="BK31" s="83">
        <f t="shared" si="115"/>
        <v>181982</v>
      </c>
      <c r="BL31" s="83">
        <f t="shared" si="115"/>
        <v>175287</v>
      </c>
      <c r="BM31" s="83">
        <f t="shared" si="115"/>
        <v>169598</v>
      </c>
      <c r="BN31" s="83">
        <f t="shared" si="115"/>
        <v>167074</v>
      </c>
      <c r="BO31" s="83">
        <f t="shared" si="115"/>
        <v>157424</v>
      </c>
      <c r="BP31" s="83">
        <f t="shared" si="115"/>
        <v>149274</v>
      </c>
      <c r="BQ31" s="83">
        <f t="shared" si="115"/>
        <v>155121</v>
      </c>
      <c r="BR31" s="83">
        <f t="shared" si="115"/>
        <v>148335</v>
      </c>
      <c r="BS31" s="83">
        <f>BS20+BS29+BS30</f>
        <v>140199</v>
      </c>
      <c r="BT31" s="83">
        <f>BT20+BT29+BT30</f>
        <v>133059</v>
      </c>
      <c r="BU31" s="83">
        <f>BU20+BU29+BU30</f>
        <v>126603</v>
      </c>
      <c r="BX31" s="5"/>
      <c r="BY31" s="5"/>
      <c r="BZ31" s="5"/>
      <c r="CA31" s="5"/>
      <c r="CB31" s="5"/>
      <c r="CC31" s="5"/>
      <c r="CD31" s="5"/>
      <c r="CE31" s="5"/>
      <c r="CF31" s="5"/>
      <c r="CG31" s="5"/>
      <c r="CH31" s="5"/>
      <c r="CI31" s="5"/>
      <c r="CJ31" s="5"/>
      <c r="CK31" s="5"/>
      <c r="CL31" s="5"/>
      <c r="CM31" s="5"/>
      <c r="CN31" s="5"/>
      <c r="CO31" s="5"/>
      <c r="CP31" s="5"/>
      <c r="CQ31" s="5"/>
      <c r="CR31" s="5"/>
      <c r="CS31" s="5"/>
      <c r="CT31" s="5"/>
    </row>
    <row r="32" spans="1:99" ht="10.25" customHeight="1">
      <c r="A32" s="8" t="s">
        <v>97</v>
      </c>
      <c r="B32" s="263"/>
      <c r="C32" s="263"/>
      <c r="D32" s="263"/>
      <c r="E32" s="263"/>
      <c r="F32" s="263"/>
      <c r="G32" s="263"/>
      <c r="H32" s="263"/>
      <c r="I32" s="263"/>
      <c r="J32" s="263"/>
      <c r="L32" s="8"/>
      <c r="M32" s="8"/>
      <c r="N32" s="8"/>
      <c r="O32" s="8"/>
      <c r="P32" s="8"/>
      <c r="Q32" s="8"/>
      <c r="AE32" s="197" t="s">
        <v>369</v>
      </c>
      <c r="AF32" s="198"/>
      <c r="AG32" s="198"/>
      <c r="AH32" s="198"/>
      <c r="AI32" s="198"/>
      <c r="AT32" s="202"/>
      <c r="AU32" s="7"/>
      <c r="AV32" s="7"/>
      <c r="AW32" s="7"/>
      <c r="AX32" s="7"/>
      <c r="AY32" s="7"/>
      <c r="AZ32" s="7"/>
      <c r="BA32" s="7"/>
      <c r="BB32" s="7"/>
      <c r="BC32" s="7"/>
      <c r="BD32" s="7"/>
      <c r="BE32" s="7"/>
      <c r="BF32" s="7"/>
      <c r="BG32" s="7"/>
      <c r="BH32" s="7"/>
      <c r="BI32" s="7"/>
      <c r="BJ32" s="7"/>
      <c r="BK32" s="7"/>
      <c r="BL32" s="7"/>
      <c r="BM32" s="7"/>
      <c r="BN32" s="7"/>
      <c r="BX32" s="26"/>
      <c r="BY32" s="5"/>
      <c r="BZ32" s="5"/>
      <c r="CA32" s="5"/>
      <c r="CB32" s="5"/>
      <c r="CC32" s="5"/>
      <c r="CD32" s="5"/>
      <c r="CE32" s="5"/>
      <c r="CF32" s="5"/>
      <c r="CG32" s="5"/>
      <c r="CH32" s="5"/>
      <c r="CI32" s="5"/>
      <c r="CJ32" s="5"/>
      <c r="CK32" s="5"/>
      <c r="CL32" s="5"/>
      <c r="CM32" s="5"/>
      <c r="CN32" s="5"/>
      <c r="CO32" s="5"/>
      <c r="CP32" s="5"/>
      <c r="CQ32" s="5"/>
      <c r="CR32" s="5"/>
      <c r="CS32" s="5"/>
      <c r="CT32" s="5"/>
    </row>
    <row r="33" spans="1:98" ht="10.25" customHeight="1">
      <c r="A33" s="8" t="s">
        <v>383</v>
      </c>
      <c r="B33" s="8"/>
      <c r="C33" s="8"/>
      <c r="D33" s="8"/>
      <c r="E33" s="8"/>
      <c r="F33" s="8"/>
      <c r="G33" s="8"/>
      <c r="H33" s="8"/>
      <c r="I33" s="8"/>
      <c r="J33" s="8"/>
      <c r="L33" s="8"/>
      <c r="M33" s="8"/>
      <c r="N33" s="8"/>
      <c r="O33" s="8"/>
      <c r="P33" s="8"/>
      <c r="Q33" s="8"/>
      <c r="AE33" s="197"/>
      <c r="AF33" s="198"/>
      <c r="AG33" s="198"/>
      <c r="AH33" s="198"/>
      <c r="AI33" s="198"/>
      <c r="AT33" s="202"/>
      <c r="AU33" s="7"/>
      <c r="AV33" s="7"/>
      <c r="AW33" s="7"/>
      <c r="AX33" s="7"/>
      <c r="AY33" s="7"/>
      <c r="AZ33" s="7"/>
      <c r="BA33" s="7"/>
      <c r="BB33" s="7"/>
      <c r="BC33" s="7"/>
      <c r="BD33" s="7"/>
      <c r="BE33" s="7"/>
      <c r="BF33" s="7"/>
      <c r="BG33" s="7"/>
      <c r="BH33" s="7"/>
      <c r="BI33" s="7"/>
      <c r="BJ33" s="7"/>
      <c r="BK33" s="7"/>
      <c r="BL33" s="245"/>
      <c r="BM33" s="246" t="s">
        <v>176</v>
      </c>
      <c r="BN33" s="247">
        <v>483627</v>
      </c>
      <c r="BO33" s="247">
        <v>467234</v>
      </c>
      <c r="BP33" s="247">
        <v>448470</v>
      </c>
      <c r="BQ33" s="247">
        <v>432688</v>
      </c>
      <c r="BR33" s="247">
        <v>418359</v>
      </c>
      <c r="BS33" s="247">
        <v>398913</v>
      </c>
      <c r="BT33" s="247">
        <v>377854</v>
      </c>
      <c r="BU33" s="247">
        <v>376286</v>
      </c>
      <c r="BV33" s="248">
        <v>371861</v>
      </c>
      <c r="BW33" s="248"/>
      <c r="BX33" s="248">
        <v>328380</v>
      </c>
      <c r="BY33" s="248">
        <v>306699</v>
      </c>
      <c r="BZ33" s="248">
        <v>244270</v>
      </c>
      <c r="CA33" s="248">
        <v>189156</v>
      </c>
      <c r="CB33" s="248">
        <v>128207</v>
      </c>
      <c r="CC33" s="248">
        <v>111888</v>
      </c>
      <c r="CD33" s="248">
        <v>106951</v>
      </c>
      <c r="CE33" s="248">
        <v>108689</v>
      </c>
      <c r="CF33" s="248">
        <v>93782</v>
      </c>
      <c r="CG33" s="248">
        <v>49607</v>
      </c>
      <c r="CH33" s="248">
        <v>20832</v>
      </c>
      <c r="CI33" s="248">
        <v>13985</v>
      </c>
      <c r="CJ33" s="248">
        <v>10206</v>
      </c>
      <c r="CK33" s="248">
        <v>7822</v>
      </c>
      <c r="CL33" s="248">
        <v>6707</v>
      </c>
      <c r="CM33" s="248">
        <v>5789</v>
      </c>
      <c r="CN33" s="248">
        <v>5771</v>
      </c>
      <c r="CO33" s="248">
        <v>10297</v>
      </c>
      <c r="CP33" s="248">
        <v>9226</v>
      </c>
      <c r="CQ33" s="248">
        <v>7433</v>
      </c>
      <c r="CR33" s="248">
        <v>4162</v>
      </c>
      <c r="CS33" s="5"/>
      <c r="CT33" s="5"/>
    </row>
    <row r="34" spans="1:98" ht="10.25" customHeight="1">
      <c r="A34" s="8" t="s">
        <v>138</v>
      </c>
      <c r="B34" s="263"/>
      <c r="C34" s="263"/>
      <c r="D34" s="263"/>
      <c r="E34" s="263"/>
      <c r="F34" s="263"/>
      <c r="G34" s="263"/>
      <c r="H34" s="263"/>
      <c r="I34" s="263"/>
      <c r="J34" s="263"/>
      <c r="L34" s="8"/>
      <c r="M34" s="6"/>
      <c r="N34" s="6"/>
      <c r="O34" s="6"/>
      <c r="P34" s="6"/>
      <c r="Q34" s="6"/>
      <c r="AT34" s="202"/>
      <c r="AU34" s="7"/>
      <c r="AV34" s="7"/>
      <c r="AW34" s="7"/>
      <c r="AX34" s="7"/>
      <c r="AY34" s="7"/>
      <c r="AZ34" s="7"/>
      <c r="BA34" s="7"/>
      <c r="BB34" s="7"/>
      <c r="BC34" s="7"/>
      <c r="BD34" s="7"/>
      <c r="BE34" s="7"/>
      <c r="BF34" s="7"/>
      <c r="BG34" s="7"/>
      <c r="BH34" s="7"/>
      <c r="BI34" s="7"/>
      <c r="BJ34" s="7"/>
      <c r="BK34" s="7"/>
      <c r="BL34" s="249"/>
      <c r="BM34" s="246" t="s">
        <v>178</v>
      </c>
      <c r="BN34" s="247">
        <v>19364</v>
      </c>
      <c r="BO34" s="247">
        <v>18303</v>
      </c>
      <c r="BP34" s="247">
        <v>16900</v>
      </c>
      <c r="BQ34" s="247">
        <v>15295</v>
      </c>
      <c r="BR34" s="247">
        <v>13700</v>
      </c>
      <c r="BS34" s="247">
        <v>13341</v>
      </c>
      <c r="BT34" s="247">
        <v>12757</v>
      </c>
      <c r="BU34" s="247">
        <v>11357</v>
      </c>
      <c r="BV34" s="248">
        <v>10813</v>
      </c>
      <c r="BW34" s="248"/>
      <c r="BX34" s="248">
        <v>9025</v>
      </c>
      <c r="BY34" s="248">
        <v>7762</v>
      </c>
      <c r="BZ34" s="248">
        <v>7059</v>
      </c>
      <c r="CA34" s="248">
        <v>7654</v>
      </c>
      <c r="CB34" s="248">
        <v>5815</v>
      </c>
      <c r="CC34" s="248">
        <v>3046</v>
      </c>
      <c r="CD34" s="248">
        <v>2315</v>
      </c>
      <c r="CE34" s="248">
        <v>2177</v>
      </c>
      <c r="CF34" s="248">
        <v>1587</v>
      </c>
      <c r="CG34" s="248">
        <v>1431</v>
      </c>
      <c r="CH34" s="248">
        <v>1197</v>
      </c>
      <c r="CI34" s="248">
        <v>1159</v>
      </c>
      <c r="CJ34" s="248">
        <v>1064</v>
      </c>
      <c r="CK34" s="248">
        <v>842</v>
      </c>
      <c r="CL34" s="248">
        <v>736</v>
      </c>
      <c r="CM34" s="248">
        <v>676</v>
      </c>
      <c r="CN34" s="248">
        <v>554</v>
      </c>
      <c r="CO34" s="248">
        <v>330</v>
      </c>
      <c r="CP34" s="248"/>
      <c r="CQ34" s="248"/>
      <c r="CR34" s="248"/>
      <c r="CS34" s="5"/>
      <c r="CT34" s="5"/>
    </row>
    <row r="35" spans="1:98" ht="10.25" customHeight="1">
      <c r="A35" s="8" t="s">
        <v>137</v>
      </c>
      <c r="B35" s="6"/>
      <c r="C35" s="6"/>
      <c r="D35" s="6"/>
      <c r="E35" s="6"/>
      <c r="F35" s="6"/>
      <c r="G35" s="6"/>
      <c r="H35" s="6"/>
      <c r="I35" s="6"/>
      <c r="J35" s="6"/>
      <c r="L35" s="8"/>
      <c r="M35" s="6"/>
      <c r="N35" s="6"/>
      <c r="O35" s="6"/>
      <c r="P35" s="6"/>
      <c r="Q35" s="6"/>
      <c r="BV35" s="16" t="s">
        <v>382</v>
      </c>
      <c r="BX35" s="26"/>
      <c r="BY35" s="5"/>
      <c r="BZ35" s="5"/>
      <c r="CA35" s="5"/>
      <c r="CB35" s="5"/>
      <c r="CC35" s="5"/>
      <c r="CD35" s="5"/>
      <c r="CE35" s="5"/>
      <c r="CF35" s="5"/>
      <c r="CG35" s="5"/>
      <c r="CH35" s="5"/>
      <c r="CI35" s="5"/>
      <c r="CJ35" s="5"/>
      <c r="CK35" s="5"/>
      <c r="CL35" s="5"/>
      <c r="CM35" s="5"/>
      <c r="CN35" s="5"/>
      <c r="CO35" s="5"/>
      <c r="CP35" s="5"/>
      <c r="CQ35" s="5"/>
      <c r="CR35" s="5"/>
      <c r="CS35" s="5"/>
      <c r="CT35" s="5"/>
    </row>
    <row r="36" spans="1:98" ht="10.25" customHeight="1">
      <c r="A36" s="6" t="s">
        <v>139</v>
      </c>
      <c r="B36" s="8"/>
      <c r="C36" s="8"/>
      <c r="D36" s="8"/>
      <c r="E36" s="8"/>
      <c r="F36" s="8"/>
      <c r="G36" s="8"/>
      <c r="H36" s="8"/>
      <c r="I36" s="8"/>
      <c r="J36" s="8"/>
      <c r="L36" s="6"/>
      <c r="M36" s="8"/>
      <c r="N36" s="8"/>
      <c r="O36" s="8"/>
      <c r="P36" s="8"/>
      <c r="Q36" s="8"/>
      <c r="BL36" s="250"/>
      <c r="BM36" s="251" t="s">
        <v>176</v>
      </c>
      <c r="BN36" s="252">
        <f t="shared" ref="BN36:BU36" si="116">BN11/BN33</f>
        <v>0.2890740177864346</v>
      </c>
      <c r="BO36" s="252">
        <f t="shared" si="116"/>
        <v>0.30086209479618348</v>
      </c>
      <c r="BP36" s="252">
        <f t="shared" si="116"/>
        <v>0.27827725377394252</v>
      </c>
      <c r="BQ36" s="252">
        <f t="shared" si="116"/>
        <v>0.22386569537403395</v>
      </c>
      <c r="BR36" s="252">
        <f t="shared" si="116"/>
        <v>0.31677339318623476</v>
      </c>
      <c r="BS36" s="252">
        <f t="shared" si="116"/>
        <v>0.4627450095634888</v>
      </c>
      <c r="BT36" s="252">
        <f t="shared" si="116"/>
        <v>0.40604572136327788</v>
      </c>
      <c r="BU36" s="252">
        <f t="shared" si="116"/>
        <v>0.36921118510919887</v>
      </c>
      <c r="BV36" s="253">
        <f>AVERAGE(BS36:BU36)</f>
        <v>0.41266730534532181</v>
      </c>
    </row>
    <row r="37" spans="1:98" ht="10.25" customHeight="1">
      <c r="A37" s="6" t="s">
        <v>140</v>
      </c>
      <c r="B37" s="8"/>
      <c r="C37" s="8"/>
      <c r="D37" s="8"/>
      <c r="E37" s="8"/>
      <c r="F37" s="8"/>
      <c r="G37" s="8"/>
      <c r="H37" s="8"/>
      <c r="I37" s="8"/>
      <c r="J37" s="8"/>
      <c r="L37" s="6"/>
      <c r="M37" s="8"/>
      <c r="N37" s="8"/>
      <c r="O37" s="8"/>
      <c r="P37" s="8"/>
      <c r="Q37" s="8"/>
      <c r="BL37" s="250"/>
      <c r="BM37" s="251" t="s">
        <v>177</v>
      </c>
      <c r="BN37" s="252" t="e">
        <f>BN12/#REF!</f>
        <v>#REF!</v>
      </c>
      <c r="BO37" s="252" t="e">
        <f>BO12/#REF!</f>
        <v>#REF!</v>
      </c>
      <c r="BP37" s="252" t="e">
        <f>BP12/#REF!</f>
        <v>#REF!</v>
      </c>
      <c r="BQ37" s="252" t="e">
        <f>BQ12/#REF!</f>
        <v>#REF!</v>
      </c>
      <c r="BR37" s="252" t="e">
        <f>BR12/#REF!</f>
        <v>#REF!</v>
      </c>
      <c r="BS37" s="252" t="e">
        <f>BS12/#REF!</f>
        <v>#REF!</v>
      </c>
      <c r="BT37" s="252" t="e">
        <f>BT12/#REF!</f>
        <v>#REF!</v>
      </c>
      <c r="BU37" s="252" t="e">
        <f>BU12/#REF!</f>
        <v>#REF!</v>
      </c>
      <c r="BV37" s="253" t="e">
        <f t="shared" ref="BV37:BV38" si="117">AVERAGE(BN37:BU37)</f>
        <v>#REF!</v>
      </c>
    </row>
    <row r="38" spans="1:98" ht="10.25" customHeight="1">
      <c r="A38" s="8" t="s">
        <v>100</v>
      </c>
      <c r="B38" s="4"/>
      <c r="C38" s="4"/>
      <c r="D38" s="4"/>
      <c r="E38" s="4"/>
      <c r="F38" s="4"/>
      <c r="G38" s="4"/>
      <c r="H38" s="4"/>
      <c r="I38" s="4"/>
      <c r="J38" s="4"/>
      <c r="L38" s="8"/>
      <c r="M38" s="4"/>
      <c r="N38" s="4"/>
      <c r="O38" s="4"/>
      <c r="P38" s="4"/>
      <c r="Q38" s="4"/>
      <c r="BL38" s="254"/>
      <c r="BM38" s="251" t="s">
        <v>178</v>
      </c>
      <c r="BN38" s="252">
        <f t="shared" ref="BN38:BU38" si="118">BN13/BN34</f>
        <v>0.87533567444742821</v>
      </c>
      <c r="BO38" s="252">
        <f t="shared" si="118"/>
        <v>0.86543189641042451</v>
      </c>
      <c r="BP38" s="252">
        <f t="shared" si="118"/>
        <v>0.8262721893491124</v>
      </c>
      <c r="BQ38" s="252">
        <f t="shared" si="118"/>
        <v>0.73050016345210855</v>
      </c>
      <c r="BR38" s="252">
        <f t="shared" si="118"/>
        <v>0.85941605839416058</v>
      </c>
      <c r="BS38" s="255">
        <f t="shared" si="118"/>
        <v>0.90915223746345852</v>
      </c>
      <c r="BT38" s="252">
        <f t="shared" si="118"/>
        <v>0.89511640667868619</v>
      </c>
      <c r="BU38" s="252">
        <f t="shared" si="118"/>
        <v>0.84045082328079601</v>
      </c>
      <c r="BV38" s="253">
        <f t="shared" si="117"/>
        <v>0.85020943118452186</v>
      </c>
    </row>
    <row r="39" spans="1:98" ht="10.25" customHeight="1">
      <c r="A39" s="8" t="s">
        <v>101</v>
      </c>
      <c r="B39" s="4"/>
      <c r="C39" s="4"/>
      <c r="D39" s="4"/>
      <c r="E39" s="4"/>
      <c r="F39" s="4"/>
      <c r="G39" s="4"/>
      <c r="H39" s="4"/>
      <c r="I39" s="4"/>
      <c r="J39" s="4"/>
      <c r="L39" s="8"/>
      <c r="M39" s="4"/>
      <c r="N39" s="4"/>
      <c r="O39" s="4"/>
      <c r="P39" s="4"/>
      <c r="Q39" s="4"/>
    </row>
    <row r="40" spans="1:98" ht="10.25" customHeight="1">
      <c r="A40" s="4" t="s">
        <v>141</v>
      </c>
      <c r="B40" s="4"/>
      <c r="C40" s="4"/>
      <c r="D40" s="4"/>
      <c r="E40" s="4"/>
      <c r="F40" s="4"/>
      <c r="G40" s="4"/>
      <c r="H40" s="4"/>
      <c r="I40" s="4"/>
      <c r="J40" s="4"/>
      <c r="L40" s="4"/>
      <c r="M40" s="4"/>
      <c r="N40" s="4"/>
      <c r="O40" s="4"/>
      <c r="P40" s="4"/>
      <c r="Q40" s="4"/>
    </row>
    <row r="41" spans="1:98" ht="10.25" customHeight="1">
      <c r="A41" s="4" t="s">
        <v>10</v>
      </c>
      <c r="B41" s="4"/>
      <c r="C41" s="4"/>
      <c r="D41" s="4"/>
      <c r="E41" s="4"/>
      <c r="F41" s="4"/>
      <c r="G41" s="4"/>
      <c r="H41" s="4"/>
      <c r="I41" s="4"/>
      <c r="J41" s="4"/>
      <c r="L41" s="4"/>
      <c r="M41" s="4"/>
      <c r="N41" s="4"/>
      <c r="O41" s="4"/>
      <c r="P41" s="4"/>
      <c r="Q41" s="4"/>
    </row>
    <row r="42" spans="1:98" ht="10.25" customHeight="1">
      <c r="A42" s="4" t="s">
        <v>125</v>
      </c>
      <c r="B42" s="6"/>
      <c r="C42" s="6"/>
      <c r="D42" s="6"/>
      <c r="E42" s="6"/>
      <c r="F42" s="6"/>
      <c r="G42" s="6"/>
      <c r="H42" s="6"/>
      <c r="I42" s="6"/>
      <c r="J42" s="6"/>
      <c r="L42" s="4"/>
      <c r="M42" s="6"/>
      <c r="N42" s="6"/>
      <c r="O42" s="6"/>
      <c r="P42" s="6"/>
      <c r="Q42" s="6"/>
    </row>
    <row r="43" spans="1:98" ht="10.25" customHeight="1">
      <c r="A43" s="4" t="s">
        <v>126</v>
      </c>
      <c r="B43" s="6"/>
      <c r="C43" s="6"/>
      <c r="D43" s="6"/>
      <c r="E43" s="6"/>
      <c r="F43" s="6"/>
      <c r="G43" s="6"/>
      <c r="H43" s="6"/>
      <c r="I43" s="6"/>
      <c r="J43" s="6"/>
      <c r="L43" s="4"/>
      <c r="M43" s="6"/>
      <c r="N43" s="6"/>
      <c r="O43" s="6"/>
      <c r="P43" s="6"/>
      <c r="Q43" s="6"/>
    </row>
    <row r="44" spans="1:98" ht="10.25" customHeight="1">
      <c r="A44" s="6" t="s">
        <v>384</v>
      </c>
      <c r="B44" s="4"/>
      <c r="C44" s="4"/>
      <c r="D44" s="4"/>
      <c r="E44" s="4"/>
      <c r="F44" s="4"/>
      <c r="G44" s="4"/>
      <c r="H44" s="4"/>
      <c r="I44" s="4"/>
      <c r="J44" s="4"/>
      <c r="L44" s="6"/>
      <c r="M44" s="4"/>
      <c r="N44" s="4"/>
      <c r="O44" s="4"/>
      <c r="P44" s="4"/>
    </row>
    <row r="45" spans="1:98" ht="10.25" customHeight="1">
      <c r="A45" s="6" t="s">
        <v>385</v>
      </c>
      <c r="B45" s="258"/>
      <c r="C45" s="258"/>
      <c r="D45" s="258"/>
      <c r="E45" s="258"/>
      <c r="F45" s="258"/>
      <c r="G45" s="258"/>
      <c r="H45" s="258"/>
      <c r="I45" s="258"/>
      <c r="J45" s="258"/>
      <c r="L45" s="6"/>
      <c r="M45" s="258"/>
      <c r="N45" s="258"/>
      <c r="O45" s="4"/>
      <c r="P45" s="4"/>
      <c r="Q45" s="4"/>
    </row>
    <row r="46" spans="1:98" ht="10.25" customHeight="1">
      <c r="A46" s="6" t="s">
        <v>386</v>
      </c>
      <c r="B46" s="258"/>
      <c r="C46" s="258"/>
      <c r="D46" s="258"/>
      <c r="E46" s="258"/>
      <c r="F46" s="258"/>
      <c r="G46" s="258"/>
      <c r="H46" s="258"/>
      <c r="I46" s="258"/>
      <c r="J46" s="258"/>
      <c r="L46" s="6"/>
      <c r="M46" s="258"/>
      <c r="N46" s="258"/>
      <c r="O46" s="4"/>
      <c r="P46" s="4"/>
      <c r="Q46" s="4"/>
    </row>
    <row r="47" spans="1:98">
      <c r="A47" s="4" t="s">
        <v>373</v>
      </c>
      <c r="B47" s="258"/>
      <c r="C47" s="258"/>
      <c r="D47" s="258"/>
      <c r="E47" s="258"/>
      <c r="F47" s="258"/>
      <c r="G47" s="258"/>
      <c r="H47" s="258"/>
      <c r="I47" s="258"/>
      <c r="J47" s="258"/>
      <c r="L47" s="4"/>
      <c r="M47" s="258"/>
      <c r="N47" s="258"/>
      <c r="O47" s="4"/>
      <c r="P47" s="4"/>
      <c r="Q47" s="4"/>
    </row>
    <row r="48" spans="1:98" ht="15" customHeight="1">
      <c r="A48" s="4" t="s">
        <v>379</v>
      </c>
      <c r="B48" s="258"/>
      <c r="C48" s="258"/>
      <c r="D48" s="258"/>
      <c r="E48" s="258"/>
      <c r="F48" s="258"/>
      <c r="G48" s="258"/>
      <c r="H48" s="258"/>
      <c r="I48" s="258"/>
      <c r="J48" s="258"/>
      <c r="L48" s="4"/>
      <c r="M48" s="258"/>
      <c r="N48" s="258"/>
      <c r="O48" s="3"/>
      <c r="P48" s="3"/>
      <c r="Q48" s="3"/>
    </row>
    <row r="49" spans="1:14">
      <c r="A49" s="4"/>
      <c r="B49" s="258"/>
      <c r="C49" s="258"/>
      <c r="D49" s="258"/>
      <c r="E49" s="258"/>
      <c r="F49" s="258"/>
      <c r="G49" s="258"/>
      <c r="H49" s="258"/>
      <c r="I49" s="258"/>
      <c r="J49" s="258"/>
      <c r="K49" s="258"/>
      <c r="L49" s="258"/>
      <c r="M49" s="258"/>
      <c r="N49" s="258"/>
    </row>
    <row r="51" spans="1:14">
      <c r="A51" s="140"/>
      <c r="B51" s="2"/>
      <c r="C51" s="2"/>
      <c r="D51" s="2"/>
    </row>
    <row r="52" spans="1:14">
      <c r="A52" s="141"/>
      <c r="B52" s="2"/>
      <c r="C52" s="2"/>
      <c r="D52" s="2"/>
      <c r="E52" s="2"/>
    </row>
    <row r="53" spans="1:14">
      <c r="A53" s="141"/>
      <c r="B53" s="2"/>
      <c r="C53" s="2"/>
      <c r="D53" s="2"/>
      <c r="E53" s="2"/>
    </row>
    <row r="54" spans="1:14">
      <c r="A54" s="141"/>
      <c r="B54" s="2"/>
      <c r="C54" s="2"/>
      <c r="D54" s="2"/>
      <c r="E54" s="2"/>
    </row>
    <row r="55" spans="1:14">
      <c r="A55" s="140"/>
      <c r="B55" s="2"/>
      <c r="C55" s="2"/>
      <c r="D55" s="2"/>
      <c r="E55" s="2"/>
    </row>
  </sheetData>
  <printOptions gridLinesSet="0"/>
  <pageMargins left="0.5" right="0.17" top="1" bottom="1" header="0.5" footer="0.5"/>
  <pageSetup orientation="portrait" useFirstPageNumber="1" horizontalDpi="300" verticalDpi="300" r:id="rId1"/>
  <headerFooter alignWithMargins="0">
    <oddFooter>&amp;C2 of 31</oddFooter>
  </headerFooter>
  <ignoredErrors>
    <ignoredError sqref="H6:R6 AT6 S6:T6 G16:T16 E16 F6 C16:D16" formulaRange="1"/>
    <ignoredError sqref="B16" formula="1" formulaRange="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2A195-340C-460C-B730-CFA21CD3E2F5}">
  <dimension ref="A1:AV74"/>
  <sheetViews>
    <sheetView showGridLines="0" zoomScaleNormal="100" workbookViewId="0">
      <pane xSplit="1" ySplit="5" topLeftCell="B6" activePane="bottomRight" state="frozen"/>
      <selection activeCell="AA1" sqref="AA1"/>
      <selection pane="topRight" activeCell="AA1" sqref="AA1"/>
      <selection pane="bottomLeft" activeCell="AA1" sqref="AA1"/>
      <selection pane="bottomRight" activeCell="AX1" sqref="AX1"/>
    </sheetView>
  </sheetViews>
  <sheetFormatPr baseColWidth="10" defaultColWidth="9.19921875" defaultRowHeight="13"/>
  <cols>
    <col min="1" max="1" width="27.59765625" style="412" customWidth="1"/>
    <col min="2" max="2" width="9" style="412" customWidth="1"/>
    <col min="3" max="3" width="8" style="412" customWidth="1"/>
    <col min="4" max="11" width="6.59765625" style="412" customWidth="1"/>
    <col min="12" max="18" width="6.59765625" style="412" hidden="1" customWidth="1"/>
    <col min="19" max="20" width="6.3984375" style="412" hidden="1" customWidth="1"/>
    <col min="21" max="24" width="7.3984375" style="412" hidden="1" customWidth="1"/>
    <col min="25" max="48" width="7.3984375" style="413" hidden="1" customWidth="1"/>
    <col min="49" max="16384" width="9.19921875" style="412"/>
  </cols>
  <sheetData>
    <row r="1" spans="1:48" ht="13.75" customHeight="1">
      <c r="A1" s="454" t="s">
        <v>558</v>
      </c>
      <c r="B1" s="454"/>
      <c r="C1" s="454"/>
      <c r="D1" s="454"/>
      <c r="E1" s="454"/>
      <c r="F1" s="454"/>
      <c r="G1" s="454"/>
      <c r="H1" s="454"/>
      <c r="I1" s="454"/>
      <c r="J1" s="454"/>
      <c r="K1" s="454"/>
      <c r="L1" s="454"/>
      <c r="M1" s="454"/>
      <c r="N1" s="454"/>
      <c r="O1" s="454"/>
      <c r="P1" s="454"/>
      <c r="Q1" s="454"/>
      <c r="R1" s="452"/>
      <c r="S1" s="452"/>
      <c r="T1" s="452"/>
      <c r="U1" s="452"/>
      <c r="V1" s="453"/>
      <c r="W1" s="453"/>
      <c r="X1" s="452"/>
      <c r="Y1" s="453"/>
      <c r="Z1" s="454" t="s">
        <v>558</v>
      </c>
      <c r="AA1" s="453"/>
      <c r="AB1" s="453"/>
      <c r="AC1" s="453"/>
      <c r="AK1" s="454" t="s">
        <v>558</v>
      </c>
    </row>
    <row r="2" spans="1:48">
      <c r="A2" s="454" t="s">
        <v>557</v>
      </c>
      <c r="B2" s="454"/>
      <c r="C2" s="454"/>
      <c r="D2" s="454"/>
      <c r="E2" s="454"/>
      <c r="F2" s="454"/>
      <c r="G2" s="454"/>
      <c r="H2" s="454"/>
      <c r="I2" s="454"/>
      <c r="J2" s="454"/>
      <c r="K2" s="454"/>
      <c r="L2" s="454"/>
      <c r="M2" s="454"/>
      <c r="N2" s="454"/>
      <c r="O2" s="454"/>
      <c r="P2" s="454"/>
      <c r="Q2" s="454"/>
      <c r="R2" s="452"/>
      <c r="S2" s="452"/>
      <c r="T2" s="452"/>
      <c r="U2" s="452"/>
      <c r="V2" s="453"/>
      <c r="W2" s="453"/>
      <c r="X2" s="452"/>
      <c r="Y2" s="453"/>
      <c r="Z2" s="454" t="s">
        <v>557</v>
      </c>
      <c r="AA2" s="453"/>
      <c r="AB2" s="453"/>
      <c r="AC2" s="453"/>
      <c r="AK2" s="454" t="s">
        <v>557</v>
      </c>
    </row>
    <row r="3" spans="1:48">
      <c r="A3" s="454" t="s">
        <v>556</v>
      </c>
      <c r="B3" s="454"/>
      <c r="C3" s="454"/>
      <c r="D3" s="454"/>
      <c r="E3" s="454"/>
      <c r="F3" s="454"/>
      <c r="G3" s="454"/>
      <c r="H3" s="454"/>
      <c r="I3" s="454"/>
      <c r="J3" s="454"/>
      <c r="K3" s="454"/>
      <c r="L3" s="454"/>
      <c r="M3" s="454"/>
      <c r="N3" s="454"/>
      <c r="O3" s="454"/>
      <c r="P3" s="454"/>
      <c r="Q3" s="454"/>
      <c r="R3" s="452"/>
      <c r="S3" s="452"/>
      <c r="T3" s="452"/>
      <c r="U3" s="452"/>
      <c r="V3" s="453"/>
      <c r="W3" s="453"/>
      <c r="X3" s="452"/>
    </row>
    <row r="4" spans="1:48">
      <c r="V4" s="417"/>
      <c r="W4" s="417"/>
    </row>
    <row r="5" spans="1:48" ht="16.5" customHeight="1">
      <c r="A5" s="451" t="s">
        <v>526</v>
      </c>
      <c r="B5" s="451">
        <v>2023</v>
      </c>
      <c r="C5" s="451">
        <v>2022</v>
      </c>
      <c r="D5" s="451">
        <v>2021</v>
      </c>
      <c r="E5" s="451">
        <v>2020</v>
      </c>
      <c r="F5" s="451">
        <v>2019</v>
      </c>
      <c r="G5" s="451">
        <v>2018</v>
      </c>
      <c r="H5" s="451">
        <v>2017</v>
      </c>
      <c r="I5" s="451">
        <v>2016</v>
      </c>
      <c r="J5" s="451">
        <v>2015</v>
      </c>
      <c r="K5" s="451">
        <v>2014</v>
      </c>
      <c r="L5" s="451">
        <v>2013</v>
      </c>
      <c r="M5" s="451">
        <v>2012</v>
      </c>
      <c r="N5" s="451">
        <v>2011</v>
      </c>
      <c r="O5" s="451">
        <v>2010</v>
      </c>
      <c r="P5" s="451">
        <v>2009</v>
      </c>
      <c r="Q5" s="451">
        <v>2008</v>
      </c>
      <c r="R5" s="451">
        <v>2007</v>
      </c>
      <c r="S5" s="451">
        <v>2006</v>
      </c>
      <c r="T5" s="451">
        <v>2005</v>
      </c>
      <c r="U5" s="451">
        <v>2004</v>
      </c>
      <c r="V5" s="451">
        <v>2003</v>
      </c>
      <c r="W5" s="451">
        <v>2002</v>
      </c>
      <c r="X5" s="451">
        <v>2001</v>
      </c>
      <c r="Y5" s="451">
        <v>2000</v>
      </c>
      <c r="Z5" s="451">
        <v>1999</v>
      </c>
      <c r="AA5" s="451">
        <v>1998</v>
      </c>
      <c r="AB5" s="451">
        <v>1997</v>
      </c>
      <c r="AC5" s="451">
        <v>1996</v>
      </c>
      <c r="AD5" s="451">
        <v>1995</v>
      </c>
      <c r="AE5" s="451">
        <v>1994</v>
      </c>
      <c r="AF5" s="451">
        <v>1993</v>
      </c>
      <c r="AG5" s="451">
        <v>1992</v>
      </c>
      <c r="AH5" s="451">
        <v>1991</v>
      </c>
      <c r="AI5" s="451">
        <v>1990</v>
      </c>
      <c r="AJ5" s="451">
        <v>1989</v>
      </c>
      <c r="AK5" s="451">
        <v>1988</v>
      </c>
      <c r="AL5" s="451">
        <v>1987</v>
      </c>
      <c r="AM5" s="451">
        <v>1986</v>
      </c>
      <c r="AN5" s="451">
        <v>1985</v>
      </c>
      <c r="AO5" s="451">
        <v>1984</v>
      </c>
      <c r="AP5" s="451">
        <v>1983</v>
      </c>
      <c r="AQ5" s="451">
        <v>1982</v>
      </c>
      <c r="AR5" s="451">
        <v>1981</v>
      </c>
      <c r="AS5" s="451">
        <v>1980</v>
      </c>
      <c r="AT5" s="451">
        <v>1979</v>
      </c>
      <c r="AU5" s="451">
        <v>1978</v>
      </c>
      <c r="AV5" s="451">
        <v>1977</v>
      </c>
    </row>
    <row r="6" spans="1:48" ht="15" customHeight="1">
      <c r="A6" s="434" t="s">
        <v>1</v>
      </c>
      <c r="B6" s="450">
        <f t="shared" ref="B6:AV6" si="0">SUM(B7:B15)</f>
        <v>134057</v>
      </c>
      <c r="C6" s="450">
        <f t="shared" si="0"/>
        <v>106662</v>
      </c>
      <c r="D6" s="450">
        <f t="shared" si="0"/>
        <v>93775</v>
      </c>
      <c r="E6" s="450">
        <f t="shared" si="0"/>
        <v>95175</v>
      </c>
      <c r="F6" s="450">
        <f t="shared" si="0"/>
        <v>95638</v>
      </c>
      <c r="G6" s="450">
        <f t="shared" si="0"/>
        <v>86936</v>
      </c>
      <c r="H6" s="450">
        <f t="shared" si="0"/>
        <v>74130</v>
      </c>
      <c r="I6" s="450">
        <f t="shared" si="0"/>
        <v>76978</v>
      </c>
      <c r="J6" s="450">
        <f t="shared" si="0"/>
        <v>84905</v>
      </c>
      <c r="K6" s="450">
        <f t="shared" si="0"/>
        <v>89022</v>
      </c>
      <c r="L6" s="450">
        <f t="shared" si="0"/>
        <v>85353.372666666663</v>
      </c>
      <c r="M6" s="450">
        <f t="shared" si="0"/>
        <v>91617.93</v>
      </c>
      <c r="N6" s="450">
        <f t="shared" si="0"/>
        <v>91081</v>
      </c>
      <c r="O6" s="450">
        <f t="shared" si="0"/>
        <v>85576</v>
      </c>
      <c r="P6" s="450">
        <f t="shared" si="0"/>
        <v>96069</v>
      </c>
      <c r="Q6" s="450">
        <f t="shared" si="0"/>
        <v>102829</v>
      </c>
      <c r="R6" s="450">
        <f t="shared" si="0"/>
        <v>110331</v>
      </c>
      <c r="S6" s="450">
        <f t="shared" si="0"/>
        <v>102042</v>
      </c>
      <c r="T6" s="450">
        <f t="shared" si="0"/>
        <v>92792</v>
      </c>
      <c r="U6" s="450">
        <f t="shared" si="0"/>
        <v>99431</v>
      </c>
      <c r="V6" s="450">
        <f t="shared" si="0"/>
        <v>98643</v>
      </c>
      <c r="W6" s="450">
        <f t="shared" si="0"/>
        <v>113583</v>
      </c>
      <c r="X6" s="450">
        <f t="shared" si="0"/>
        <v>108000</v>
      </c>
      <c r="Y6" s="450">
        <f t="shared" si="0"/>
        <v>94493</v>
      </c>
      <c r="Z6" s="450">
        <f t="shared" si="0"/>
        <v>94210</v>
      </c>
      <c r="AA6" s="450">
        <f t="shared" si="0"/>
        <v>98078</v>
      </c>
      <c r="AB6" s="450">
        <f t="shared" si="0"/>
        <v>100429</v>
      </c>
      <c r="AC6" s="450">
        <f t="shared" si="0"/>
        <v>101398</v>
      </c>
      <c r="AD6" s="450">
        <f t="shared" si="0"/>
        <v>106082</v>
      </c>
      <c r="AE6" s="450">
        <f t="shared" si="0"/>
        <v>116079</v>
      </c>
      <c r="AF6" s="450">
        <f t="shared" si="0"/>
        <v>129718</v>
      </c>
      <c r="AG6" s="450">
        <f t="shared" si="0"/>
        <v>143532</v>
      </c>
      <c r="AH6" s="450">
        <f t="shared" si="0"/>
        <v>161009</v>
      </c>
      <c r="AI6" s="450">
        <f t="shared" si="0"/>
        <v>156955</v>
      </c>
      <c r="AJ6" s="450">
        <f t="shared" si="0"/>
        <v>146951</v>
      </c>
      <c r="AK6" s="450">
        <f t="shared" si="0"/>
        <v>148018</v>
      </c>
      <c r="AL6" s="450">
        <f t="shared" si="0"/>
        <v>149640</v>
      </c>
      <c r="AM6" s="450">
        <f t="shared" si="0"/>
        <v>141625</v>
      </c>
      <c r="AN6" s="450">
        <f t="shared" si="0"/>
        <v>138589</v>
      </c>
      <c r="AO6" s="450">
        <f t="shared" si="0"/>
        <v>141763</v>
      </c>
      <c r="AP6" s="450">
        <f t="shared" si="0"/>
        <v>150419</v>
      </c>
      <c r="AQ6" s="450">
        <f t="shared" si="0"/>
        <v>163733</v>
      </c>
      <c r="AR6" s="450">
        <f t="shared" si="0"/>
        <v>184292</v>
      </c>
      <c r="AS6" s="450">
        <f t="shared" si="0"/>
        <v>175235</v>
      </c>
      <c r="AT6" s="450">
        <f t="shared" si="0"/>
        <v>214567</v>
      </c>
      <c r="AU6" s="450">
        <f t="shared" si="0"/>
        <v>216107</v>
      </c>
      <c r="AV6" s="450">
        <f t="shared" si="0"/>
        <v>212331</v>
      </c>
    </row>
    <row r="7" spans="1:48" ht="12.75" customHeight="1">
      <c r="A7" s="449" t="s">
        <v>53</v>
      </c>
      <c r="B7" s="430">
        <v>69503</v>
      </c>
      <c r="C7" s="430">
        <v>56169</v>
      </c>
      <c r="D7" s="430">
        <v>50874</v>
      </c>
      <c r="E7" s="430">
        <v>49933</v>
      </c>
      <c r="F7" s="430">
        <v>48477</v>
      </c>
      <c r="G7" s="430">
        <v>45354</v>
      </c>
      <c r="H7" s="430">
        <v>38401</v>
      </c>
      <c r="I7" s="430">
        <v>36712</v>
      </c>
      <c r="J7" s="430">
        <v>49062</v>
      </c>
      <c r="K7" s="430">
        <v>49261</v>
      </c>
      <c r="L7" s="430">
        <v>49566.37266666667</v>
      </c>
      <c r="M7" s="430">
        <v>56347.93</v>
      </c>
      <c r="N7" s="448">
        <v>57168</v>
      </c>
      <c r="O7" s="448">
        <v>56008</v>
      </c>
      <c r="P7" s="430">
        <v>57084</v>
      </c>
      <c r="Q7" s="430">
        <v>63468</v>
      </c>
      <c r="R7" s="430">
        <v>69265</v>
      </c>
      <c r="S7" s="430">
        <v>63698</v>
      </c>
      <c r="T7" s="430">
        <v>54922</v>
      </c>
      <c r="U7" s="430">
        <v>59217</v>
      </c>
      <c r="V7" s="430">
        <v>58842</v>
      </c>
      <c r="W7" s="430">
        <v>65421</v>
      </c>
      <c r="X7" s="430">
        <v>61897</v>
      </c>
      <c r="Y7" s="430">
        <v>45418</v>
      </c>
      <c r="Z7" s="430">
        <v>51102</v>
      </c>
      <c r="AA7" s="430">
        <v>52121</v>
      </c>
      <c r="AB7" s="430">
        <v>60898</v>
      </c>
      <c r="AC7" s="430">
        <v>56653</v>
      </c>
      <c r="AD7" s="430">
        <v>60497</v>
      </c>
      <c r="AE7" s="430">
        <v>66501</v>
      </c>
      <c r="AF7" s="430">
        <v>69178</v>
      </c>
      <c r="AG7" s="430">
        <v>78377</v>
      </c>
      <c r="AH7" s="430">
        <v>82205</v>
      </c>
      <c r="AI7" s="430">
        <v>88586</v>
      </c>
      <c r="AJ7" s="430">
        <v>87427</v>
      </c>
      <c r="AK7" s="430">
        <v>86193</v>
      </c>
      <c r="AL7" s="430">
        <v>85611</v>
      </c>
      <c r="AM7" s="430">
        <v>88699</v>
      </c>
      <c r="AN7" s="430">
        <v>86060</v>
      </c>
      <c r="AO7" s="430">
        <v>90085</v>
      </c>
      <c r="AP7" s="430">
        <v>92239</v>
      </c>
      <c r="AQ7" s="430">
        <v>90816</v>
      </c>
      <c r="AR7" s="430">
        <v>117962</v>
      </c>
      <c r="AS7" s="430">
        <v>102301</v>
      </c>
      <c r="AT7" s="430">
        <v>135956</v>
      </c>
      <c r="AU7" s="430">
        <v>137032</v>
      </c>
      <c r="AV7" s="430">
        <v>138816</v>
      </c>
    </row>
    <row r="8" spans="1:48" ht="12.75" customHeight="1">
      <c r="A8" s="431" t="s">
        <v>520</v>
      </c>
      <c r="B8" s="430">
        <v>6</v>
      </c>
      <c r="C8" s="430">
        <v>3</v>
      </c>
      <c r="D8" s="430">
        <v>5</v>
      </c>
      <c r="E8" s="430">
        <v>7</v>
      </c>
      <c r="F8" s="430">
        <v>3</v>
      </c>
      <c r="G8" s="430">
        <v>8</v>
      </c>
      <c r="H8" s="430">
        <v>10</v>
      </c>
      <c r="I8" s="430">
        <v>48</v>
      </c>
      <c r="J8" s="430">
        <v>29</v>
      </c>
      <c r="K8" s="430">
        <v>38</v>
      </c>
      <c r="L8" s="430">
        <v>54</v>
      </c>
      <c r="M8" s="430">
        <v>52</v>
      </c>
      <c r="N8" s="430">
        <v>51</v>
      </c>
      <c r="O8" s="430">
        <v>37</v>
      </c>
      <c r="P8" s="430">
        <v>48</v>
      </c>
      <c r="Q8" s="446">
        <v>39</v>
      </c>
      <c r="R8" s="430">
        <v>48</v>
      </c>
      <c r="S8" s="427">
        <v>41</v>
      </c>
      <c r="T8" s="427">
        <v>57</v>
      </c>
      <c r="U8" s="427">
        <f>47</f>
        <v>47</v>
      </c>
      <c r="V8" s="427">
        <v>48</v>
      </c>
      <c r="W8" s="427">
        <v>77</v>
      </c>
      <c r="X8" s="427">
        <f>60+1</f>
        <v>61</v>
      </c>
      <c r="Y8" s="427">
        <v>93</v>
      </c>
      <c r="Z8" s="427">
        <v>83</v>
      </c>
      <c r="AA8" s="427">
        <v>69</v>
      </c>
      <c r="AB8" s="427">
        <v>60</v>
      </c>
      <c r="AC8" s="427">
        <v>71</v>
      </c>
      <c r="AD8" s="427">
        <v>57</v>
      </c>
      <c r="AE8" s="427">
        <v>73</v>
      </c>
      <c r="AF8" s="427">
        <v>58</v>
      </c>
      <c r="AG8" s="427">
        <v>74</v>
      </c>
      <c r="AH8" s="427">
        <v>87</v>
      </c>
      <c r="AI8" s="427">
        <v>29</v>
      </c>
      <c r="AJ8" s="448" t="s">
        <v>378</v>
      </c>
      <c r="AK8" s="448" t="s">
        <v>378</v>
      </c>
      <c r="AL8" s="448" t="s">
        <v>378</v>
      </c>
      <c r="AM8" s="448" t="s">
        <v>378</v>
      </c>
      <c r="AN8" s="448" t="s">
        <v>378</v>
      </c>
      <c r="AO8" s="448" t="s">
        <v>378</v>
      </c>
      <c r="AP8" s="448" t="s">
        <v>378</v>
      </c>
      <c r="AQ8" s="447">
        <v>1639</v>
      </c>
      <c r="AR8" s="447">
        <v>2583</v>
      </c>
      <c r="AS8" s="447">
        <v>604</v>
      </c>
      <c r="AT8" s="447">
        <v>595</v>
      </c>
      <c r="AU8" s="447">
        <v>429</v>
      </c>
      <c r="AV8" s="447">
        <v>304</v>
      </c>
    </row>
    <row r="9" spans="1:48" ht="12.75" customHeight="1">
      <c r="A9" s="431" t="s">
        <v>195</v>
      </c>
      <c r="B9" s="430">
        <v>258</v>
      </c>
      <c r="C9" s="430">
        <v>230</v>
      </c>
      <c r="D9" s="430">
        <v>228</v>
      </c>
      <c r="E9" s="430">
        <v>284</v>
      </c>
      <c r="F9" s="430">
        <v>256</v>
      </c>
      <c r="G9" s="430">
        <v>313</v>
      </c>
      <c r="H9" s="430">
        <v>308</v>
      </c>
      <c r="I9" s="430">
        <v>496</v>
      </c>
      <c r="J9" s="430">
        <v>399</v>
      </c>
      <c r="K9" s="430">
        <v>427</v>
      </c>
      <c r="L9" s="430">
        <v>420</v>
      </c>
      <c r="M9" s="430">
        <v>528</v>
      </c>
      <c r="N9" s="430">
        <v>482</v>
      </c>
      <c r="O9" s="430">
        <v>518</v>
      </c>
      <c r="P9" s="430">
        <v>684</v>
      </c>
      <c r="Q9" s="446">
        <v>628</v>
      </c>
      <c r="R9" s="430">
        <v>1147</v>
      </c>
      <c r="S9" s="427">
        <v>784</v>
      </c>
      <c r="T9" s="427">
        <v>133</v>
      </c>
      <c r="U9" s="445" t="s">
        <v>378</v>
      </c>
      <c r="V9" s="445" t="s">
        <v>378</v>
      </c>
      <c r="W9" s="445" t="s">
        <v>378</v>
      </c>
      <c r="X9" s="445" t="s">
        <v>378</v>
      </c>
      <c r="Y9" s="445" t="s">
        <v>378</v>
      </c>
      <c r="Z9" s="445" t="s">
        <v>378</v>
      </c>
      <c r="AA9" s="445" t="s">
        <v>378</v>
      </c>
      <c r="AB9" s="445" t="s">
        <v>378</v>
      </c>
      <c r="AC9" s="445" t="s">
        <v>378</v>
      </c>
      <c r="AD9" s="445" t="s">
        <v>378</v>
      </c>
      <c r="AE9" s="445" t="s">
        <v>378</v>
      </c>
      <c r="AF9" s="445" t="s">
        <v>378</v>
      </c>
      <c r="AG9" s="445" t="s">
        <v>378</v>
      </c>
      <c r="AH9" s="445" t="s">
        <v>378</v>
      </c>
      <c r="AI9" s="445" t="s">
        <v>378</v>
      </c>
      <c r="AJ9" s="445" t="s">
        <v>378</v>
      </c>
      <c r="AK9" s="445" t="s">
        <v>378</v>
      </c>
      <c r="AL9" s="445" t="s">
        <v>378</v>
      </c>
      <c r="AM9" s="445" t="s">
        <v>378</v>
      </c>
      <c r="AN9" s="445" t="s">
        <v>378</v>
      </c>
      <c r="AO9" s="445" t="s">
        <v>378</v>
      </c>
      <c r="AP9" s="445" t="s">
        <v>378</v>
      </c>
      <c r="AQ9" s="445" t="s">
        <v>378</v>
      </c>
      <c r="AR9" s="445" t="s">
        <v>378</v>
      </c>
      <c r="AS9" s="445" t="s">
        <v>378</v>
      </c>
      <c r="AT9" s="445" t="s">
        <v>378</v>
      </c>
      <c r="AU9" s="445" t="s">
        <v>378</v>
      </c>
      <c r="AV9" s="445" t="s">
        <v>378</v>
      </c>
    </row>
    <row r="10" spans="1:48" ht="12.75" customHeight="1">
      <c r="A10" s="431" t="s">
        <v>56</v>
      </c>
      <c r="B10" s="430"/>
      <c r="C10" s="430"/>
      <c r="D10" s="430"/>
      <c r="E10" s="430"/>
      <c r="F10" s="430"/>
      <c r="G10" s="430"/>
      <c r="H10" s="430"/>
      <c r="I10" s="430"/>
      <c r="J10" s="430"/>
      <c r="K10" s="430"/>
      <c r="L10" s="430"/>
      <c r="M10" s="430"/>
      <c r="N10" s="430"/>
      <c r="O10" s="430"/>
      <c r="P10" s="430"/>
      <c r="Q10" s="430"/>
      <c r="R10" s="430"/>
      <c r="S10" s="427"/>
      <c r="T10" s="427"/>
      <c r="U10" s="427"/>
      <c r="V10" s="427"/>
      <c r="W10" s="427"/>
      <c r="X10" s="427"/>
      <c r="Y10" s="427"/>
      <c r="Z10" s="427"/>
      <c r="AA10" s="427"/>
      <c r="AB10" s="427"/>
      <c r="AC10" s="427"/>
      <c r="AD10" s="427"/>
      <c r="AE10" s="427"/>
      <c r="AF10" s="427"/>
      <c r="AG10" s="427"/>
      <c r="AH10" s="427"/>
      <c r="AI10" s="427"/>
      <c r="AJ10" s="427"/>
      <c r="AK10" s="427"/>
      <c r="AL10" s="427"/>
      <c r="AM10" s="427"/>
      <c r="AN10" s="427"/>
      <c r="AO10" s="427"/>
      <c r="AP10" s="427"/>
      <c r="AQ10" s="427"/>
      <c r="AR10" s="427"/>
      <c r="AS10" s="427"/>
      <c r="AT10" s="427"/>
      <c r="AU10" s="427"/>
      <c r="AV10" s="427"/>
    </row>
    <row r="11" spans="1:48" ht="12.75" customHeight="1">
      <c r="A11" s="444" t="s">
        <v>176</v>
      </c>
      <c r="B11" s="430">
        <v>31950</v>
      </c>
      <c r="C11" s="430">
        <v>24405</v>
      </c>
      <c r="D11" s="430">
        <v>22551</v>
      </c>
      <c r="E11" s="430">
        <v>24155</v>
      </c>
      <c r="F11" s="430">
        <v>23756</v>
      </c>
      <c r="G11" s="430">
        <v>20730</v>
      </c>
      <c r="H11" s="430">
        <v>17752</v>
      </c>
      <c r="I11" s="430">
        <v>17082</v>
      </c>
      <c r="J11" s="430">
        <v>16473</v>
      </c>
      <c r="K11" s="430">
        <v>17795</v>
      </c>
      <c r="L11" s="430">
        <v>15776</v>
      </c>
      <c r="M11" s="430">
        <v>16571</v>
      </c>
      <c r="N11" s="430">
        <v>16802</v>
      </c>
      <c r="O11" s="430">
        <v>14977</v>
      </c>
      <c r="P11" s="430">
        <v>19893</v>
      </c>
      <c r="Q11" s="430">
        <v>19052</v>
      </c>
      <c r="R11" s="430">
        <v>20299</v>
      </c>
      <c r="S11" s="427">
        <v>20217</v>
      </c>
      <c r="T11" s="427">
        <v>20889</v>
      </c>
      <c r="U11" s="427">
        <f>21275+85+1671</f>
        <v>23031</v>
      </c>
      <c r="V11" s="427">
        <v>23866</v>
      </c>
      <c r="W11" s="427">
        <v>28659</v>
      </c>
      <c r="X11" s="427">
        <f>23346+109+1917</f>
        <v>25372</v>
      </c>
      <c r="Y11" s="427">
        <v>27223</v>
      </c>
      <c r="Z11" s="427">
        <v>24630</v>
      </c>
      <c r="AA11" s="427">
        <v>26297</v>
      </c>
      <c r="AB11" s="427">
        <v>21552</v>
      </c>
      <c r="AC11" s="427">
        <v>24714</v>
      </c>
      <c r="AD11" s="427">
        <v>28333</v>
      </c>
      <c r="AE11" s="427">
        <v>32787</v>
      </c>
      <c r="AF11" s="427">
        <v>39060</v>
      </c>
      <c r="AG11" s="427">
        <v>39968</v>
      </c>
      <c r="AH11" s="427">
        <v>49580</v>
      </c>
      <c r="AI11" s="427">
        <v>41749</v>
      </c>
      <c r="AJ11" s="427">
        <v>35360</v>
      </c>
      <c r="AK11" s="427">
        <v>39900</v>
      </c>
      <c r="AL11" s="427">
        <v>42278</v>
      </c>
      <c r="AM11" s="427">
        <v>34816</v>
      </c>
      <c r="AN11" s="427">
        <v>35402</v>
      </c>
      <c r="AO11" s="427">
        <v>36545</v>
      </c>
      <c r="AP11" s="427">
        <v>41210</v>
      </c>
      <c r="AQ11" s="427">
        <v>52144</v>
      </c>
      <c r="AR11" s="427">
        <v>45713</v>
      </c>
      <c r="AS11" s="427">
        <v>50458</v>
      </c>
      <c r="AT11" s="427">
        <v>54466</v>
      </c>
      <c r="AU11" s="427">
        <v>58064</v>
      </c>
      <c r="AV11" s="427">
        <v>54657</v>
      </c>
    </row>
    <row r="12" spans="1:48" ht="12.75" customHeight="1">
      <c r="A12" s="444" t="s">
        <v>177</v>
      </c>
      <c r="B12" s="430">
        <v>17974</v>
      </c>
      <c r="C12" s="430">
        <v>13715</v>
      </c>
      <c r="D12" s="430">
        <v>12771</v>
      </c>
      <c r="E12" s="430">
        <v>14442</v>
      </c>
      <c r="F12" s="430">
        <v>14179</v>
      </c>
      <c r="G12" s="430">
        <v>12198</v>
      </c>
      <c r="H12" s="430">
        <v>10506</v>
      </c>
      <c r="I12" s="430">
        <v>10191</v>
      </c>
      <c r="J12" s="430">
        <v>9211</v>
      </c>
      <c r="K12" s="430">
        <v>9803</v>
      </c>
      <c r="L12" s="430">
        <v>8140</v>
      </c>
      <c r="M12" s="430">
        <v>8651</v>
      </c>
      <c r="N12" s="430">
        <v>8559</v>
      </c>
      <c r="O12" s="430">
        <v>8056</v>
      </c>
      <c r="P12" s="430">
        <v>11350</v>
      </c>
      <c r="Q12" s="430">
        <v>10595</v>
      </c>
      <c r="R12" s="430">
        <v>9318</v>
      </c>
      <c r="S12" s="427">
        <v>8687</v>
      </c>
      <c r="T12" s="427">
        <v>8834</v>
      </c>
      <c r="U12" s="427">
        <f>7136+133+2567</f>
        <v>9836</v>
      </c>
      <c r="V12" s="427">
        <v>9670</v>
      </c>
      <c r="W12" s="427">
        <v>12299</v>
      </c>
      <c r="X12" s="427">
        <f>8800+204+2495</f>
        <v>11499</v>
      </c>
      <c r="Y12" s="427">
        <v>11813</v>
      </c>
      <c r="Z12" s="427">
        <v>9737</v>
      </c>
      <c r="AA12" s="427">
        <v>10042</v>
      </c>
      <c r="AB12" s="427">
        <v>8988</v>
      </c>
      <c r="AC12" s="427">
        <v>10245</v>
      </c>
      <c r="AD12" s="427">
        <v>9133</v>
      </c>
      <c r="AE12" s="427">
        <v>9237</v>
      </c>
      <c r="AF12" s="427">
        <v>12645</v>
      </c>
      <c r="AG12" s="427">
        <v>14354</v>
      </c>
      <c r="AH12" s="427">
        <v>16869</v>
      </c>
      <c r="AI12" s="427">
        <v>15500</v>
      </c>
      <c r="AJ12" s="427">
        <v>13759</v>
      </c>
      <c r="AK12" s="427">
        <v>12042</v>
      </c>
      <c r="AL12" s="427">
        <v>11314</v>
      </c>
      <c r="AM12" s="427">
        <v>8889</v>
      </c>
      <c r="AN12" s="427">
        <v>8404</v>
      </c>
      <c r="AO12" s="427">
        <v>7702</v>
      </c>
      <c r="AP12" s="427">
        <v>8789</v>
      </c>
      <c r="AQ12" s="427">
        <v>11048</v>
      </c>
      <c r="AR12" s="427">
        <v>10657</v>
      </c>
      <c r="AS12" s="427">
        <v>12452</v>
      </c>
      <c r="AT12" s="427">
        <v>12627</v>
      </c>
      <c r="AU12" s="427">
        <v>11789</v>
      </c>
      <c r="AV12" s="427">
        <v>11121</v>
      </c>
    </row>
    <row r="13" spans="1:48" ht="12.75" customHeight="1">
      <c r="A13" s="444" t="s">
        <v>178</v>
      </c>
      <c r="B13" s="430">
        <v>11218</v>
      </c>
      <c r="C13" s="430">
        <v>9588</v>
      </c>
      <c r="D13" s="430">
        <v>5020</v>
      </c>
      <c r="E13" s="430">
        <v>4056</v>
      </c>
      <c r="F13" s="430">
        <v>6690</v>
      </c>
      <c r="G13" s="430">
        <v>5795</v>
      </c>
      <c r="H13" s="430">
        <v>4449</v>
      </c>
      <c r="I13" s="430">
        <v>9520</v>
      </c>
      <c r="J13" s="430">
        <v>6544</v>
      </c>
      <c r="K13" s="430">
        <v>7749</v>
      </c>
      <c r="L13" s="430">
        <v>8346</v>
      </c>
      <c r="M13" s="430">
        <v>6396</v>
      </c>
      <c r="N13" s="430">
        <v>4677</v>
      </c>
      <c r="O13" s="430">
        <v>3072</v>
      </c>
      <c r="P13" s="430">
        <v>3113</v>
      </c>
      <c r="Q13" s="430">
        <v>5204</v>
      </c>
      <c r="R13" s="430">
        <v>5918</v>
      </c>
      <c r="S13" s="427">
        <v>4748</v>
      </c>
      <c r="T13" s="427">
        <v>4750</v>
      </c>
      <c r="U13" s="427">
        <f>4098+98+59</f>
        <v>4255</v>
      </c>
      <c r="V13" s="427">
        <v>3892</v>
      </c>
      <c r="W13" s="427">
        <v>4718</v>
      </c>
      <c r="X13" s="427">
        <f>6367+576+127</f>
        <v>7070</v>
      </c>
      <c r="Y13" s="427">
        <v>7715</v>
      </c>
      <c r="Z13" s="427">
        <v>6721</v>
      </c>
      <c r="AA13" s="427">
        <v>7547</v>
      </c>
      <c r="AB13" s="427">
        <v>7045</v>
      </c>
      <c r="AC13" s="427">
        <v>7444</v>
      </c>
      <c r="AD13" s="427">
        <v>5965</v>
      </c>
      <c r="AE13" s="427">
        <v>5360</v>
      </c>
      <c r="AF13" s="427">
        <v>6126</v>
      </c>
      <c r="AG13" s="427">
        <v>7699</v>
      </c>
      <c r="AH13" s="427">
        <v>8437</v>
      </c>
      <c r="AI13" s="427">
        <v>8013</v>
      </c>
      <c r="AJ13" s="427">
        <v>7829</v>
      </c>
      <c r="AK13" s="427">
        <v>7461</v>
      </c>
      <c r="AL13" s="427">
        <v>7678</v>
      </c>
      <c r="AM13" s="427">
        <v>6498</v>
      </c>
      <c r="AN13" s="427">
        <v>6081</v>
      </c>
      <c r="AO13" s="427">
        <v>5099</v>
      </c>
      <c r="AP13" s="427">
        <v>5643</v>
      </c>
      <c r="AQ13" s="427">
        <v>5037</v>
      </c>
      <c r="AR13" s="427">
        <v>4763</v>
      </c>
      <c r="AS13" s="427">
        <v>7116</v>
      </c>
      <c r="AT13" s="427">
        <v>8981</v>
      </c>
      <c r="AU13" s="427">
        <v>6912</v>
      </c>
      <c r="AV13" s="427">
        <v>5697</v>
      </c>
    </row>
    <row r="14" spans="1:48" ht="12.75" customHeight="1">
      <c r="A14" s="431" t="s">
        <v>518</v>
      </c>
      <c r="B14" s="430">
        <v>2923</v>
      </c>
      <c r="C14" s="430">
        <v>2369</v>
      </c>
      <c r="D14" s="430">
        <v>2176</v>
      </c>
      <c r="E14" s="430">
        <v>2103</v>
      </c>
      <c r="F14" s="430">
        <v>2107</v>
      </c>
      <c r="G14" s="430">
        <v>2367</v>
      </c>
      <c r="H14" s="430">
        <v>2552</v>
      </c>
      <c r="I14" s="430">
        <v>2759</v>
      </c>
      <c r="J14" s="430">
        <v>2999</v>
      </c>
      <c r="K14" s="430">
        <v>3754</v>
      </c>
      <c r="L14" s="430">
        <v>2888</v>
      </c>
      <c r="M14" s="430">
        <v>2892</v>
      </c>
      <c r="N14" s="430">
        <v>3123</v>
      </c>
      <c r="O14" s="430">
        <v>2686</v>
      </c>
      <c r="P14" s="430">
        <v>3648</v>
      </c>
      <c r="Q14" s="430">
        <v>3639</v>
      </c>
      <c r="R14" s="430">
        <v>4073</v>
      </c>
      <c r="S14" s="427">
        <v>3569</v>
      </c>
      <c r="T14" s="427">
        <v>2917</v>
      </c>
      <c r="U14" s="427">
        <f>1791+93+852</f>
        <v>2736</v>
      </c>
      <c r="V14" s="427">
        <v>2013</v>
      </c>
      <c r="W14" s="427">
        <v>2073</v>
      </c>
      <c r="X14" s="427">
        <f>1077+97+524</f>
        <v>1698</v>
      </c>
      <c r="Y14" s="427">
        <v>1776</v>
      </c>
      <c r="Z14" s="427">
        <v>1514</v>
      </c>
      <c r="AA14" s="427">
        <v>1530</v>
      </c>
      <c r="AB14" s="427">
        <v>1385</v>
      </c>
      <c r="AC14" s="427">
        <v>1638</v>
      </c>
      <c r="AD14" s="427">
        <v>1724</v>
      </c>
      <c r="AE14" s="427">
        <v>1801</v>
      </c>
      <c r="AF14" s="427">
        <v>2310</v>
      </c>
      <c r="AG14" s="427">
        <v>2684</v>
      </c>
      <c r="AH14" s="427">
        <v>3344</v>
      </c>
      <c r="AI14" s="427">
        <v>2700</v>
      </c>
      <c r="AJ14" s="427">
        <v>2240</v>
      </c>
      <c r="AK14" s="427">
        <v>1947</v>
      </c>
      <c r="AL14" s="427">
        <v>2217</v>
      </c>
      <c r="AM14" s="427">
        <v>2209</v>
      </c>
      <c r="AN14" s="427">
        <v>2105</v>
      </c>
      <c r="AO14" s="427">
        <v>1808</v>
      </c>
      <c r="AP14" s="427">
        <v>1932</v>
      </c>
      <c r="AQ14" s="427">
        <v>2256</v>
      </c>
      <c r="AR14" s="427">
        <v>1985</v>
      </c>
      <c r="AS14" s="427">
        <v>1721</v>
      </c>
      <c r="AT14" s="427">
        <v>1300</v>
      </c>
      <c r="AU14" s="427">
        <v>1122</v>
      </c>
      <c r="AV14" s="427">
        <v>944</v>
      </c>
    </row>
    <row r="15" spans="1:48" ht="12.75" customHeight="1">
      <c r="A15" s="431" t="s">
        <v>517</v>
      </c>
      <c r="B15" s="430">
        <v>225</v>
      </c>
      <c r="C15" s="430">
        <v>183</v>
      </c>
      <c r="D15" s="430">
        <v>150</v>
      </c>
      <c r="E15" s="430">
        <v>195</v>
      </c>
      <c r="F15" s="430">
        <v>170</v>
      </c>
      <c r="G15" s="430">
        <v>171</v>
      </c>
      <c r="H15" s="430">
        <v>152</v>
      </c>
      <c r="I15" s="430">
        <v>170</v>
      </c>
      <c r="J15" s="430">
        <v>188</v>
      </c>
      <c r="K15" s="430">
        <v>195</v>
      </c>
      <c r="L15" s="430">
        <v>163</v>
      </c>
      <c r="M15" s="430">
        <v>180</v>
      </c>
      <c r="N15" s="430">
        <v>219</v>
      </c>
      <c r="O15" s="430">
        <v>222</v>
      </c>
      <c r="P15" s="430">
        <v>249</v>
      </c>
      <c r="Q15" s="430">
        <v>204</v>
      </c>
      <c r="R15" s="430">
        <v>263</v>
      </c>
      <c r="S15" s="427">
        <v>298</v>
      </c>
      <c r="T15" s="427">
        <v>290</v>
      </c>
      <c r="U15" s="427">
        <f>276+21+12</f>
        <v>309</v>
      </c>
      <c r="V15" s="427">
        <v>312</v>
      </c>
      <c r="W15" s="427">
        <v>336</v>
      </c>
      <c r="X15" s="427">
        <f>317+60+26</f>
        <v>403</v>
      </c>
      <c r="Y15" s="427">
        <v>455</v>
      </c>
      <c r="Z15" s="427">
        <v>423</v>
      </c>
      <c r="AA15" s="427">
        <v>472</v>
      </c>
      <c r="AB15" s="427">
        <v>501</v>
      </c>
      <c r="AC15" s="427">
        <v>633</v>
      </c>
      <c r="AD15" s="427">
        <v>373</v>
      </c>
      <c r="AE15" s="427">
        <v>320</v>
      </c>
      <c r="AF15" s="427">
        <v>341</v>
      </c>
      <c r="AG15" s="427">
        <v>376</v>
      </c>
      <c r="AH15" s="427">
        <v>487</v>
      </c>
      <c r="AI15" s="427">
        <v>378</v>
      </c>
      <c r="AJ15" s="427">
        <v>336</v>
      </c>
      <c r="AK15" s="427">
        <v>475</v>
      </c>
      <c r="AL15" s="427">
        <v>542</v>
      </c>
      <c r="AM15" s="427">
        <v>514</v>
      </c>
      <c r="AN15" s="427">
        <v>537</v>
      </c>
      <c r="AO15" s="427">
        <v>524</v>
      </c>
      <c r="AP15" s="427">
        <v>606</v>
      </c>
      <c r="AQ15" s="427">
        <v>793</v>
      </c>
      <c r="AR15" s="427">
        <v>629</v>
      </c>
      <c r="AS15" s="427">
        <v>583</v>
      </c>
      <c r="AT15" s="427">
        <v>642</v>
      </c>
      <c r="AU15" s="427">
        <v>759</v>
      </c>
      <c r="AV15" s="427">
        <v>792</v>
      </c>
    </row>
    <row r="16" spans="1:48" ht="19.5" customHeight="1">
      <c r="A16" s="434" t="s">
        <v>555</v>
      </c>
      <c r="B16" s="443">
        <v>11337</v>
      </c>
      <c r="C16" s="443">
        <v>8364</v>
      </c>
      <c r="D16" s="443">
        <v>7759</v>
      </c>
      <c r="E16" s="443">
        <v>7668</v>
      </c>
      <c r="F16" s="443">
        <v>7973</v>
      </c>
      <c r="G16" s="443">
        <v>6327</v>
      </c>
      <c r="H16" s="443">
        <v>5310</v>
      </c>
      <c r="I16" s="443">
        <v>5043</v>
      </c>
      <c r="J16" s="443">
        <v>4544</v>
      </c>
      <c r="K16" s="443">
        <v>4987</v>
      </c>
      <c r="L16" s="443">
        <v>3723</v>
      </c>
      <c r="M16" s="443">
        <v>4116</v>
      </c>
      <c r="N16" s="443">
        <v>4097</v>
      </c>
      <c r="O16" s="443">
        <v>4486</v>
      </c>
      <c r="P16" s="433">
        <v>4348</v>
      </c>
      <c r="Q16" s="433">
        <v>4415</v>
      </c>
      <c r="R16" s="433">
        <v>4667</v>
      </c>
      <c r="S16" s="433">
        <v>4506</v>
      </c>
      <c r="T16" s="433">
        <v>3654</v>
      </c>
      <c r="U16" s="433">
        <f>3227+1105+712</f>
        <v>5044</v>
      </c>
      <c r="V16" s="433">
        <v>5012</v>
      </c>
      <c r="W16" s="433">
        <v>6221</v>
      </c>
      <c r="X16" s="433">
        <f>3457+1526+798</f>
        <v>5781</v>
      </c>
      <c r="Y16" s="433">
        <v>5386</v>
      </c>
      <c r="Z16" s="433">
        <v>4697</v>
      </c>
      <c r="AA16" s="433">
        <v>4647</v>
      </c>
      <c r="AB16" s="433">
        <v>3958</v>
      </c>
      <c r="AC16" s="433">
        <v>4459</v>
      </c>
      <c r="AD16" s="433">
        <v>4513</v>
      </c>
      <c r="AE16" s="433">
        <v>3970</v>
      </c>
      <c r="AF16" s="433">
        <v>6328</v>
      </c>
      <c r="AG16" s="433">
        <v>7151</v>
      </c>
      <c r="AH16" s="433">
        <v>8164</v>
      </c>
      <c r="AI16" s="433">
        <v>7071</v>
      </c>
      <c r="AJ16" s="433">
        <v>5365</v>
      </c>
      <c r="AK16" s="433">
        <v>4898</v>
      </c>
      <c r="AL16" s="433">
        <v>6327</v>
      </c>
      <c r="AM16" s="433">
        <v>4628</v>
      </c>
      <c r="AN16" s="433">
        <v>4298</v>
      </c>
      <c r="AO16" s="433">
        <v>4075</v>
      </c>
      <c r="AP16" s="433">
        <v>4614</v>
      </c>
      <c r="AQ16" s="433">
        <v>6228</v>
      </c>
      <c r="AR16" s="433">
        <v>6461</v>
      </c>
      <c r="AS16" s="433">
        <v>7188</v>
      </c>
      <c r="AT16" s="433">
        <v>6716</v>
      </c>
      <c r="AU16" s="433">
        <v>5930</v>
      </c>
      <c r="AV16" s="433">
        <v>6352</v>
      </c>
    </row>
    <row r="17" spans="1:48" s="438" customFormat="1" ht="13.25" customHeight="1">
      <c r="A17" s="442" t="s">
        <v>554</v>
      </c>
      <c r="B17" s="441">
        <v>19158</v>
      </c>
      <c r="C17" s="441">
        <v>14649</v>
      </c>
      <c r="D17" s="441">
        <v>13602</v>
      </c>
      <c r="E17" s="441">
        <v>15182</v>
      </c>
      <c r="F17" s="441">
        <v>14852</v>
      </c>
      <c r="G17" s="441">
        <v>13020</v>
      </c>
      <c r="H17" s="441">
        <v>11443</v>
      </c>
      <c r="I17" s="441">
        <v>11020</v>
      </c>
      <c r="J17" s="441">
        <v>10103</v>
      </c>
      <c r="K17" s="441">
        <v>11290</v>
      </c>
      <c r="L17" s="441">
        <v>9318</v>
      </c>
      <c r="M17" s="441">
        <v>9643</v>
      </c>
      <c r="N17" s="441">
        <v>9555</v>
      </c>
      <c r="O17" s="441">
        <v>8828</v>
      </c>
      <c r="P17" s="439">
        <v>12403</v>
      </c>
      <c r="Q17" s="439">
        <v>11480</v>
      </c>
      <c r="R17" s="439">
        <v>10318</v>
      </c>
      <c r="S17" s="439">
        <v>9559</v>
      </c>
      <c r="T17" s="439">
        <v>9482</v>
      </c>
      <c r="U17" s="439">
        <v>10452</v>
      </c>
      <c r="V17" s="439">
        <v>10069</v>
      </c>
      <c r="W17" s="439">
        <v>12626</v>
      </c>
      <c r="X17" s="439">
        <v>11552</v>
      </c>
      <c r="Y17" s="439">
        <v>11148</v>
      </c>
      <c r="Z17" s="439">
        <v>9538</v>
      </c>
      <c r="AA17" s="439">
        <v>9737</v>
      </c>
      <c r="AB17" s="439">
        <v>8392</v>
      </c>
      <c r="AC17" s="439">
        <v>4514</v>
      </c>
      <c r="AD17" s="440" t="s">
        <v>50</v>
      </c>
      <c r="AE17" s="440" t="s">
        <v>50</v>
      </c>
      <c r="AF17" s="440">
        <v>19724</v>
      </c>
      <c r="AG17" s="440">
        <v>20062</v>
      </c>
      <c r="AH17" s="440">
        <v>26007</v>
      </c>
      <c r="AI17" s="440">
        <v>22528</v>
      </c>
      <c r="AJ17" s="439">
        <v>20911</v>
      </c>
      <c r="AK17" s="439">
        <v>16810</v>
      </c>
      <c r="AL17" s="439">
        <v>18296</v>
      </c>
      <c r="AM17" s="439">
        <v>13688</v>
      </c>
      <c r="AN17" s="439">
        <v>11673</v>
      </c>
      <c r="AO17" s="439">
        <v>10845</v>
      </c>
      <c r="AP17" s="439">
        <v>11078</v>
      </c>
      <c r="AQ17" s="439">
        <v>14517</v>
      </c>
      <c r="AR17" s="439">
        <v>14219</v>
      </c>
      <c r="AS17" s="439">
        <v>16123</v>
      </c>
      <c r="AT17" s="439">
        <v>16651</v>
      </c>
      <c r="AU17" s="439">
        <v>16899</v>
      </c>
      <c r="AV17" s="439">
        <v>18764</v>
      </c>
    </row>
    <row r="18" spans="1:48" s="423" customFormat="1" ht="19.5" customHeight="1">
      <c r="A18" s="437" t="s">
        <v>553</v>
      </c>
      <c r="B18" s="436">
        <v>64507</v>
      </c>
      <c r="C18" s="436">
        <v>49627</v>
      </c>
      <c r="D18" s="436">
        <v>48300</v>
      </c>
      <c r="E18" s="436">
        <v>46089</v>
      </c>
      <c r="F18" s="436">
        <v>45673</v>
      </c>
      <c r="G18" s="436">
        <v>45440</v>
      </c>
      <c r="H18" s="436">
        <v>48854</v>
      </c>
      <c r="I18" s="436">
        <v>20362</v>
      </c>
      <c r="J18" s="435" t="s">
        <v>378</v>
      </c>
      <c r="K18" s="435" t="s">
        <v>378</v>
      </c>
      <c r="L18" s="435" t="s">
        <v>378</v>
      </c>
      <c r="M18" s="435" t="s">
        <v>378</v>
      </c>
      <c r="N18" s="435" t="s">
        <v>378</v>
      </c>
      <c r="O18" s="435" t="s">
        <v>378</v>
      </c>
      <c r="P18" s="435" t="s">
        <v>378</v>
      </c>
      <c r="Q18" s="435" t="s">
        <v>378</v>
      </c>
      <c r="R18" s="435" t="s">
        <v>378</v>
      </c>
      <c r="S18" s="435" t="s">
        <v>378</v>
      </c>
      <c r="T18" s="435" t="s">
        <v>378</v>
      </c>
      <c r="U18" s="435" t="s">
        <v>378</v>
      </c>
      <c r="V18" s="435" t="s">
        <v>378</v>
      </c>
      <c r="W18" s="435" t="s">
        <v>378</v>
      </c>
      <c r="X18" s="435" t="s">
        <v>378</v>
      </c>
      <c r="Y18" s="435" t="s">
        <v>378</v>
      </c>
      <c r="Z18" s="435" t="s">
        <v>378</v>
      </c>
      <c r="AA18" s="435" t="s">
        <v>378</v>
      </c>
      <c r="AB18" s="435" t="s">
        <v>378</v>
      </c>
      <c r="AC18" s="435" t="s">
        <v>378</v>
      </c>
      <c r="AD18" s="435" t="s">
        <v>378</v>
      </c>
      <c r="AE18" s="435" t="s">
        <v>378</v>
      </c>
      <c r="AF18" s="435" t="s">
        <v>378</v>
      </c>
      <c r="AG18" s="435" t="s">
        <v>378</v>
      </c>
      <c r="AH18" s="435" t="s">
        <v>378</v>
      </c>
      <c r="AI18" s="435" t="s">
        <v>378</v>
      </c>
      <c r="AJ18" s="435" t="s">
        <v>378</v>
      </c>
      <c r="AK18" s="435" t="s">
        <v>378</v>
      </c>
      <c r="AL18" s="435" t="s">
        <v>378</v>
      </c>
      <c r="AM18" s="435" t="s">
        <v>378</v>
      </c>
      <c r="AN18" s="435" t="s">
        <v>378</v>
      </c>
      <c r="AO18" s="435" t="s">
        <v>378</v>
      </c>
      <c r="AP18" s="435" t="s">
        <v>378</v>
      </c>
      <c r="AQ18" s="435" t="s">
        <v>378</v>
      </c>
      <c r="AR18" s="435" t="s">
        <v>378</v>
      </c>
      <c r="AS18" s="435" t="s">
        <v>378</v>
      </c>
      <c r="AT18" s="435" t="s">
        <v>378</v>
      </c>
      <c r="AU18" s="435" t="s">
        <v>378</v>
      </c>
      <c r="AV18" s="435" t="s">
        <v>378</v>
      </c>
    </row>
    <row r="19" spans="1:48" ht="15" customHeight="1">
      <c r="A19" s="434" t="s">
        <v>0</v>
      </c>
      <c r="B19" s="433">
        <f t="shared" ref="B19:AV19" si="1">SUM(B20:B29)</f>
        <v>17246</v>
      </c>
      <c r="C19" s="433">
        <f t="shared" si="1"/>
        <v>13253</v>
      </c>
      <c r="D19" s="433">
        <f t="shared" si="1"/>
        <v>12525</v>
      </c>
      <c r="E19" s="433">
        <f t="shared" si="1"/>
        <v>10510</v>
      </c>
      <c r="F19" s="433">
        <f t="shared" si="1"/>
        <v>13340</v>
      </c>
      <c r="G19" s="433">
        <f t="shared" si="1"/>
        <v>12569</v>
      </c>
      <c r="H19" s="433">
        <f t="shared" si="1"/>
        <v>11931</v>
      </c>
      <c r="I19" s="433">
        <f t="shared" si="1"/>
        <v>11965</v>
      </c>
      <c r="J19" s="433">
        <f t="shared" si="1"/>
        <v>12442</v>
      </c>
      <c r="K19" s="433">
        <f t="shared" si="1"/>
        <v>13971</v>
      </c>
      <c r="L19" s="433">
        <f t="shared" si="1"/>
        <v>12018</v>
      </c>
      <c r="M19" s="433">
        <f t="shared" si="1"/>
        <v>12701</v>
      </c>
      <c r="N19" s="433">
        <f t="shared" si="1"/>
        <v>12798</v>
      </c>
      <c r="O19" s="433">
        <f t="shared" si="1"/>
        <v>11741</v>
      </c>
      <c r="P19" s="433">
        <f t="shared" si="1"/>
        <v>14378</v>
      </c>
      <c r="Q19" s="433">
        <f t="shared" si="1"/>
        <v>13730</v>
      </c>
      <c r="R19" s="433">
        <f t="shared" si="1"/>
        <v>13332</v>
      </c>
      <c r="S19" s="433">
        <f t="shared" si="1"/>
        <v>12535</v>
      </c>
      <c r="T19" s="433">
        <f t="shared" si="1"/>
        <v>13218</v>
      </c>
      <c r="U19" s="433">
        <f t="shared" si="1"/>
        <v>14656</v>
      </c>
      <c r="V19" s="433">
        <f t="shared" si="1"/>
        <v>13211</v>
      </c>
      <c r="W19" s="433">
        <f t="shared" si="1"/>
        <v>16172</v>
      </c>
      <c r="X19" s="433">
        <f t="shared" si="1"/>
        <v>18102</v>
      </c>
      <c r="Y19" s="433">
        <f t="shared" si="1"/>
        <v>19164</v>
      </c>
      <c r="Z19" s="433">
        <f t="shared" si="1"/>
        <v>17001</v>
      </c>
      <c r="AA19" s="433">
        <f t="shared" si="1"/>
        <v>20025</v>
      </c>
      <c r="AB19" s="433">
        <f t="shared" si="1"/>
        <v>16224</v>
      </c>
      <c r="AC19" s="433">
        <f t="shared" si="1"/>
        <v>17626</v>
      </c>
      <c r="AD19" s="433">
        <f t="shared" si="1"/>
        <v>17144</v>
      </c>
      <c r="AE19" s="433">
        <f t="shared" si="1"/>
        <v>16448</v>
      </c>
      <c r="AF19" s="433">
        <f t="shared" si="1"/>
        <v>23906</v>
      </c>
      <c r="AG19" s="433">
        <f t="shared" si="1"/>
        <v>27543</v>
      </c>
      <c r="AH19" s="433">
        <f t="shared" si="1"/>
        <v>31882</v>
      </c>
      <c r="AI19" s="433">
        <f t="shared" si="1"/>
        <v>27113</v>
      </c>
      <c r="AJ19" s="433">
        <f t="shared" si="1"/>
        <v>23078</v>
      </c>
      <c r="AK19" s="433">
        <f t="shared" si="1"/>
        <v>21317</v>
      </c>
      <c r="AL19" s="433">
        <f t="shared" si="1"/>
        <v>21878</v>
      </c>
      <c r="AM19" s="433">
        <f t="shared" si="1"/>
        <v>16470</v>
      </c>
      <c r="AN19" s="433">
        <f t="shared" si="1"/>
        <v>16432</v>
      </c>
      <c r="AO19" s="433">
        <f t="shared" si="1"/>
        <v>15438</v>
      </c>
      <c r="AP19" s="433">
        <f t="shared" si="1"/>
        <v>15702</v>
      </c>
      <c r="AQ19" s="433">
        <f t="shared" si="1"/>
        <v>19466</v>
      </c>
      <c r="AR19" s="433">
        <f t="shared" si="1"/>
        <v>18498</v>
      </c>
      <c r="AS19" s="433">
        <f t="shared" si="1"/>
        <v>17280</v>
      </c>
      <c r="AT19" s="433">
        <f t="shared" si="1"/>
        <v>17895</v>
      </c>
      <c r="AU19" s="433">
        <f t="shared" si="1"/>
        <v>16418</v>
      </c>
      <c r="AV19" s="433">
        <f t="shared" si="1"/>
        <v>16066</v>
      </c>
    </row>
    <row r="20" spans="1:48" ht="12.75" customHeight="1">
      <c r="A20" s="431" t="s">
        <v>514</v>
      </c>
      <c r="B20" s="430">
        <v>9401</v>
      </c>
      <c r="C20" s="430">
        <v>7119</v>
      </c>
      <c r="D20" s="430">
        <v>6929</v>
      </c>
      <c r="E20" s="430">
        <v>5205</v>
      </c>
      <c r="F20" s="430">
        <v>7360</v>
      </c>
      <c r="G20" s="430">
        <v>6710</v>
      </c>
      <c r="H20" s="430">
        <v>6398</v>
      </c>
      <c r="I20" s="430">
        <v>5856</v>
      </c>
      <c r="J20" s="430">
        <v>6366</v>
      </c>
      <c r="K20" s="430">
        <v>7216</v>
      </c>
      <c r="L20" s="430">
        <v>6316</v>
      </c>
      <c r="M20" s="430">
        <v>6662</v>
      </c>
      <c r="N20" s="430">
        <v>6499</v>
      </c>
      <c r="O20" s="430">
        <v>5744</v>
      </c>
      <c r="P20" s="427">
        <v>6352</v>
      </c>
      <c r="Q20" s="427">
        <v>5830</v>
      </c>
      <c r="R20" s="427">
        <v>5980</v>
      </c>
      <c r="S20" s="427">
        <v>5555</v>
      </c>
      <c r="T20" s="427">
        <v>5651</v>
      </c>
      <c r="U20" s="427">
        <v>6126</v>
      </c>
      <c r="V20" s="427">
        <v>6064</v>
      </c>
      <c r="W20" s="427">
        <v>7733</v>
      </c>
      <c r="X20" s="427">
        <f>8023+60</f>
        <v>8083</v>
      </c>
      <c r="Y20" s="427">
        <v>8894</v>
      </c>
      <c r="Z20" s="427">
        <v>8197</v>
      </c>
      <c r="AA20" s="427">
        <v>8809</v>
      </c>
      <c r="AB20" s="427">
        <v>7439</v>
      </c>
      <c r="AC20" s="427">
        <v>8024</v>
      </c>
      <c r="AD20" s="427">
        <v>11636</v>
      </c>
      <c r="AE20" s="427">
        <v>12313</v>
      </c>
      <c r="AF20" s="427">
        <v>18401</v>
      </c>
      <c r="AG20" s="427">
        <v>20532</v>
      </c>
      <c r="AH20" s="427">
        <v>24299</v>
      </c>
      <c r="AI20" s="427">
        <v>19861</v>
      </c>
      <c r="AJ20" s="427">
        <v>15923</v>
      </c>
      <c r="AK20" s="427">
        <v>14907</v>
      </c>
      <c r="AL20" s="427">
        <v>15089</v>
      </c>
      <c r="AM20" s="427">
        <v>10998</v>
      </c>
      <c r="AN20" s="427">
        <v>10559</v>
      </c>
      <c r="AO20" s="427">
        <v>10719</v>
      </c>
      <c r="AP20" s="427">
        <v>11676</v>
      </c>
      <c r="AQ20" s="427">
        <v>15622</v>
      </c>
      <c r="AR20" s="427">
        <v>13673</v>
      </c>
      <c r="AS20" s="427">
        <v>11640</v>
      </c>
      <c r="AT20" s="427">
        <v>9697</v>
      </c>
      <c r="AU20" s="427">
        <v>8791</v>
      </c>
      <c r="AV20" s="427">
        <v>9121</v>
      </c>
    </row>
    <row r="21" spans="1:48" ht="12.75" customHeight="1">
      <c r="A21" s="431" t="s">
        <v>552</v>
      </c>
      <c r="B21" s="430">
        <v>240</v>
      </c>
      <c r="C21" s="430">
        <v>254</v>
      </c>
      <c r="D21" s="430">
        <v>199</v>
      </c>
      <c r="E21" s="430">
        <v>157</v>
      </c>
      <c r="F21" s="430">
        <v>149</v>
      </c>
      <c r="G21" s="430">
        <v>168</v>
      </c>
      <c r="H21" s="430">
        <v>249</v>
      </c>
      <c r="I21" s="430">
        <v>582</v>
      </c>
      <c r="J21" s="430">
        <v>708</v>
      </c>
      <c r="K21" s="430">
        <v>975</v>
      </c>
      <c r="L21" s="430">
        <v>1067</v>
      </c>
      <c r="M21" s="430">
        <v>1106</v>
      </c>
      <c r="N21" s="430">
        <v>1238</v>
      </c>
      <c r="O21" s="430">
        <v>1181</v>
      </c>
      <c r="P21" s="427">
        <v>1224</v>
      </c>
      <c r="Q21" s="427">
        <v>1010</v>
      </c>
      <c r="R21" s="427">
        <v>779</v>
      </c>
      <c r="S21" s="427">
        <v>802</v>
      </c>
      <c r="T21" s="427">
        <v>819</v>
      </c>
      <c r="U21" s="427">
        <v>893</v>
      </c>
      <c r="V21" s="427">
        <v>856</v>
      </c>
      <c r="W21" s="427">
        <v>862</v>
      </c>
      <c r="X21" s="427">
        <v>790</v>
      </c>
      <c r="Y21" s="432" t="s">
        <v>368</v>
      </c>
      <c r="Z21" s="432" t="s">
        <v>368</v>
      </c>
      <c r="AA21" s="432" t="s">
        <v>368</v>
      </c>
      <c r="AB21" s="432" t="s">
        <v>368</v>
      </c>
      <c r="AC21" s="432" t="s">
        <v>368</v>
      </c>
      <c r="AD21" s="432" t="s">
        <v>368</v>
      </c>
      <c r="AE21" s="432" t="s">
        <v>368</v>
      </c>
      <c r="AF21" s="432" t="s">
        <v>368</v>
      </c>
      <c r="AG21" s="432" t="s">
        <v>368</v>
      </c>
      <c r="AH21" s="432" t="s">
        <v>368</v>
      </c>
      <c r="AI21" s="432" t="s">
        <v>368</v>
      </c>
      <c r="AJ21" s="432" t="s">
        <v>368</v>
      </c>
      <c r="AK21" s="432" t="s">
        <v>368</v>
      </c>
      <c r="AL21" s="432" t="s">
        <v>368</v>
      </c>
      <c r="AM21" s="432" t="s">
        <v>368</v>
      </c>
      <c r="AN21" s="432" t="s">
        <v>368</v>
      </c>
      <c r="AO21" s="432" t="s">
        <v>368</v>
      </c>
      <c r="AP21" s="432" t="s">
        <v>368</v>
      </c>
      <c r="AQ21" s="432" t="s">
        <v>368</v>
      </c>
      <c r="AR21" s="427">
        <v>1186</v>
      </c>
      <c r="AS21" s="427">
        <v>1179</v>
      </c>
      <c r="AT21" s="427">
        <v>1109</v>
      </c>
      <c r="AU21" s="427">
        <v>1391</v>
      </c>
      <c r="AV21" s="427">
        <v>1645</v>
      </c>
    </row>
    <row r="22" spans="1:48" ht="12.75" customHeight="1">
      <c r="A22" s="431" t="s">
        <v>551</v>
      </c>
      <c r="B22" s="430">
        <v>3248</v>
      </c>
      <c r="C22" s="430">
        <v>2506</v>
      </c>
      <c r="D22" s="430">
        <v>2369</v>
      </c>
      <c r="E22" s="430">
        <v>2046</v>
      </c>
      <c r="F22" s="430">
        <v>2605</v>
      </c>
      <c r="G22" s="430">
        <v>2665</v>
      </c>
      <c r="H22" s="430">
        <v>2468</v>
      </c>
      <c r="I22" s="430">
        <v>2602</v>
      </c>
      <c r="J22" s="430">
        <v>2675</v>
      </c>
      <c r="K22" s="430">
        <v>2912</v>
      </c>
      <c r="L22" s="430">
        <v>2472</v>
      </c>
      <c r="M22" s="430">
        <v>2681</v>
      </c>
      <c r="N22" s="430">
        <v>2719</v>
      </c>
      <c r="O22" s="430">
        <v>2465</v>
      </c>
      <c r="P22" s="427">
        <v>3427</v>
      </c>
      <c r="Q22" s="427">
        <v>3328</v>
      </c>
      <c r="R22" s="427">
        <v>3326</v>
      </c>
      <c r="S22" s="427">
        <v>3307</v>
      </c>
      <c r="T22" s="427">
        <v>3628</v>
      </c>
      <c r="U22" s="427">
        <v>4622</v>
      </c>
      <c r="V22" s="427">
        <v>3415</v>
      </c>
      <c r="W22" s="427">
        <v>3743</v>
      </c>
      <c r="X22" s="427">
        <f>4+4+3781</f>
        <v>3789</v>
      </c>
      <c r="Y22" s="427">
        <v>4210</v>
      </c>
      <c r="Z22" s="427">
        <v>3903</v>
      </c>
      <c r="AA22" s="427">
        <v>3963</v>
      </c>
      <c r="AB22" s="427">
        <v>3255</v>
      </c>
      <c r="AC22" s="427">
        <v>3915</v>
      </c>
      <c r="AD22" s="430">
        <v>520</v>
      </c>
      <c r="AE22" s="430" t="s">
        <v>50</v>
      </c>
      <c r="AF22" s="430" t="s">
        <v>50</v>
      </c>
      <c r="AG22" s="430" t="s">
        <v>50</v>
      </c>
      <c r="AH22" s="430" t="s">
        <v>50</v>
      </c>
      <c r="AI22" s="430" t="s">
        <v>50</v>
      </c>
      <c r="AJ22" s="430" t="s">
        <v>5</v>
      </c>
      <c r="AK22" s="430" t="s">
        <v>5</v>
      </c>
      <c r="AL22" s="430" t="s">
        <v>5</v>
      </c>
      <c r="AM22" s="430" t="s">
        <v>5</v>
      </c>
      <c r="AN22" s="430" t="s">
        <v>5</v>
      </c>
      <c r="AO22" s="430" t="s">
        <v>5</v>
      </c>
      <c r="AP22" s="430" t="s">
        <v>5</v>
      </c>
      <c r="AQ22" s="430" t="s">
        <v>5</v>
      </c>
      <c r="AR22" s="430" t="s">
        <v>5</v>
      </c>
      <c r="AS22" s="430" t="s">
        <v>5</v>
      </c>
      <c r="AT22" s="430" t="s">
        <v>5</v>
      </c>
      <c r="AU22" s="430" t="s">
        <v>5</v>
      </c>
      <c r="AV22" s="430" t="s">
        <v>5</v>
      </c>
    </row>
    <row r="23" spans="1:48" ht="12.75" customHeight="1">
      <c r="A23" s="431" t="s">
        <v>550</v>
      </c>
      <c r="B23" s="430">
        <v>273</v>
      </c>
      <c r="C23" s="430">
        <v>250</v>
      </c>
      <c r="D23" s="430">
        <v>133</v>
      </c>
      <c r="E23" s="430">
        <v>151</v>
      </c>
      <c r="F23" s="430">
        <v>165</v>
      </c>
      <c r="G23" s="430">
        <v>164</v>
      </c>
      <c r="H23" s="430">
        <v>171</v>
      </c>
      <c r="I23" s="430">
        <v>142</v>
      </c>
      <c r="J23" s="430">
        <v>187</v>
      </c>
      <c r="K23" s="430">
        <v>206</v>
      </c>
      <c r="L23" s="430">
        <v>147</v>
      </c>
      <c r="M23" s="430">
        <v>227</v>
      </c>
      <c r="N23" s="430">
        <v>251</v>
      </c>
      <c r="O23" s="430">
        <v>271</v>
      </c>
      <c r="P23" s="427">
        <v>688</v>
      </c>
      <c r="Q23" s="427">
        <v>895</v>
      </c>
      <c r="R23" s="427">
        <v>505</v>
      </c>
      <c r="S23" s="427">
        <v>98</v>
      </c>
      <c r="T23" s="427">
        <v>1</v>
      </c>
      <c r="U23" s="430" t="s">
        <v>378</v>
      </c>
      <c r="V23" s="430" t="s">
        <v>378</v>
      </c>
      <c r="W23" s="430" t="s">
        <v>378</v>
      </c>
      <c r="X23" s="430" t="s">
        <v>378</v>
      </c>
      <c r="Y23" s="430" t="s">
        <v>378</v>
      </c>
      <c r="Z23" s="430" t="s">
        <v>378</v>
      </c>
      <c r="AA23" s="430" t="s">
        <v>378</v>
      </c>
      <c r="AB23" s="430" t="s">
        <v>378</v>
      </c>
      <c r="AC23" s="430" t="s">
        <v>378</v>
      </c>
      <c r="AD23" s="430" t="s">
        <v>378</v>
      </c>
      <c r="AE23" s="430" t="s">
        <v>378</v>
      </c>
      <c r="AF23" s="430" t="s">
        <v>378</v>
      </c>
      <c r="AG23" s="430" t="s">
        <v>378</v>
      </c>
      <c r="AH23" s="430" t="s">
        <v>378</v>
      </c>
      <c r="AI23" s="430" t="s">
        <v>378</v>
      </c>
      <c r="AJ23" s="430" t="s">
        <v>378</v>
      </c>
      <c r="AK23" s="430" t="s">
        <v>378</v>
      </c>
      <c r="AL23" s="430" t="s">
        <v>378</v>
      </c>
      <c r="AM23" s="430" t="s">
        <v>378</v>
      </c>
      <c r="AN23" s="430" t="s">
        <v>378</v>
      </c>
      <c r="AO23" s="430" t="s">
        <v>378</v>
      </c>
      <c r="AP23" s="430" t="s">
        <v>378</v>
      </c>
      <c r="AQ23" s="430" t="s">
        <v>378</v>
      </c>
      <c r="AR23" s="430" t="s">
        <v>378</v>
      </c>
      <c r="AS23" s="430" t="s">
        <v>378</v>
      </c>
      <c r="AT23" s="430" t="s">
        <v>378</v>
      </c>
      <c r="AU23" s="430" t="s">
        <v>378</v>
      </c>
      <c r="AV23" s="430" t="s">
        <v>378</v>
      </c>
    </row>
    <row r="24" spans="1:48" ht="12.75" customHeight="1">
      <c r="A24" s="431" t="s">
        <v>511</v>
      </c>
      <c r="B24" s="430">
        <v>317</v>
      </c>
      <c r="C24" s="430">
        <v>298</v>
      </c>
      <c r="D24" s="430">
        <v>252</v>
      </c>
      <c r="E24" s="430">
        <v>224</v>
      </c>
      <c r="F24" s="430">
        <v>342</v>
      </c>
      <c r="G24" s="430">
        <v>304</v>
      </c>
      <c r="H24" s="430">
        <v>372</v>
      </c>
      <c r="I24" s="430">
        <v>439</v>
      </c>
      <c r="J24" s="430">
        <v>396</v>
      </c>
      <c r="K24" s="430">
        <v>419</v>
      </c>
      <c r="L24" s="430">
        <v>246</v>
      </c>
      <c r="M24" s="430">
        <v>220</v>
      </c>
      <c r="N24" s="430">
        <v>246</v>
      </c>
      <c r="O24" s="430">
        <v>210</v>
      </c>
      <c r="P24" s="427">
        <v>268</v>
      </c>
      <c r="Q24" s="427">
        <v>229</v>
      </c>
      <c r="R24" s="427">
        <v>210</v>
      </c>
      <c r="S24" s="427">
        <v>237</v>
      </c>
      <c r="T24" s="427">
        <v>243</v>
      </c>
      <c r="U24" s="427">
        <f>180+37+21</f>
        <v>238</v>
      </c>
      <c r="V24" s="427">
        <v>228</v>
      </c>
      <c r="W24" s="427">
        <v>238</v>
      </c>
      <c r="X24" s="427">
        <f>160+37+17</f>
        <v>214</v>
      </c>
      <c r="Y24" s="430">
        <v>208</v>
      </c>
      <c r="Z24" s="427">
        <v>193</v>
      </c>
      <c r="AA24" s="427">
        <v>286</v>
      </c>
      <c r="AB24" s="427">
        <v>227</v>
      </c>
      <c r="AC24" s="427">
        <v>238</v>
      </c>
      <c r="AD24" s="427">
        <v>239</v>
      </c>
      <c r="AE24" s="427">
        <v>204</v>
      </c>
      <c r="AF24" s="427">
        <v>254</v>
      </c>
      <c r="AG24" s="427">
        <v>232</v>
      </c>
      <c r="AH24" s="427">
        <v>228</v>
      </c>
      <c r="AI24" s="427">
        <v>227</v>
      </c>
      <c r="AJ24" s="427">
        <v>167</v>
      </c>
      <c r="AK24" s="427">
        <v>142</v>
      </c>
      <c r="AL24" s="427">
        <v>194</v>
      </c>
      <c r="AM24" s="427">
        <v>149</v>
      </c>
      <c r="AN24" s="427">
        <v>157</v>
      </c>
      <c r="AO24" s="427">
        <v>149</v>
      </c>
      <c r="AP24" s="427">
        <v>214</v>
      </c>
      <c r="AQ24" s="427">
        <v>215</v>
      </c>
      <c r="AR24" s="427">
        <v>232</v>
      </c>
      <c r="AS24" s="427">
        <v>185</v>
      </c>
      <c r="AT24" s="427">
        <v>201</v>
      </c>
      <c r="AU24" s="427">
        <v>235</v>
      </c>
      <c r="AV24" s="427">
        <v>304</v>
      </c>
    </row>
    <row r="25" spans="1:48" ht="12.75" customHeight="1">
      <c r="A25" s="431" t="s">
        <v>510</v>
      </c>
      <c r="B25" s="430">
        <v>2701</v>
      </c>
      <c r="C25" s="430">
        <v>2110</v>
      </c>
      <c r="D25" s="430">
        <v>2098</v>
      </c>
      <c r="E25" s="430">
        <v>2027</v>
      </c>
      <c r="F25" s="430">
        <v>1795</v>
      </c>
      <c r="G25" s="430">
        <v>1575</v>
      </c>
      <c r="H25" s="430">
        <v>1353</v>
      </c>
      <c r="I25" s="430">
        <v>1256</v>
      </c>
      <c r="J25" s="430">
        <v>1160</v>
      </c>
      <c r="K25" s="430">
        <v>1228</v>
      </c>
      <c r="L25" s="430">
        <v>947</v>
      </c>
      <c r="M25" s="430">
        <v>1006</v>
      </c>
      <c r="N25" s="430">
        <v>927</v>
      </c>
      <c r="O25" s="430">
        <v>1148</v>
      </c>
      <c r="P25" s="427">
        <v>1710</v>
      </c>
      <c r="Q25" s="427">
        <v>1626</v>
      </c>
      <c r="R25" s="427">
        <v>1560</v>
      </c>
      <c r="S25" s="427">
        <v>1553</v>
      </c>
      <c r="T25" s="427">
        <v>1585</v>
      </c>
      <c r="U25" s="427">
        <v>1919</v>
      </c>
      <c r="V25" s="427">
        <v>1948</v>
      </c>
      <c r="W25" s="427">
        <v>2344</v>
      </c>
      <c r="X25" s="427">
        <f>1+7+2079</f>
        <v>2087</v>
      </c>
      <c r="Y25" s="430">
        <v>2058</v>
      </c>
      <c r="Z25" s="427">
        <v>1853</v>
      </c>
      <c r="AA25" s="427">
        <v>1972</v>
      </c>
      <c r="AB25" s="427">
        <v>1788</v>
      </c>
      <c r="AC25" s="427">
        <v>2035</v>
      </c>
      <c r="AD25" s="427">
        <v>2130</v>
      </c>
      <c r="AE25" s="427">
        <v>2255</v>
      </c>
      <c r="AF25" s="427">
        <v>3042</v>
      </c>
      <c r="AG25" s="427">
        <v>3508</v>
      </c>
      <c r="AH25" s="427">
        <v>3527</v>
      </c>
      <c r="AI25" s="427">
        <v>2664</v>
      </c>
      <c r="AJ25" s="427">
        <v>2133</v>
      </c>
      <c r="AK25" s="427">
        <v>1716</v>
      </c>
      <c r="AL25" s="427">
        <v>1825</v>
      </c>
      <c r="AM25" s="427">
        <v>1386</v>
      </c>
      <c r="AN25" s="427">
        <v>1359</v>
      </c>
      <c r="AO25" s="427">
        <v>1283</v>
      </c>
      <c r="AP25" s="427">
        <v>1524</v>
      </c>
      <c r="AQ25" s="427">
        <v>1882</v>
      </c>
      <c r="AR25" s="427">
        <v>1861</v>
      </c>
      <c r="AS25" s="427">
        <v>1981</v>
      </c>
      <c r="AT25" s="427">
        <v>2081</v>
      </c>
      <c r="AU25" s="427">
        <v>2193</v>
      </c>
      <c r="AV25" s="427">
        <v>2404</v>
      </c>
    </row>
    <row r="26" spans="1:48" ht="12.75" customHeight="1">
      <c r="A26" s="431" t="s">
        <v>93</v>
      </c>
      <c r="B26" s="430">
        <v>1050</v>
      </c>
      <c r="C26" s="430">
        <v>691</v>
      </c>
      <c r="D26" s="430">
        <v>528</v>
      </c>
      <c r="E26" s="430">
        <v>680</v>
      </c>
      <c r="F26" s="430">
        <v>902</v>
      </c>
      <c r="G26" s="430">
        <v>960</v>
      </c>
      <c r="H26" s="430">
        <v>897</v>
      </c>
      <c r="I26" s="430">
        <v>1059</v>
      </c>
      <c r="J26" s="430">
        <v>922</v>
      </c>
      <c r="K26" s="430">
        <v>987</v>
      </c>
      <c r="L26" s="430">
        <v>808</v>
      </c>
      <c r="M26" s="430">
        <v>745</v>
      </c>
      <c r="N26" s="430">
        <v>840</v>
      </c>
      <c r="O26" s="430">
        <v>664</v>
      </c>
      <c r="P26" s="427">
        <v>655</v>
      </c>
      <c r="Q26" s="427">
        <v>655</v>
      </c>
      <c r="R26" s="427">
        <v>653</v>
      </c>
      <c r="S26" s="427">
        <v>628</v>
      </c>
      <c r="T26" s="427">
        <v>657</v>
      </c>
      <c r="U26" s="427">
        <f>517+61+25</f>
        <v>603</v>
      </c>
      <c r="V26" s="427">
        <v>550</v>
      </c>
      <c r="W26" s="427">
        <v>722</v>
      </c>
      <c r="X26" s="427">
        <f>810+117+29</f>
        <v>956</v>
      </c>
      <c r="Y26" s="427">
        <v>838</v>
      </c>
      <c r="Z26" s="427">
        <v>964</v>
      </c>
      <c r="AA26" s="427">
        <v>992</v>
      </c>
      <c r="AB26" s="427">
        <v>836</v>
      </c>
      <c r="AC26" s="427">
        <v>869</v>
      </c>
      <c r="AD26" s="427">
        <v>696</v>
      </c>
      <c r="AE26" s="427">
        <v>557</v>
      </c>
      <c r="AF26" s="427">
        <v>629</v>
      </c>
      <c r="AG26" s="427">
        <v>674</v>
      </c>
      <c r="AH26" s="427">
        <v>623</v>
      </c>
      <c r="AI26" s="427">
        <v>550</v>
      </c>
      <c r="AJ26" s="427">
        <v>431</v>
      </c>
      <c r="AK26" s="427">
        <v>510</v>
      </c>
      <c r="AL26" s="427">
        <v>533</v>
      </c>
      <c r="AM26" s="427">
        <v>516</v>
      </c>
      <c r="AN26" s="427">
        <v>622</v>
      </c>
      <c r="AO26" s="427">
        <v>755</v>
      </c>
      <c r="AP26" s="427">
        <v>632</v>
      </c>
      <c r="AQ26" s="427">
        <v>499</v>
      </c>
      <c r="AR26" s="427">
        <v>302</v>
      </c>
      <c r="AS26" s="427">
        <v>351</v>
      </c>
      <c r="AT26" s="427">
        <v>292</v>
      </c>
      <c r="AU26" s="427">
        <v>193</v>
      </c>
      <c r="AV26" s="427">
        <v>161</v>
      </c>
    </row>
    <row r="27" spans="1:48" ht="12.75" customHeight="1">
      <c r="A27" s="431" t="s">
        <v>549</v>
      </c>
      <c r="B27" s="430">
        <v>0</v>
      </c>
      <c r="C27" s="430">
        <v>0</v>
      </c>
      <c r="D27" s="430">
        <v>0</v>
      </c>
      <c r="E27" s="430">
        <v>0</v>
      </c>
      <c r="F27" s="430">
        <v>0</v>
      </c>
      <c r="G27" s="430">
        <v>0</v>
      </c>
      <c r="H27" s="430">
        <v>0</v>
      </c>
      <c r="I27" s="430">
        <v>0</v>
      </c>
      <c r="J27" s="430">
        <v>0</v>
      </c>
      <c r="K27" s="430">
        <v>0</v>
      </c>
      <c r="L27" s="430">
        <v>0</v>
      </c>
      <c r="M27" s="430">
        <v>0</v>
      </c>
      <c r="N27" s="430">
        <v>0</v>
      </c>
      <c r="O27" s="430">
        <v>0</v>
      </c>
      <c r="P27" s="427">
        <v>0</v>
      </c>
      <c r="Q27" s="427">
        <v>0</v>
      </c>
      <c r="R27" s="427">
        <v>0</v>
      </c>
      <c r="S27" s="427">
        <v>6</v>
      </c>
      <c r="T27" s="427">
        <v>38</v>
      </c>
      <c r="U27" s="427">
        <v>72</v>
      </c>
      <c r="V27" s="430" t="s">
        <v>5</v>
      </c>
      <c r="W27" s="430" t="s">
        <v>5</v>
      </c>
      <c r="X27" s="430" t="s">
        <v>5</v>
      </c>
      <c r="Y27" s="430"/>
      <c r="Z27" s="430"/>
      <c r="AA27" s="430"/>
      <c r="AB27" s="430"/>
      <c r="AC27" s="430"/>
      <c r="AD27" s="430"/>
      <c r="AE27" s="430"/>
      <c r="AF27" s="430"/>
      <c r="AG27" s="430"/>
      <c r="AH27" s="430"/>
      <c r="AI27" s="430"/>
      <c r="AJ27" s="430"/>
      <c r="AK27" s="430"/>
      <c r="AL27" s="430"/>
      <c r="AM27" s="430"/>
      <c r="AN27" s="430"/>
      <c r="AO27" s="430"/>
      <c r="AP27" s="430"/>
      <c r="AQ27" s="430"/>
      <c r="AR27" s="430"/>
      <c r="AS27" s="430"/>
      <c r="AT27" s="430"/>
      <c r="AU27" s="430"/>
      <c r="AV27" s="430"/>
    </row>
    <row r="28" spans="1:48" ht="12.75" customHeight="1">
      <c r="A28" s="429" t="s">
        <v>171</v>
      </c>
      <c r="B28" s="428">
        <v>0</v>
      </c>
      <c r="C28" s="428">
        <v>0</v>
      </c>
      <c r="D28" s="428">
        <v>2</v>
      </c>
      <c r="E28" s="428">
        <v>0</v>
      </c>
      <c r="F28" s="428">
        <v>0</v>
      </c>
      <c r="G28" s="428">
        <v>0</v>
      </c>
      <c r="H28" s="428">
        <v>0</v>
      </c>
      <c r="I28" s="428">
        <v>0</v>
      </c>
      <c r="J28" s="428">
        <v>0</v>
      </c>
      <c r="K28" s="428">
        <v>1</v>
      </c>
      <c r="L28" s="428">
        <v>1</v>
      </c>
      <c r="M28" s="428">
        <v>0</v>
      </c>
      <c r="N28" s="428">
        <v>0</v>
      </c>
      <c r="O28" s="428">
        <v>1</v>
      </c>
      <c r="P28" s="427">
        <v>1</v>
      </c>
      <c r="Q28" s="427">
        <v>0</v>
      </c>
      <c r="R28" s="427">
        <v>2</v>
      </c>
      <c r="S28" s="427">
        <v>0</v>
      </c>
      <c r="T28" s="427">
        <v>2</v>
      </c>
      <c r="U28" s="427">
        <v>1</v>
      </c>
      <c r="V28" s="427">
        <v>3</v>
      </c>
      <c r="W28" s="427">
        <v>1</v>
      </c>
      <c r="X28" s="427">
        <v>1</v>
      </c>
      <c r="Y28" s="427">
        <v>1</v>
      </c>
      <c r="Z28" s="427">
        <v>3</v>
      </c>
      <c r="AA28" s="427">
        <v>0</v>
      </c>
      <c r="AB28" s="427">
        <v>0</v>
      </c>
      <c r="AC28" s="427">
        <v>0</v>
      </c>
      <c r="AD28" s="427">
        <v>0</v>
      </c>
      <c r="AE28" s="427">
        <v>1</v>
      </c>
      <c r="AF28" s="427">
        <v>1</v>
      </c>
      <c r="AG28" s="427">
        <v>2</v>
      </c>
      <c r="AH28" s="427">
        <v>3</v>
      </c>
      <c r="AI28" s="427">
        <v>1</v>
      </c>
      <c r="AJ28" s="427">
        <v>14</v>
      </c>
      <c r="AK28" s="427">
        <v>270</v>
      </c>
      <c r="AL28" s="427">
        <v>4</v>
      </c>
      <c r="AM28" s="427">
        <v>17</v>
      </c>
      <c r="AN28" s="427">
        <v>1</v>
      </c>
      <c r="AO28" s="427">
        <v>14</v>
      </c>
      <c r="AP28" s="427">
        <v>15</v>
      </c>
      <c r="AQ28" s="427">
        <v>3</v>
      </c>
      <c r="AR28" s="427">
        <v>8</v>
      </c>
      <c r="AS28" s="427">
        <v>9</v>
      </c>
      <c r="AT28" s="427">
        <v>2</v>
      </c>
      <c r="AU28" s="427">
        <v>8</v>
      </c>
      <c r="AV28" s="427">
        <v>16</v>
      </c>
    </row>
    <row r="29" spans="1:48" s="423" customFormat="1" ht="18" customHeight="1">
      <c r="A29" s="426" t="s">
        <v>168</v>
      </c>
      <c r="B29" s="425">
        <v>16</v>
      </c>
      <c r="C29" s="425">
        <v>25</v>
      </c>
      <c r="D29" s="425">
        <v>15</v>
      </c>
      <c r="E29" s="425">
        <v>20</v>
      </c>
      <c r="F29" s="425">
        <v>22</v>
      </c>
      <c r="G29" s="425">
        <v>23</v>
      </c>
      <c r="H29" s="425">
        <v>23</v>
      </c>
      <c r="I29" s="425">
        <v>29</v>
      </c>
      <c r="J29" s="425">
        <v>28</v>
      </c>
      <c r="K29" s="425">
        <v>27</v>
      </c>
      <c r="L29" s="425">
        <v>14</v>
      </c>
      <c r="M29" s="425">
        <v>54</v>
      </c>
      <c r="N29" s="425">
        <v>78</v>
      </c>
      <c r="O29" s="425">
        <v>57</v>
      </c>
      <c r="P29" s="424">
        <v>53</v>
      </c>
      <c r="Q29" s="424">
        <v>157</v>
      </c>
      <c r="R29" s="424">
        <v>317</v>
      </c>
      <c r="S29" s="424">
        <v>349</v>
      </c>
      <c r="T29" s="424">
        <v>594</v>
      </c>
      <c r="U29" s="424">
        <f>137+35+10</f>
        <v>182</v>
      </c>
      <c r="V29" s="424">
        <v>147</v>
      </c>
      <c r="W29" s="424">
        <v>529</v>
      </c>
      <c r="X29" s="424">
        <f>1881+141+160</f>
        <v>2182</v>
      </c>
      <c r="Y29" s="424">
        <v>2955</v>
      </c>
      <c r="Z29" s="424">
        <v>1888</v>
      </c>
      <c r="AA29" s="424">
        <v>4003</v>
      </c>
      <c r="AB29" s="424">
        <v>2679</v>
      </c>
      <c r="AC29" s="424">
        <v>2545</v>
      </c>
      <c r="AD29" s="424">
        <v>1923</v>
      </c>
      <c r="AE29" s="424">
        <v>1118</v>
      </c>
      <c r="AF29" s="424">
        <v>1579</v>
      </c>
      <c r="AG29" s="424">
        <v>2595</v>
      </c>
      <c r="AH29" s="424">
        <v>3202</v>
      </c>
      <c r="AI29" s="424">
        <v>3810</v>
      </c>
      <c r="AJ29" s="424">
        <v>4410</v>
      </c>
      <c r="AK29" s="424">
        <v>3772</v>
      </c>
      <c r="AL29" s="424">
        <v>4233</v>
      </c>
      <c r="AM29" s="424">
        <v>3404</v>
      </c>
      <c r="AN29" s="424">
        <v>3734</v>
      </c>
      <c r="AO29" s="424">
        <v>2518</v>
      </c>
      <c r="AP29" s="424">
        <v>1641</v>
      </c>
      <c r="AQ29" s="424">
        <v>1245</v>
      </c>
      <c r="AR29" s="424">
        <v>1236</v>
      </c>
      <c r="AS29" s="424">
        <v>1935</v>
      </c>
      <c r="AT29" s="424">
        <v>4513</v>
      </c>
      <c r="AU29" s="424">
        <v>3607</v>
      </c>
      <c r="AV29" s="424">
        <v>2415</v>
      </c>
    </row>
    <row r="30" spans="1:48" ht="12.75" customHeight="1">
      <c r="A30" s="342"/>
      <c r="B30" s="342"/>
      <c r="C30" s="342"/>
      <c r="D30" s="342"/>
      <c r="E30" s="342"/>
      <c r="F30" s="342"/>
      <c r="G30" s="342"/>
      <c r="H30" s="342"/>
      <c r="I30" s="342"/>
      <c r="J30" s="342"/>
      <c r="K30" s="342"/>
      <c r="L30" s="342"/>
      <c r="M30" s="342"/>
      <c r="N30" s="342"/>
      <c r="O30" s="342"/>
      <c r="P30" s="342"/>
      <c r="Q30" s="342"/>
      <c r="R30" s="417"/>
      <c r="S30" s="417"/>
      <c r="T30" s="417"/>
      <c r="U30" s="417"/>
      <c r="V30" s="417"/>
      <c r="W30" s="417"/>
      <c r="X30" s="417"/>
    </row>
    <row r="31" spans="1:48">
      <c r="A31" s="342" t="s">
        <v>548</v>
      </c>
      <c r="B31" s="342"/>
      <c r="C31" s="342"/>
      <c r="D31" s="342"/>
      <c r="E31" s="342"/>
      <c r="F31" s="342"/>
      <c r="G31" s="342"/>
      <c r="H31" s="342"/>
      <c r="I31" s="342"/>
      <c r="J31" s="342"/>
      <c r="K31" s="342"/>
      <c r="L31" s="342"/>
      <c r="M31" s="342"/>
      <c r="N31" s="342"/>
      <c r="O31" s="342"/>
      <c r="P31" s="342"/>
      <c r="Q31" s="342"/>
      <c r="R31" s="417"/>
      <c r="S31" s="417"/>
      <c r="T31" s="417"/>
      <c r="U31" s="417"/>
      <c r="V31" s="417"/>
      <c r="W31" s="417"/>
      <c r="X31" s="416"/>
      <c r="AD31" s="211" t="s">
        <v>547</v>
      </c>
      <c r="AE31" s="422"/>
      <c r="AF31" s="422"/>
      <c r="AG31" s="422"/>
      <c r="AH31" s="422"/>
      <c r="AI31" s="422"/>
    </row>
    <row r="32" spans="1:48" ht="15.5" customHeight="1">
      <c r="A32" s="421" t="s">
        <v>546</v>
      </c>
      <c r="B32" s="420"/>
      <c r="C32" s="420"/>
      <c r="D32" s="420"/>
      <c r="E32" s="420"/>
      <c r="F32" s="420"/>
      <c r="G32" s="420"/>
      <c r="H32" s="420"/>
      <c r="I32" s="420"/>
      <c r="J32" s="420"/>
      <c r="K32" s="420"/>
      <c r="L32" s="420"/>
      <c r="M32" s="420"/>
      <c r="N32" s="342"/>
      <c r="O32" s="420"/>
      <c r="P32" s="420"/>
      <c r="Q32" s="420"/>
      <c r="R32" s="415"/>
      <c r="S32" s="417"/>
      <c r="T32" s="417"/>
      <c r="U32" s="417"/>
      <c r="V32" s="417"/>
      <c r="W32" s="417"/>
      <c r="X32" s="416"/>
    </row>
    <row r="33" spans="1:37" ht="12.75" customHeight="1">
      <c r="A33" s="342" t="s">
        <v>545</v>
      </c>
      <c r="B33" s="420"/>
      <c r="C33" s="420"/>
      <c r="D33" s="420"/>
      <c r="E33" s="420"/>
      <c r="F33" s="420"/>
      <c r="G33" s="420"/>
      <c r="H33" s="420"/>
      <c r="I33" s="420"/>
      <c r="J33" s="420"/>
      <c r="K33" s="420"/>
      <c r="L33" s="420"/>
      <c r="M33" s="420"/>
      <c r="N33" s="342"/>
      <c r="O33" s="342"/>
      <c r="P33" s="420"/>
      <c r="Q33" s="420"/>
      <c r="S33" s="417"/>
      <c r="T33" s="417"/>
      <c r="U33" s="417"/>
      <c r="V33" s="417"/>
      <c r="W33" s="417"/>
      <c r="X33" s="416"/>
      <c r="AJ33" s="419" t="s">
        <v>544</v>
      </c>
      <c r="AK33" s="418"/>
    </row>
    <row r="34" spans="1:37" ht="12.75" customHeight="1">
      <c r="A34" s="415" t="s">
        <v>543</v>
      </c>
      <c r="B34" s="342"/>
      <c r="C34" s="342"/>
      <c r="D34" s="342"/>
      <c r="E34" s="342"/>
      <c r="F34" s="342"/>
      <c r="G34" s="342"/>
      <c r="H34" s="342"/>
      <c r="I34" s="342"/>
      <c r="J34" s="342"/>
      <c r="K34" s="342"/>
      <c r="L34" s="342"/>
      <c r="M34" s="342"/>
      <c r="N34" s="342"/>
      <c r="O34" s="415"/>
      <c r="P34" s="342"/>
      <c r="Q34" s="342"/>
      <c r="V34" s="417"/>
      <c r="W34" s="417"/>
      <c r="X34" s="416"/>
      <c r="AJ34" s="202">
        <v>1960</v>
      </c>
      <c r="AK34" s="414">
        <v>63264</v>
      </c>
    </row>
    <row r="35" spans="1:37" ht="12.75" customHeight="1">
      <c r="A35" s="415" t="s">
        <v>542</v>
      </c>
      <c r="B35" s="342"/>
      <c r="C35" s="342"/>
      <c r="D35" s="342"/>
      <c r="E35" s="342"/>
      <c r="F35" s="342"/>
      <c r="G35" s="342"/>
      <c r="H35" s="342"/>
      <c r="I35" s="342"/>
      <c r="J35" s="342"/>
      <c r="K35" s="342"/>
      <c r="L35" s="342"/>
      <c r="M35" s="342"/>
      <c r="N35" s="342"/>
      <c r="O35" s="415"/>
      <c r="P35" s="342"/>
      <c r="Q35" s="342"/>
      <c r="V35" s="417"/>
      <c r="W35" s="417"/>
      <c r="X35" s="416"/>
      <c r="AJ35" s="202">
        <v>1961</v>
      </c>
      <c r="AK35" s="414">
        <v>68092</v>
      </c>
    </row>
    <row r="36" spans="1:37" ht="12.75" customHeight="1">
      <c r="A36" s="415" t="s">
        <v>541</v>
      </c>
      <c r="B36" s="342"/>
      <c r="C36" s="342"/>
      <c r="D36" s="342"/>
      <c r="E36" s="342"/>
      <c r="F36" s="342"/>
      <c r="G36" s="342"/>
      <c r="H36" s="342"/>
      <c r="I36" s="342"/>
      <c r="J36" s="342"/>
      <c r="K36" s="342"/>
      <c r="L36" s="342"/>
      <c r="M36" s="342"/>
      <c r="N36" s="342"/>
      <c r="O36" s="415"/>
      <c r="P36" s="342"/>
      <c r="Q36" s="342"/>
      <c r="V36" s="417"/>
      <c r="W36" s="417"/>
      <c r="X36" s="416"/>
      <c r="AJ36" s="202">
        <v>1962</v>
      </c>
      <c r="AK36" s="414">
        <v>72920</v>
      </c>
    </row>
    <row r="37" spans="1:37" ht="14">
      <c r="A37" s="415" t="s">
        <v>540</v>
      </c>
      <c r="B37" s="342"/>
      <c r="C37" s="342"/>
      <c r="D37" s="342"/>
      <c r="E37" s="342"/>
      <c r="F37" s="342"/>
      <c r="G37" s="342"/>
      <c r="H37" s="342"/>
      <c r="I37" s="342"/>
      <c r="J37" s="342"/>
      <c r="K37" s="342"/>
      <c r="L37" s="342"/>
      <c r="M37" s="342"/>
      <c r="N37" s="342"/>
      <c r="O37" s="415"/>
      <c r="P37" s="342"/>
      <c r="Q37" s="342"/>
      <c r="V37" s="417"/>
      <c r="W37" s="417"/>
      <c r="X37" s="416"/>
      <c r="AJ37" s="202">
        <v>1963</v>
      </c>
      <c r="AK37" s="414">
        <v>74451</v>
      </c>
    </row>
    <row r="38" spans="1:37" ht="12.75" customHeight="1">
      <c r="A38" s="415" t="s">
        <v>539</v>
      </c>
      <c r="N38" s="342"/>
      <c r="O38" s="415"/>
      <c r="V38" s="417"/>
      <c r="W38" s="417"/>
      <c r="X38" s="416"/>
      <c r="AJ38" s="202">
        <v>1964</v>
      </c>
      <c r="AK38" s="414">
        <v>84442</v>
      </c>
    </row>
    <row r="39" spans="1:37" ht="12.75" customHeight="1">
      <c r="A39" s="415" t="s">
        <v>538</v>
      </c>
      <c r="B39" s="342"/>
      <c r="C39" s="342"/>
      <c r="D39" s="342"/>
      <c r="E39" s="342"/>
      <c r="F39" s="342"/>
      <c r="G39" s="342"/>
      <c r="H39" s="342"/>
      <c r="I39" s="342"/>
      <c r="J39" s="342"/>
      <c r="K39" s="342"/>
      <c r="L39" s="342"/>
      <c r="N39" s="342"/>
      <c r="O39" s="415"/>
      <c r="AJ39" s="202">
        <v>1965</v>
      </c>
      <c r="AK39" s="414">
        <v>93637</v>
      </c>
    </row>
    <row r="40" spans="1:37" ht="17" customHeight="1">
      <c r="A40" s="342" t="s">
        <v>537</v>
      </c>
      <c r="B40" s="342"/>
      <c r="C40" s="342"/>
      <c r="D40" s="342"/>
      <c r="E40" s="342"/>
      <c r="F40" s="342"/>
      <c r="G40" s="342"/>
      <c r="H40" s="342"/>
      <c r="I40" s="342"/>
      <c r="J40" s="342"/>
      <c r="K40" s="342"/>
      <c r="L40" s="342"/>
      <c r="N40" s="342"/>
      <c r="O40" s="342"/>
      <c r="AJ40" s="202">
        <v>1966</v>
      </c>
      <c r="AK40" s="414">
        <v>107171</v>
      </c>
    </row>
    <row r="41" spans="1:37" ht="12.75" customHeight="1">
      <c r="A41" s="342" t="s">
        <v>536</v>
      </c>
      <c r="B41" s="342"/>
      <c r="C41" s="342"/>
      <c r="D41" s="342"/>
      <c r="E41" s="342"/>
      <c r="F41" s="342"/>
      <c r="G41" s="342"/>
      <c r="H41" s="342"/>
      <c r="I41" s="342"/>
      <c r="J41" s="342"/>
      <c r="K41" s="342"/>
      <c r="L41" s="342"/>
      <c r="N41" s="342"/>
      <c r="O41" s="342"/>
      <c r="AJ41" s="202">
        <v>1967</v>
      </c>
      <c r="AK41" s="414">
        <v>122573</v>
      </c>
    </row>
    <row r="42" spans="1:37" ht="12.75" customHeight="1">
      <c r="A42" s="342" t="s">
        <v>535</v>
      </c>
      <c r="B42" s="342"/>
      <c r="C42" s="342"/>
      <c r="D42" s="342"/>
      <c r="E42" s="342"/>
      <c r="F42" s="342"/>
      <c r="G42" s="342"/>
      <c r="H42" s="342"/>
      <c r="I42" s="342"/>
      <c r="J42" s="342"/>
      <c r="K42" s="342"/>
      <c r="L42" s="342"/>
      <c r="N42" s="342"/>
      <c r="O42" s="342"/>
      <c r="AJ42" s="202">
        <v>1968</v>
      </c>
      <c r="AK42" s="414">
        <v>139346</v>
      </c>
    </row>
    <row r="43" spans="1:37" ht="12.75" customHeight="1">
      <c r="A43" s="342" t="s">
        <v>534</v>
      </c>
      <c r="B43" s="342"/>
      <c r="C43" s="342"/>
      <c r="D43" s="342"/>
      <c r="E43" s="342"/>
      <c r="F43" s="342"/>
      <c r="G43" s="342"/>
      <c r="H43" s="342"/>
      <c r="I43" s="342"/>
      <c r="J43" s="342"/>
      <c r="K43" s="342"/>
      <c r="L43" s="342"/>
      <c r="N43" s="342"/>
      <c r="O43" s="342"/>
      <c r="AJ43" s="202">
        <v>1969</v>
      </c>
      <c r="AK43" s="414">
        <v>155879</v>
      </c>
    </row>
    <row r="44" spans="1:37" ht="12.75" customHeight="1">
      <c r="A44" s="412" t="s">
        <v>533</v>
      </c>
      <c r="B44" s="342"/>
      <c r="C44" s="342"/>
      <c r="D44" s="342"/>
      <c r="E44" s="342"/>
      <c r="F44" s="342"/>
      <c r="G44" s="342"/>
      <c r="H44" s="342"/>
      <c r="I44" s="342"/>
      <c r="J44" s="342"/>
      <c r="K44" s="342"/>
      <c r="L44" s="342"/>
      <c r="N44" s="342"/>
      <c r="AJ44" s="202">
        <v>1970</v>
      </c>
      <c r="AK44" s="414">
        <v>169848</v>
      </c>
    </row>
    <row r="45" spans="1:37" ht="12.75" customHeight="1">
      <c r="A45" s="412" t="s">
        <v>532</v>
      </c>
      <c r="B45" s="342"/>
      <c r="C45" s="342"/>
      <c r="D45" s="342"/>
      <c r="E45" s="342"/>
      <c r="F45" s="342"/>
      <c r="G45" s="342"/>
      <c r="H45" s="342"/>
      <c r="I45" s="342"/>
      <c r="J45" s="342"/>
      <c r="K45" s="342"/>
      <c r="L45" s="342"/>
      <c r="N45" s="342"/>
      <c r="AJ45" s="202">
        <v>1971</v>
      </c>
      <c r="AK45" s="414">
        <v>179261</v>
      </c>
    </row>
    <row r="46" spans="1:37" ht="12.75" customHeight="1">
      <c r="A46" s="342" t="s">
        <v>531</v>
      </c>
      <c r="N46" s="342"/>
      <c r="O46" s="342"/>
      <c r="AJ46" s="202">
        <v>1972</v>
      </c>
      <c r="AK46" s="414">
        <v>187909</v>
      </c>
    </row>
    <row r="47" spans="1:37" ht="14">
      <c r="AJ47" s="202">
        <v>1973</v>
      </c>
      <c r="AK47" s="414">
        <v>185969</v>
      </c>
    </row>
    <row r="48" spans="1:37" ht="14">
      <c r="AJ48" s="202">
        <v>1990</v>
      </c>
      <c r="AK48" s="414">
        <v>297073</v>
      </c>
    </row>
    <row r="49" spans="36:37" ht="14">
      <c r="AJ49" s="202">
        <v>1991</v>
      </c>
      <c r="AK49" s="414">
        <v>303193</v>
      </c>
    </row>
    <row r="50" spans="36:37" ht="14">
      <c r="AJ50" s="202">
        <v>1992</v>
      </c>
      <c r="AK50" s="414">
        <v>306169</v>
      </c>
    </row>
    <row r="51" spans="36:37" ht="14">
      <c r="AJ51" s="202">
        <v>1993</v>
      </c>
      <c r="AK51" s="414">
        <v>305517</v>
      </c>
    </row>
    <row r="52" spans="36:37" ht="14">
      <c r="AJ52" s="202">
        <v>1994</v>
      </c>
      <c r="AK52" s="414">
        <v>302300</v>
      </c>
    </row>
    <row r="53" spans="36:37" ht="14">
      <c r="AJ53" s="202">
        <v>1995</v>
      </c>
      <c r="AK53" s="414">
        <v>298798</v>
      </c>
    </row>
    <row r="54" spans="36:37" ht="14">
      <c r="AJ54" s="202">
        <v>1996</v>
      </c>
      <c r="AK54" s="414">
        <v>297895</v>
      </c>
    </row>
    <row r="55" spans="36:37" ht="14">
      <c r="AJ55" s="202">
        <v>1997</v>
      </c>
      <c r="AK55" s="414">
        <v>297409</v>
      </c>
    </row>
    <row r="56" spans="36:37" ht="14">
      <c r="AJ56" s="202">
        <v>1998</v>
      </c>
      <c r="AK56" s="414">
        <v>300183</v>
      </c>
    </row>
    <row r="57" spans="36:37" ht="14">
      <c r="AJ57" s="202">
        <v>1999</v>
      </c>
      <c r="AK57" s="414">
        <v>308951</v>
      </c>
    </row>
    <row r="58" spans="36:37" ht="14">
      <c r="AJ58" s="202">
        <v>2000</v>
      </c>
      <c r="AK58" s="414">
        <v>311944</v>
      </c>
    </row>
    <row r="59" spans="36:37" ht="14">
      <c r="AJ59" s="202">
        <v>2001</v>
      </c>
      <c r="AK59" s="414">
        <v>315276</v>
      </c>
    </row>
    <row r="60" spans="36:37" ht="14">
      <c r="AJ60" s="202">
        <v>2002</v>
      </c>
      <c r="AK60" s="414">
        <v>317389</v>
      </c>
    </row>
    <row r="61" spans="36:37" ht="14">
      <c r="AJ61" s="202">
        <v>2003</v>
      </c>
      <c r="AK61" s="414">
        <v>315413</v>
      </c>
    </row>
    <row r="62" spans="36:37" ht="14">
      <c r="AJ62" s="202">
        <v>2004</v>
      </c>
      <c r="AK62" s="414">
        <v>313545</v>
      </c>
    </row>
    <row r="63" spans="36:37" ht="14">
      <c r="AJ63" s="202">
        <v>2005</v>
      </c>
      <c r="AK63" s="414">
        <v>311828</v>
      </c>
    </row>
    <row r="64" spans="36:37" ht="14">
      <c r="AJ64" s="202">
        <v>2006</v>
      </c>
      <c r="AK64" s="414">
        <v>309333</v>
      </c>
    </row>
    <row r="65" spans="36:37" ht="14">
      <c r="AJ65" s="202">
        <v>2007</v>
      </c>
      <c r="AK65" s="414">
        <v>309865</v>
      </c>
    </row>
    <row r="66" spans="36:37" ht="14">
      <c r="AJ66" s="202">
        <v>2008</v>
      </c>
      <c r="AK66" s="414">
        <v>325247</v>
      </c>
    </row>
    <row r="67" spans="36:37" ht="14">
      <c r="AJ67" s="202">
        <v>2009</v>
      </c>
      <c r="AK67" s="414">
        <v>323495</v>
      </c>
    </row>
    <row r="68" spans="36:37" ht="14">
      <c r="AJ68" s="202">
        <v>2010</v>
      </c>
      <c r="AK68" s="414">
        <v>318001</v>
      </c>
    </row>
    <row r="69" spans="36:37" ht="14">
      <c r="AJ69" s="202">
        <v>2011</v>
      </c>
      <c r="AK69" s="414">
        <v>314122</v>
      </c>
    </row>
    <row r="70" spans="36:37" ht="14">
      <c r="AJ70" s="202">
        <v>2012</v>
      </c>
      <c r="AK70" s="414">
        <v>311952</v>
      </c>
    </row>
    <row r="71" spans="36:37" ht="14">
      <c r="AJ71" s="202">
        <v>2013</v>
      </c>
      <c r="AK71" s="414">
        <v>307120</v>
      </c>
    </row>
    <row r="72" spans="36:37" ht="14">
      <c r="AJ72" s="202">
        <v>2014</v>
      </c>
      <c r="AK72" s="414">
        <v>306066</v>
      </c>
    </row>
    <row r="73" spans="36:37" ht="14">
      <c r="AJ73" s="202">
        <v>2015</v>
      </c>
      <c r="AK73" s="414">
        <v>304329</v>
      </c>
    </row>
    <row r="74" spans="36:37" ht="14">
      <c r="AJ74" s="202">
        <v>2016</v>
      </c>
      <c r="AK74" s="414">
        <v>302572</v>
      </c>
    </row>
  </sheetData>
  <printOptions gridLinesSet="0"/>
  <pageMargins left="0.75" right="0.22" top="0.82" bottom="0.67" header="0.5" footer="0.37"/>
  <pageSetup firstPageNumber="26" orientation="portrait" useFirstPageNumber="1" horizontalDpi="4294967292" verticalDpi="4294967292" r:id="rId1"/>
  <headerFooter alignWithMargins="0">
    <oddFooter>&amp;C&amp;"Times New Roman,Regular"&amp;P of 31</oddFooter>
  </headerFooter>
  <ignoredErrors>
    <ignoredError sqref="B6:K6"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73865-F7F1-4928-80BA-0320DFFD4862}">
  <dimension ref="A1:Y52"/>
  <sheetViews>
    <sheetView showGridLines="0" workbookViewId="0">
      <selection activeCell="Z1" sqref="Z1"/>
    </sheetView>
  </sheetViews>
  <sheetFormatPr baseColWidth="10" defaultColWidth="9.19921875" defaultRowHeight="13"/>
  <cols>
    <col min="1" max="1" width="26.3984375" style="412" customWidth="1"/>
    <col min="2" max="11" width="6.59765625" style="412" customWidth="1"/>
    <col min="12" max="18" width="6.59765625" style="412" hidden="1" customWidth="1"/>
    <col min="19" max="20" width="6.3984375" style="412" hidden="1" customWidth="1"/>
    <col min="21" max="24" width="7.3984375" style="412" hidden="1" customWidth="1"/>
    <col min="25" max="25" width="8.3984375" style="413" customWidth="1"/>
    <col min="26" max="16384" width="9.19921875" style="412"/>
  </cols>
  <sheetData>
    <row r="1" spans="1:25">
      <c r="A1" s="454" t="s">
        <v>562</v>
      </c>
      <c r="B1" s="454"/>
      <c r="C1" s="454"/>
      <c r="D1" s="454"/>
      <c r="E1" s="454"/>
      <c r="F1" s="454"/>
      <c r="G1" s="454"/>
      <c r="H1" s="454"/>
      <c r="I1" s="454"/>
      <c r="J1" s="454"/>
      <c r="K1" s="454"/>
      <c r="L1" s="454"/>
      <c r="M1" s="454"/>
      <c r="N1" s="454"/>
      <c r="O1" s="454"/>
      <c r="P1" s="454"/>
      <c r="Q1" s="454"/>
      <c r="R1" s="452"/>
      <c r="S1" s="452"/>
      <c r="T1" s="452"/>
      <c r="U1" s="452"/>
      <c r="V1" s="452"/>
      <c r="W1" s="452"/>
      <c r="X1" s="452"/>
    </row>
    <row r="2" spans="1:25">
      <c r="A2" s="454" t="s">
        <v>561</v>
      </c>
      <c r="B2" s="454"/>
      <c r="C2" s="454"/>
      <c r="D2" s="454"/>
      <c r="E2" s="454"/>
      <c r="F2" s="454"/>
      <c r="G2" s="454"/>
      <c r="H2" s="454"/>
      <c r="I2" s="454"/>
      <c r="J2" s="454"/>
      <c r="K2" s="454"/>
      <c r="L2" s="454"/>
      <c r="M2" s="454"/>
      <c r="N2" s="454"/>
      <c r="O2" s="454"/>
      <c r="P2" s="454"/>
      <c r="Q2" s="454"/>
      <c r="R2" s="452"/>
      <c r="S2" s="452"/>
      <c r="T2" s="452"/>
      <c r="U2" s="452"/>
      <c r="V2" s="452"/>
      <c r="W2" s="452"/>
      <c r="X2" s="452"/>
    </row>
    <row r="3" spans="1:25">
      <c r="A3" s="454" t="s">
        <v>556</v>
      </c>
      <c r="B3" s="454"/>
      <c r="C3" s="454"/>
      <c r="D3" s="454"/>
      <c r="E3" s="454"/>
      <c r="F3" s="454"/>
      <c r="G3" s="454"/>
      <c r="H3" s="454"/>
      <c r="I3" s="454"/>
      <c r="J3" s="454"/>
      <c r="K3" s="454"/>
      <c r="L3" s="454"/>
      <c r="M3" s="454"/>
      <c r="N3" s="454"/>
      <c r="O3" s="454"/>
      <c r="P3" s="454"/>
      <c r="Q3" s="454"/>
      <c r="R3" s="452"/>
      <c r="S3" s="452"/>
      <c r="T3" s="452"/>
      <c r="U3" s="452"/>
      <c r="V3" s="452"/>
      <c r="W3" s="452"/>
      <c r="X3" s="452"/>
    </row>
    <row r="4" spans="1:25">
      <c r="V4" s="417"/>
      <c r="W4" s="417"/>
      <c r="X4" s="342"/>
    </row>
    <row r="5" spans="1:25" ht="16.5" customHeight="1">
      <c r="A5" s="451" t="s">
        <v>526</v>
      </c>
      <c r="B5" s="451">
        <v>2023</v>
      </c>
      <c r="C5" s="451">
        <v>2022</v>
      </c>
      <c r="D5" s="451">
        <v>2021</v>
      </c>
      <c r="E5" s="451">
        <v>2020</v>
      </c>
      <c r="F5" s="451">
        <v>2019</v>
      </c>
      <c r="G5" s="451">
        <v>2018</v>
      </c>
      <c r="H5" s="451">
        <v>2017</v>
      </c>
      <c r="I5" s="451">
        <v>2016</v>
      </c>
      <c r="J5" s="451">
        <v>2015</v>
      </c>
      <c r="K5" s="451">
        <v>2014</v>
      </c>
      <c r="L5" s="451">
        <v>2013</v>
      </c>
      <c r="M5" s="451">
        <v>2012</v>
      </c>
      <c r="N5" s="451">
        <v>2011</v>
      </c>
      <c r="O5" s="451">
        <v>2010</v>
      </c>
      <c r="P5" s="451">
        <v>2009</v>
      </c>
      <c r="Q5" s="451">
        <v>2008</v>
      </c>
      <c r="R5" s="451">
        <v>2007</v>
      </c>
      <c r="S5" s="451">
        <v>2006</v>
      </c>
      <c r="T5" s="451">
        <v>2005</v>
      </c>
      <c r="U5" s="451">
        <v>2004</v>
      </c>
      <c r="V5" s="451">
        <v>2003</v>
      </c>
      <c r="W5" s="451">
        <v>2002</v>
      </c>
      <c r="X5" s="451">
        <v>2001</v>
      </c>
    </row>
    <row r="6" spans="1:25" ht="15" customHeight="1">
      <c r="A6" s="434" t="s">
        <v>1</v>
      </c>
      <c r="B6" s="433">
        <f t="shared" ref="B6:X6" si="0">SUM(B8:B15)</f>
        <v>72623</v>
      </c>
      <c r="C6" s="433">
        <f t="shared" si="0"/>
        <v>58049</v>
      </c>
      <c r="D6" s="433">
        <f t="shared" si="0"/>
        <v>46698</v>
      </c>
      <c r="E6" s="433">
        <f t="shared" si="0"/>
        <v>47817</v>
      </c>
      <c r="F6" s="433">
        <f t="shared" si="0"/>
        <v>51296</v>
      </c>
      <c r="G6" s="433">
        <f t="shared" si="0"/>
        <v>49880</v>
      </c>
      <c r="H6" s="433">
        <f t="shared" si="0"/>
        <v>44545</v>
      </c>
      <c r="I6" s="433">
        <f t="shared" si="0"/>
        <v>43016</v>
      </c>
      <c r="J6" s="433">
        <f t="shared" si="0"/>
        <v>40227</v>
      </c>
      <c r="K6" s="433">
        <f t="shared" si="0"/>
        <v>40822</v>
      </c>
      <c r="L6" s="433">
        <f t="shared" si="0"/>
        <v>32216</v>
      </c>
      <c r="M6" s="433">
        <f t="shared" si="0"/>
        <v>33731</v>
      </c>
      <c r="N6" s="433">
        <f t="shared" si="0"/>
        <v>35329</v>
      </c>
      <c r="O6" s="433">
        <f t="shared" si="0"/>
        <v>29606</v>
      </c>
      <c r="P6" s="433">
        <f t="shared" si="0"/>
        <v>36597</v>
      </c>
      <c r="Q6" s="433">
        <f t="shared" si="0"/>
        <v>41212</v>
      </c>
      <c r="R6" s="433">
        <f t="shared" si="0"/>
        <v>40597</v>
      </c>
      <c r="S6" s="433">
        <f t="shared" si="0"/>
        <v>39524</v>
      </c>
      <c r="T6" s="433">
        <f t="shared" si="0"/>
        <v>37910</v>
      </c>
      <c r="U6" s="433">
        <f t="shared" si="0"/>
        <v>39608</v>
      </c>
      <c r="V6" s="433">
        <f t="shared" si="0"/>
        <v>37286</v>
      </c>
      <c r="W6" s="433">
        <f t="shared" si="0"/>
        <v>49051</v>
      </c>
      <c r="X6" s="433">
        <f t="shared" si="0"/>
        <v>49576</v>
      </c>
    </row>
    <row r="7" spans="1:25" ht="13.25" customHeight="1">
      <c r="A7" s="431" t="s">
        <v>560</v>
      </c>
      <c r="B7" s="430">
        <v>0</v>
      </c>
      <c r="C7" s="430">
        <v>0</v>
      </c>
      <c r="D7" s="430">
        <v>0</v>
      </c>
      <c r="E7" s="430">
        <v>0</v>
      </c>
      <c r="F7" s="430">
        <v>0</v>
      </c>
      <c r="G7" s="430">
        <v>1</v>
      </c>
      <c r="H7" s="430">
        <v>0</v>
      </c>
      <c r="I7" s="430">
        <v>174</v>
      </c>
      <c r="J7" s="430">
        <v>590</v>
      </c>
      <c r="K7" s="430">
        <v>698</v>
      </c>
      <c r="L7" s="430">
        <v>676</v>
      </c>
      <c r="M7" s="430">
        <v>694</v>
      </c>
      <c r="N7" s="430">
        <v>857</v>
      </c>
      <c r="O7" s="430">
        <v>1057</v>
      </c>
      <c r="P7" s="430">
        <v>2006</v>
      </c>
      <c r="Q7" s="430">
        <v>1507</v>
      </c>
      <c r="R7" s="430">
        <v>1450</v>
      </c>
      <c r="S7" s="430">
        <v>1551</v>
      </c>
      <c r="T7" s="430">
        <v>1418</v>
      </c>
      <c r="U7" s="430">
        <v>1302</v>
      </c>
      <c r="V7" s="430">
        <v>1230</v>
      </c>
      <c r="W7" s="430">
        <v>1317</v>
      </c>
      <c r="X7" s="430">
        <v>1161</v>
      </c>
      <c r="Y7" s="456"/>
    </row>
    <row r="8" spans="1:25" ht="13.25" customHeight="1">
      <c r="A8" s="431" t="s">
        <v>520</v>
      </c>
      <c r="B8" s="430">
        <v>0</v>
      </c>
      <c r="C8" s="430">
        <v>0</v>
      </c>
      <c r="D8" s="430">
        <v>0</v>
      </c>
      <c r="E8" s="430">
        <v>1</v>
      </c>
      <c r="F8" s="430">
        <v>0</v>
      </c>
      <c r="G8" s="430">
        <v>0</v>
      </c>
      <c r="H8" s="430">
        <v>0</v>
      </c>
      <c r="I8" s="430">
        <v>0</v>
      </c>
      <c r="J8" s="430">
        <v>0</v>
      </c>
      <c r="K8" s="430">
        <v>0</v>
      </c>
      <c r="L8" s="430">
        <v>0</v>
      </c>
      <c r="M8" s="430">
        <v>0</v>
      </c>
      <c r="N8" s="430">
        <v>0</v>
      </c>
      <c r="O8" s="430">
        <v>0</v>
      </c>
      <c r="P8" s="430">
        <v>1</v>
      </c>
      <c r="Q8" s="430">
        <v>1</v>
      </c>
      <c r="R8" s="430">
        <v>2</v>
      </c>
      <c r="S8" s="427">
        <v>3</v>
      </c>
      <c r="T8" s="427">
        <v>0</v>
      </c>
      <c r="U8" s="427">
        <v>2</v>
      </c>
      <c r="V8" s="427">
        <v>3</v>
      </c>
      <c r="W8" s="427">
        <v>1</v>
      </c>
      <c r="X8" s="427">
        <v>2</v>
      </c>
    </row>
    <row r="9" spans="1:25" ht="13.25" customHeight="1">
      <c r="A9" s="431" t="s">
        <v>195</v>
      </c>
      <c r="B9" s="430">
        <v>18</v>
      </c>
      <c r="C9" s="430">
        <v>20</v>
      </c>
      <c r="D9" s="430">
        <v>19</v>
      </c>
      <c r="E9" s="430">
        <v>25</v>
      </c>
      <c r="F9" s="430">
        <v>24</v>
      </c>
      <c r="G9" s="430">
        <v>41</v>
      </c>
      <c r="H9" s="430">
        <v>36</v>
      </c>
      <c r="I9" s="430">
        <v>22</v>
      </c>
      <c r="J9" s="430">
        <v>29</v>
      </c>
      <c r="K9" s="430">
        <v>28</v>
      </c>
      <c r="L9" s="430">
        <v>8</v>
      </c>
      <c r="M9" s="430">
        <v>2</v>
      </c>
      <c r="N9" s="430">
        <v>1</v>
      </c>
      <c r="O9" s="430">
        <v>0</v>
      </c>
      <c r="P9" s="430">
        <v>1</v>
      </c>
      <c r="Q9" s="430">
        <v>1</v>
      </c>
      <c r="R9" s="430">
        <v>23</v>
      </c>
      <c r="S9" s="427">
        <v>39</v>
      </c>
      <c r="T9" s="427">
        <v>2</v>
      </c>
      <c r="U9" s="430" t="s">
        <v>5</v>
      </c>
      <c r="V9" s="430" t="s">
        <v>5</v>
      </c>
      <c r="W9" s="430" t="s">
        <v>5</v>
      </c>
      <c r="X9" s="430" t="s">
        <v>5</v>
      </c>
    </row>
    <row r="10" spans="1:25" ht="13.25" customHeight="1">
      <c r="A10" s="431" t="s">
        <v>56</v>
      </c>
      <c r="B10" s="430"/>
      <c r="C10" s="430"/>
      <c r="D10" s="430"/>
      <c r="E10" s="430"/>
      <c r="F10" s="430"/>
      <c r="G10" s="430"/>
      <c r="H10" s="430"/>
      <c r="I10" s="430"/>
      <c r="J10" s="430"/>
      <c r="K10" s="430"/>
      <c r="L10" s="430"/>
      <c r="M10" s="430"/>
      <c r="N10" s="430"/>
      <c r="O10" s="430"/>
      <c r="P10" s="430"/>
      <c r="Q10" s="430"/>
      <c r="R10" s="430"/>
      <c r="S10" s="427"/>
      <c r="T10" s="427"/>
      <c r="U10" s="427"/>
      <c r="V10" s="427"/>
      <c r="W10" s="427"/>
      <c r="X10" s="427"/>
    </row>
    <row r="11" spans="1:25" ht="13.25" customHeight="1">
      <c r="A11" s="444" t="s">
        <v>176</v>
      </c>
      <c r="B11" s="430">
        <v>21326</v>
      </c>
      <c r="C11" s="430">
        <v>16221</v>
      </c>
      <c r="D11" s="430">
        <v>14733</v>
      </c>
      <c r="E11" s="430">
        <v>17028</v>
      </c>
      <c r="F11" s="430">
        <v>15922</v>
      </c>
      <c r="G11" s="430">
        <v>13989</v>
      </c>
      <c r="H11" s="430">
        <v>12555</v>
      </c>
      <c r="I11" s="430">
        <v>11900</v>
      </c>
      <c r="J11" s="430">
        <v>11067</v>
      </c>
      <c r="K11" s="430">
        <v>11396</v>
      </c>
      <c r="L11" s="430">
        <v>10098</v>
      </c>
      <c r="M11" s="430">
        <v>10720</v>
      </c>
      <c r="N11" s="430">
        <v>10703</v>
      </c>
      <c r="O11" s="430">
        <v>10260</v>
      </c>
      <c r="P11" s="430">
        <v>14570</v>
      </c>
      <c r="Q11" s="430">
        <v>14409</v>
      </c>
      <c r="R11" s="430">
        <v>13970</v>
      </c>
      <c r="S11" s="427">
        <v>13079</v>
      </c>
      <c r="T11" s="427">
        <v>12952</v>
      </c>
      <c r="U11" s="427">
        <f>12551+115+1568</f>
        <v>14234</v>
      </c>
      <c r="V11" s="427">
        <v>14899</v>
      </c>
      <c r="W11" s="427">
        <v>18607</v>
      </c>
      <c r="X11" s="427">
        <v>16807</v>
      </c>
      <c r="Y11" s="456"/>
    </row>
    <row r="12" spans="1:25" ht="13.25" customHeight="1">
      <c r="A12" s="444" t="s">
        <v>177</v>
      </c>
      <c r="B12" s="430">
        <v>20508</v>
      </c>
      <c r="C12" s="430">
        <v>15874</v>
      </c>
      <c r="D12" s="430">
        <v>13394</v>
      </c>
      <c r="E12" s="430">
        <v>13163</v>
      </c>
      <c r="F12" s="430">
        <v>14070</v>
      </c>
      <c r="G12" s="430">
        <v>13089</v>
      </c>
      <c r="H12" s="430">
        <v>10508</v>
      </c>
      <c r="I12" s="430">
        <v>9564</v>
      </c>
      <c r="J12" s="430">
        <v>8348</v>
      </c>
      <c r="K12" s="430">
        <v>8840</v>
      </c>
      <c r="L12" s="430">
        <v>7922</v>
      </c>
      <c r="M12" s="430">
        <v>9341</v>
      </c>
      <c r="N12" s="430">
        <v>10027</v>
      </c>
      <c r="O12" s="430">
        <v>7778</v>
      </c>
      <c r="P12" s="430">
        <v>9399</v>
      </c>
      <c r="Q12" s="430">
        <v>10202</v>
      </c>
      <c r="R12" s="430">
        <v>9574</v>
      </c>
      <c r="S12" s="427">
        <v>9603</v>
      </c>
      <c r="T12" s="427">
        <v>8874</v>
      </c>
      <c r="U12" s="427">
        <f>8041+197+1397</f>
        <v>9635</v>
      </c>
      <c r="V12" s="427">
        <v>8872</v>
      </c>
      <c r="W12" s="427">
        <v>11628</v>
      </c>
      <c r="X12" s="427">
        <v>11115</v>
      </c>
      <c r="Y12" s="456"/>
    </row>
    <row r="13" spans="1:25" ht="13.25" customHeight="1">
      <c r="A13" s="444" t="s">
        <v>178</v>
      </c>
      <c r="B13" s="430">
        <v>30033</v>
      </c>
      <c r="C13" s="430">
        <v>25295</v>
      </c>
      <c r="D13" s="430">
        <v>17964</v>
      </c>
      <c r="E13" s="430">
        <v>17097</v>
      </c>
      <c r="F13" s="430">
        <v>20762</v>
      </c>
      <c r="G13" s="430">
        <v>22122</v>
      </c>
      <c r="H13" s="430">
        <v>20723</v>
      </c>
      <c r="I13" s="430">
        <v>20747</v>
      </c>
      <c r="J13" s="430">
        <v>19823</v>
      </c>
      <c r="K13" s="430">
        <v>19481</v>
      </c>
      <c r="L13" s="430">
        <v>13288</v>
      </c>
      <c r="M13" s="430">
        <v>12768</v>
      </c>
      <c r="N13" s="430">
        <v>13694</v>
      </c>
      <c r="O13" s="430">
        <v>10890</v>
      </c>
      <c r="P13" s="430">
        <v>11605</v>
      </c>
      <c r="Q13" s="430">
        <v>15658</v>
      </c>
      <c r="R13" s="430">
        <v>15973</v>
      </c>
      <c r="S13" s="427">
        <v>15942</v>
      </c>
      <c r="T13" s="427">
        <v>15534</v>
      </c>
      <c r="U13" s="427">
        <f>13580+1184+564</f>
        <v>15328</v>
      </c>
      <c r="V13" s="427">
        <v>13196</v>
      </c>
      <c r="W13" s="427">
        <v>18502</v>
      </c>
      <c r="X13" s="427">
        <v>21357</v>
      </c>
      <c r="Y13" s="456"/>
    </row>
    <row r="14" spans="1:25" ht="13.25" customHeight="1">
      <c r="A14" s="431" t="s">
        <v>518</v>
      </c>
      <c r="B14" s="430">
        <v>737</v>
      </c>
      <c r="C14" s="430">
        <v>638</v>
      </c>
      <c r="D14" s="430">
        <v>588</v>
      </c>
      <c r="E14" s="430">
        <v>502</v>
      </c>
      <c r="F14" s="430">
        <v>518</v>
      </c>
      <c r="G14" s="430">
        <v>636</v>
      </c>
      <c r="H14" s="430">
        <v>721</v>
      </c>
      <c r="I14" s="430">
        <v>782</v>
      </c>
      <c r="J14" s="430">
        <v>957</v>
      </c>
      <c r="K14" s="430">
        <v>1072</v>
      </c>
      <c r="L14" s="430">
        <v>899</v>
      </c>
      <c r="M14" s="430">
        <v>900</v>
      </c>
      <c r="N14" s="430">
        <v>894</v>
      </c>
      <c r="O14" s="430">
        <v>670</v>
      </c>
      <c r="P14" s="430">
        <v>1011</v>
      </c>
      <c r="Q14" s="430">
        <v>930</v>
      </c>
      <c r="R14" s="430">
        <v>1041</v>
      </c>
      <c r="S14" s="427">
        <v>816</v>
      </c>
      <c r="T14" s="427">
        <v>521</v>
      </c>
      <c r="U14" s="427">
        <f>321+18+27</f>
        <v>366</v>
      </c>
      <c r="V14" s="427">
        <v>269</v>
      </c>
      <c r="W14" s="427">
        <v>275</v>
      </c>
      <c r="X14" s="427">
        <v>218</v>
      </c>
      <c r="Y14" s="456"/>
    </row>
    <row r="15" spans="1:25" ht="13.25" customHeight="1">
      <c r="A15" s="431" t="s">
        <v>517</v>
      </c>
      <c r="B15" s="430">
        <v>1</v>
      </c>
      <c r="C15" s="430">
        <v>1</v>
      </c>
      <c r="D15" s="430">
        <v>0</v>
      </c>
      <c r="E15" s="430">
        <v>1</v>
      </c>
      <c r="F15" s="430">
        <v>0</v>
      </c>
      <c r="G15" s="430">
        <v>3</v>
      </c>
      <c r="H15" s="430">
        <v>2</v>
      </c>
      <c r="I15" s="430">
        <v>1</v>
      </c>
      <c r="J15" s="430">
        <v>3</v>
      </c>
      <c r="K15" s="430">
        <v>5</v>
      </c>
      <c r="L15" s="430">
        <v>1</v>
      </c>
      <c r="M15" s="430">
        <v>0</v>
      </c>
      <c r="N15" s="430">
        <v>10</v>
      </c>
      <c r="O15" s="430">
        <v>8</v>
      </c>
      <c r="P15" s="430">
        <v>10</v>
      </c>
      <c r="Q15" s="427">
        <v>11</v>
      </c>
      <c r="R15" s="427">
        <v>14</v>
      </c>
      <c r="S15" s="427">
        <v>42</v>
      </c>
      <c r="T15" s="427">
        <v>27</v>
      </c>
      <c r="U15" s="427">
        <f>11+25+7</f>
        <v>43</v>
      </c>
      <c r="V15" s="427">
        <v>47</v>
      </c>
      <c r="W15" s="427">
        <v>38</v>
      </c>
      <c r="X15" s="427">
        <v>77</v>
      </c>
      <c r="Y15" s="456"/>
    </row>
    <row r="16" spans="1:25" ht="20.25" customHeight="1">
      <c r="A16" s="434" t="s">
        <v>555</v>
      </c>
      <c r="B16" s="443">
        <v>10928</v>
      </c>
      <c r="C16" s="443">
        <v>8393</v>
      </c>
      <c r="D16" s="443">
        <v>8405</v>
      </c>
      <c r="E16" s="443">
        <v>8245</v>
      </c>
      <c r="F16" s="443">
        <v>7475</v>
      </c>
      <c r="G16" s="443">
        <v>5895</v>
      </c>
      <c r="H16" s="443">
        <v>4943</v>
      </c>
      <c r="I16" s="443">
        <v>4542</v>
      </c>
      <c r="J16" s="443">
        <v>4231</v>
      </c>
      <c r="K16" s="443">
        <v>4501</v>
      </c>
      <c r="L16" s="443">
        <v>3723</v>
      </c>
      <c r="M16" s="443">
        <v>4323</v>
      </c>
      <c r="N16" s="443">
        <v>4417</v>
      </c>
      <c r="O16" s="443">
        <v>4595</v>
      </c>
      <c r="P16" s="433">
        <v>5758</v>
      </c>
      <c r="Q16" s="433">
        <v>5838</v>
      </c>
      <c r="R16" s="433">
        <v>6050</v>
      </c>
      <c r="S16" s="433">
        <v>6492</v>
      </c>
      <c r="T16" s="433">
        <v>7066</v>
      </c>
      <c r="U16" s="433">
        <f>6915+224+336</f>
        <v>7475</v>
      </c>
      <c r="V16" s="433">
        <v>8144</v>
      </c>
      <c r="W16" s="433">
        <v>10345</v>
      </c>
      <c r="X16" s="433">
        <v>9674</v>
      </c>
      <c r="Y16" s="456"/>
    </row>
    <row r="17" spans="1:25" s="423" customFormat="1" ht="19.5" customHeight="1">
      <c r="A17" s="458" t="s">
        <v>554</v>
      </c>
      <c r="B17" s="436">
        <v>21403</v>
      </c>
      <c r="C17" s="436">
        <v>15799</v>
      </c>
      <c r="D17" s="436">
        <v>13999</v>
      </c>
      <c r="E17" s="436">
        <v>16450</v>
      </c>
      <c r="F17" s="436">
        <v>15892</v>
      </c>
      <c r="G17" s="436">
        <v>13793</v>
      </c>
      <c r="H17" s="436">
        <v>11372</v>
      </c>
      <c r="I17" s="436">
        <v>10786</v>
      </c>
      <c r="J17" s="436">
        <v>10070</v>
      </c>
      <c r="K17" s="436">
        <v>10243</v>
      </c>
      <c r="L17" s="436">
        <v>8900</v>
      </c>
      <c r="M17" s="436">
        <v>9192</v>
      </c>
      <c r="N17" s="436">
        <v>9122</v>
      </c>
      <c r="O17" s="436">
        <v>8775</v>
      </c>
      <c r="P17" s="436">
        <v>12934</v>
      </c>
      <c r="Q17" s="436">
        <v>12206</v>
      </c>
      <c r="R17" s="436">
        <v>12024</v>
      </c>
      <c r="S17" s="436">
        <v>10932</v>
      </c>
      <c r="T17" s="436">
        <v>10624</v>
      </c>
      <c r="U17" s="436">
        <v>11605</v>
      </c>
      <c r="V17" s="436">
        <v>11782</v>
      </c>
      <c r="W17" s="436">
        <v>15120</v>
      </c>
      <c r="X17" s="436">
        <v>13884</v>
      </c>
      <c r="Y17" s="457"/>
    </row>
    <row r="18" spans="1:25" ht="15" customHeight="1">
      <c r="A18" s="434" t="s">
        <v>0</v>
      </c>
      <c r="B18" s="433">
        <f t="shared" ref="B18:X18" si="1">SUM(B19:B28)</f>
        <v>5537</v>
      </c>
      <c r="C18" s="433">
        <f t="shared" si="1"/>
        <v>4328</v>
      </c>
      <c r="D18" s="433">
        <f t="shared" si="1"/>
        <v>3939</v>
      </c>
      <c r="E18" s="433">
        <f t="shared" si="1"/>
        <v>3073</v>
      </c>
      <c r="F18" s="433">
        <f t="shared" si="1"/>
        <v>3972</v>
      </c>
      <c r="G18" s="433">
        <f t="shared" si="1"/>
        <v>3604</v>
      </c>
      <c r="H18" s="433">
        <f t="shared" si="1"/>
        <v>3364</v>
      </c>
      <c r="I18" s="433">
        <f t="shared" si="1"/>
        <v>2896</v>
      </c>
      <c r="J18" s="433">
        <f t="shared" si="1"/>
        <v>2839</v>
      </c>
      <c r="K18" s="433">
        <f t="shared" si="1"/>
        <v>3159</v>
      </c>
      <c r="L18" s="433">
        <f t="shared" si="1"/>
        <v>2848</v>
      </c>
      <c r="M18" s="433">
        <f t="shared" si="1"/>
        <v>2988</v>
      </c>
      <c r="N18" s="433">
        <f t="shared" si="1"/>
        <v>3305</v>
      </c>
      <c r="O18" s="433">
        <f t="shared" si="1"/>
        <v>2614</v>
      </c>
      <c r="P18" s="433">
        <f t="shared" si="1"/>
        <v>3026</v>
      </c>
      <c r="Q18" s="433">
        <f t="shared" si="1"/>
        <v>2618</v>
      </c>
      <c r="R18" s="433">
        <f t="shared" si="1"/>
        <v>2689</v>
      </c>
      <c r="S18" s="433">
        <f t="shared" si="1"/>
        <v>2539</v>
      </c>
      <c r="T18" s="433">
        <f t="shared" si="1"/>
        <v>2579</v>
      </c>
      <c r="U18" s="433">
        <f t="shared" si="1"/>
        <v>2918</v>
      </c>
      <c r="V18" s="433">
        <f t="shared" si="1"/>
        <v>3006</v>
      </c>
      <c r="W18" s="433">
        <f t="shared" si="1"/>
        <v>3819</v>
      </c>
      <c r="X18" s="433">
        <f t="shared" si="1"/>
        <v>3943</v>
      </c>
    </row>
    <row r="19" spans="1:25" ht="13.25" customHeight="1">
      <c r="A19" s="431" t="s">
        <v>514</v>
      </c>
      <c r="B19" s="430">
        <v>5050</v>
      </c>
      <c r="C19" s="430">
        <v>3903</v>
      </c>
      <c r="D19" s="430">
        <v>3479</v>
      </c>
      <c r="E19" s="430">
        <v>2666</v>
      </c>
      <c r="F19" s="430">
        <v>3616</v>
      </c>
      <c r="G19" s="430">
        <v>3244</v>
      </c>
      <c r="H19" s="430">
        <v>3039</v>
      </c>
      <c r="I19" s="430">
        <v>2544</v>
      </c>
      <c r="J19" s="430">
        <v>2541</v>
      </c>
      <c r="K19" s="430">
        <v>2850</v>
      </c>
      <c r="L19" s="430">
        <v>2556</v>
      </c>
      <c r="M19" s="430">
        <v>2625</v>
      </c>
      <c r="N19" s="430">
        <v>2835</v>
      </c>
      <c r="O19" s="430">
        <v>2151</v>
      </c>
      <c r="P19" s="427">
        <v>2303</v>
      </c>
      <c r="Q19" s="427">
        <v>1980</v>
      </c>
      <c r="R19" s="427">
        <v>2162</v>
      </c>
      <c r="S19" s="427">
        <v>2061</v>
      </c>
      <c r="T19" s="427">
        <v>2155</v>
      </c>
      <c r="U19" s="427">
        <v>2419</v>
      </c>
      <c r="V19" s="427">
        <v>2531</v>
      </c>
      <c r="W19" s="427">
        <v>3207</v>
      </c>
      <c r="X19" s="427">
        <v>3095</v>
      </c>
      <c r="Y19" s="456"/>
    </row>
    <row r="20" spans="1:25" ht="13.25" customHeight="1">
      <c r="A20" s="431" t="s">
        <v>552</v>
      </c>
      <c r="B20" s="430">
        <v>3</v>
      </c>
      <c r="C20" s="430">
        <v>18</v>
      </c>
      <c r="D20" s="430">
        <v>8</v>
      </c>
      <c r="E20" s="430">
        <v>6</v>
      </c>
      <c r="F20" s="430">
        <v>6</v>
      </c>
      <c r="G20" s="430">
        <v>11</v>
      </c>
      <c r="H20" s="430">
        <v>6</v>
      </c>
      <c r="I20" s="430">
        <v>10</v>
      </c>
      <c r="J20" s="430">
        <v>9</v>
      </c>
      <c r="K20" s="430">
        <v>26</v>
      </c>
      <c r="L20" s="430">
        <v>15</v>
      </c>
      <c r="M20" s="430">
        <v>33</v>
      </c>
      <c r="N20" s="430">
        <v>124</v>
      </c>
      <c r="O20" s="430">
        <v>76</v>
      </c>
      <c r="P20" s="427">
        <v>204</v>
      </c>
      <c r="Q20" s="427">
        <v>128</v>
      </c>
      <c r="R20" s="427">
        <v>137</v>
      </c>
      <c r="S20" s="427">
        <v>112</v>
      </c>
      <c r="T20" s="427">
        <v>67</v>
      </c>
      <c r="U20" s="427">
        <v>91</v>
      </c>
      <c r="V20" s="427">
        <v>57</v>
      </c>
      <c r="W20" s="427">
        <v>51</v>
      </c>
      <c r="X20" s="427">
        <v>86</v>
      </c>
      <c r="Y20" s="456"/>
    </row>
    <row r="21" spans="1:25" ht="13.25" customHeight="1">
      <c r="A21" s="431" t="s">
        <v>551</v>
      </c>
      <c r="B21" s="430">
        <v>10</v>
      </c>
      <c r="C21" s="430">
        <v>9</v>
      </c>
      <c r="D21" s="430">
        <v>16</v>
      </c>
      <c r="E21" s="430">
        <v>16</v>
      </c>
      <c r="F21" s="430">
        <v>24</v>
      </c>
      <c r="G21" s="430">
        <v>31</v>
      </c>
      <c r="H21" s="430">
        <v>38</v>
      </c>
      <c r="I21" s="430">
        <v>47</v>
      </c>
      <c r="J21" s="430">
        <v>42</v>
      </c>
      <c r="K21" s="430">
        <v>40</v>
      </c>
      <c r="L21" s="430">
        <v>51</v>
      </c>
      <c r="M21" s="430">
        <v>88</v>
      </c>
      <c r="N21" s="430">
        <v>105</v>
      </c>
      <c r="O21" s="430">
        <v>81</v>
      </c>
      <c r="P21" s="427">
        <v>91</v>
      </c>
      <c r="Q21" s="427">
        <v>109</v>
      </c>
      <c r="R21" s="427">
        <v>67</v>
      </c>
      <c r="S21" s="427">
        <v>40</v>
      </c>
      <c r="T21" s="427">
        <v>24</v>
      </c>
      <c r="U21" s="427">
        <f>2+50</f>
        <v>52</v>
      </c>
      <c r="V21" s="427">
        <v>16</v>
      </c>
      <c r="W21" s="427">
        <v>12</v>
      </c>
      <c r="X21" s="427">
        <v>52</v>
      </c>
      <c r="Y21" s="456"/>
    </row>
    <row r="22" spans="1:25" ht="13.25" customHeight="1">
      <c r="A22" s="449" t="s">
        <v>559</v>
      </c>
      <c r="B22" s="430">
        <v>10</v>
      </c>
      <c r="C22" s="430">
        <v>15</v>
      </c>
      <c r="D22" s="430">
        <v>5</v>
      </c>
      <c r="E22" s="430">
        <v>8</v>
      </c>
      <c r="F22" s="430">
        <v>4</v>
      </c>
      <c r="G22" s="430">
        <v>8</v>
      </c>
      <c r="H22" s="430">
        <v>14</v>
      </c>
      <c r="I22" s="430">
        <v>10</v>
      </c>
      <c r="J22" s="430">
        <v>15</v>
      </c>
      <c r="K22" s="430">
        <v>8</v>
      </c>
      <c r="L22" s="430">
        <v>13</v>
      </c>
      <c r="M22" s="430">
        <v>9</v>
      </c>
      <c r="N22" s="430">
        <v>19</v>
      </c>
      <c r="O22" s="430">
        <v>30</v>
      </c>
      <c r="P22" s="427">
        <v>64</v>
      </c>
      <c r="Q22" s="427">
        <v>33</v>
      </c>
      <c r="R22" s="427">
        <v>38</v>
      </c>
      <c r="S22" s="427">
        <v>2</v>
      </c>
      <c r="T22" s="427">
        <v>0</v>
      </c>
      <c r="U22" s="430" t="s">
        <v>5</v>
      </c>
      <c r="V22" s="430" t="s">
        <v>5</v>
      </c>
      <c r="W22" s="430" t="s">
        <v>5</v>
      </c>
      <c r="X22" s="430" t="s">
        <v>5</v>
      </c>
      <c r="Y22" s="456"/>
    </row>
    <row r="23" spans="1:25" ht="13.25" customHeight="1">
      <c r="A23" s="431" t="s">
        <v>511</v>
      </c>
      <c r="B23" s="430">
        <v>31</v>
      </c>
      <c r="C23" s="430">
        <v>20</v>
      </c>
      <c r="D23" s="430">
        <v>36</v>
      </c>
      <c r="E23" s="430">
        <v>24</v>
      </c>
      <c r="F23" s="430">
        <v>17</v>
      </c>
      <c r="G23" s="430">
        <v>35</v>
      </c>
      <c r="H23" s="430">
        <v>22</v>
      </c>
      <c r="I23" s="430">
        <v>41</v>
      </c>
      <c r="J23" s="430">
        <v>38</v>
      </c>
      <c r="K23" s="430">
        <v>28</v>
      </c>
      <c r="L23" s="430">
        <v>28</v>
      </c>
      <c r="M23" s="430">
        <v>29</v>
      </c>
      <c r="N23" s="430">
        <v>29</v>
      </c>
      <c r="O23" s="430">
        <v>19</v>
      </c>
      <c r="P23" s="427">
        <v>40</v>
      </c>
      <c r="Q23" s="427">
        <v>36</v>
      </c>
      <c r="R23" s="427">
        <v>26</v>
      </c>
      <c r="S23" s="427">
        <v>17</v>
      </c>
      <c r="T23" s="427">
        <v>23</v>
      </c>
      <c r="U23" s="427">
        <v>19</v>
      </c>
      <c r="V23" s="427">
        <v>29</v>
      </c>
      <c r="W23" s="427">
        <v>21</v>
      </c>
      <c r="X23" s="427">
        <v>23</v>
      </c>
      <c r="Y23" s="456"/>
    </row>
    <row r="24" spans="1:25" ht="13.25" customHeight="1">
      <c r="A24" s="431" t="s">
        <v>510</v>
      </c>
      <c r="B24" s="430">
        <v>432</v>
      </c>
      <c r="C24" s="430">
        <v>360</v>
      </c>
      <c r="D24" s="430">
        <v>392</v>
      </c>
      <c r="E24" s="430">
        <v>351</v>
      </c>
      <c r="F24" s="430">
        <v>301</v>
      </c>
      <c r="G24" s="430">
        <v>273</v>
      </c>
      <c r="H24" s="430">
        <v>242</v>
      </c>
      <c r="I24" s="430">
        <v>240</v>
      </c>
      <c r="J24" s="430">
        <v>192</v>
      </c>
      <c r="K24" s="430">
        <v>202</v>
      </c>
      <c r="L24" s="430">
        <v>181</v>
      </c>
      <c r="M24" s="430">
        <v>190</v>
      </c>
      <c r="N24" s="430">
        <v>181</v>
      </c>
      <c r="O24" s="430">
        <v>242</v>
      </c>
      <c r="P24" s="427">
        <v>307</v>
      </c>
      <c r="Q24" s="427">
        <v>317</v>
      </c>
      <c r="R24" s="427">
        <v>251</v>
      </c>
      <c r="S24" s="427">
        <v>285</v>
      </c>
      <c r="T24" s="427">
        <v>295</v>
      </c>
      <c r="U24" s="427">
        <v>333</v>
      </c>
      <c r="V24" s="427">
        <v>325</v>
      </c>
      <c r="W24" s="427">
        <v>431</v>
      </c>
      <c r="X24" s="427">
        <v>415</v>
      </c>
      <c r="Y24" s="456"/>
    </row>
    <row r="25" spans="1:25" ht="13.25" customHeight="1">
      <c r="A25" s="431" t="s">
        <v>93</v>
      </c>
      <c r="B25" s="430">
        <v>1</v>
      </c>
      <c r="C25" s="430">
        <v>1</v>
      </c>
      <c r="D25" s="430">
        <v>2</v>
      </c>
      <c r="E25" s="430">
        <v>2</v>
      </c>
      <c r="F25" s="430">
        <v>2</v>
      </c>
      <c r="G25" s="430">
        <v>0</v>
      </c>
      <c r="H25" s="430">
        <v>2</v>
      </c>
      <c r="I25" s="430">
        <v>3</v>
      </c>
      <c r="J25" s="430">
        <v>1</v>
      </c>
      <c r="K25" s="430">
        <v>5</v>
      </c>
      <c r="L25" s="430">
        <v>1</v>
      </c>
      <c r="M25" s="430">
        <v>9</v>
      </c>
      <c r="N25" s="430">
        <v>3</v>
      </c>
      <c r="O25" s="430">
        <v>9</v>
      </c>
      <c r="P25" s="427">
        <v>13</v>
      </c>
      <c r="Q25" s="427">
        <v>11</v>
      </c>
      <c r="R25" s="427">
        <v>0</v>
      </c>
      <c r="S25" s="427">
        <v>0</v>
      </c>
      <c r="T25" s="427">
        <v>0</v>
      </c>
      <c r="U25" s="427">
        <v>1</v>
      </c>
      <c r="V25" s="427">
        <v>0</v>
      </c>
      <c r="W25" s="427">
        <v>2</v>
      </c>
      <c r="X25" s="427">
        <v>3</v>
      </c>
      <c r="Y25" s="456"/>
    </row>
    <row r="26" spans="1:25" ht="13.25" customHeight="1">
      <c r="A26" s="431" t="s">
        <v>549</v>
      </c>
      <c r="B26" s="430">
        <v>0</v>
      </c>
      <c r="C26" s="430">
        <v>0</v>
      </c>
      <c r="D26" s="430">
        <v>0</v>
      </c>
      <c r="E26" s="430">
        <v>0</v>
      </c>
      <c r="F26" s="430">
        <v>0</v>
      </c>
      <c r="G26" s="430">
        <v>0</v>
      </c>
      <c r="H26" s="430">
        <v>0</v>
      </c>
      <c r="I26" s="430">
        <v>0</v>
      </c>
      <c r="J26" s="430">
        <v>0</v>
      </c>
      <c r="K26" s="430">
        <v>0</v>
      </c>
      <c r="L26" s="430">
        <v>0</v>
      </c>
      <c r="M26" s="430">
        <v>0</v>
      </c>
      <c r="N26" s="430">
        <v>0</v>
      </c>
      <c r="O26" s="430">
        <v>0</v>
      </c>
      <c r="P26" s="427">
        <v>0</v>
      </c>
      <c r="Q26" s="427">
        <v>0</v>
      </c>
      <c r="R26" s="427">
        <v>1</v>
      </c>
      <c r="S26" s="427">
        <v>1</v>
      </c>
      <c r="T26" s="427">
        <v>0</v>
      </c>
      <c r="U26" s="430" t="s">
        <v>50</v>
      </c>
      <c r="V26" s="430" t="s">
        <v>50</v>
      </c>
      <c r="W26" s="430" t="s">
        <v>50</v>
      </c>
      <c r="X26" s="430" t="s">
        <v>50</v>
      </c>
      <c r="Y26" s="456"/>
    </row>
    <row r="27" spans="1:25" ht="13.25" customHeight="1">
      <c r="A27" s="431" t="s">
        <v>171</v>
      </c>
      <c r="B27" s="430">
        <v>0</v>
      </c>
      <c r="C27" s="430">
        <v>0</v>
      </c>
      <c r="D27" s="430">
        <v>0</v>
      </c>
      <c r="E27" s="430">
        <v>0</v>
      </c>
      <c r="F27" s="430">
        <v>0</v>
      </c>
      <c r="G27" s="430">
        <v>0</v>
      </c>
      <c r="H27" s="430">
        <v>0</v>
      </c>
      <c r="I27" s="430">
        <v>0</v>
      </c>
      <c r="J27" s="430">
        <v>0</v>
      </c>
      <c r="K27" s="430">
        <v>0</v>
      </c>
      <c r="L27" s="430">
        <v>0</v>
      </c>
      <c r="M27" s="430">
        <v>0</v>
      </c>
      <c r="N27" s="430">
        <v>0</v>
      </c>
      <c r="O27" s="430">
        <v>0</v>
      </c>
      <c r="P27" s="427">
        <v>0</v>
      </c>
      <c r="Q27" s="427">
        <v>0</v>
      </c>
      <c r="R27" s="427">
        <v>0</v>
      </c>
      <c r="S27" s="427">
        <v>0</v>
      </c>
      <c r="T27" s="427">
        <v>0</v>
      </c>
      <c r="U27" s="427">
        <v>0</v>
      </c>
      <c r="V27" s="427">
        <v>0</v>
      </c>
      <c r="W27" s="427">
        <v>0</v>
      </c>
      <c r="X27" s="427">
        <v>0</v>
      </c>
      <c r="Y27" s="456"/>
    </row>
    <row r="28" spans="1:25" s="423" customFormat="1" ht="18" customHeight="1">
      <c r="A28" s="426" t="s">
        <v>168</v>
      </c>
      <c r="B28" s="425">
        <v>0</v>
      </c>
      <c r="C28" s="425">
        <v>2</v>
      </c>
      <c r="D28" s="425">
        <v>1</v>
      </c>
      <c r="E28" s="425">
        <v>0</v>
      </c>
      <c r="F28" s="425">
        <v>2</v>
      </c>
      <c r="G28" s="425">
        <v>2</v>
      </c>
      <c r="H28" s="425">
        <v>1</v>
      </c>
      <c r="I28" s="425">
        <v>1</v>
      </c>
      <c r="J28" s="425">
        <v>1</v>
      </c>
      <c r="K28" s="425">
        <v>0</v>
      </c>
      <c r="L28" s="425">
        <v>3</v>
      </c>
      <c r="M28" s="425">
        <v>5</v>
      </c>
      <c r="N28" s="425">
        <v>9</v>
      </c>
      <c r="O28" s="425">
        <v>6</v>
      </c>
      <c r="P28" s="424">
        <v>4</v>
      </c>
      <c r="Q28" s="424">
        <v>4</v>
      </c>
      <c r="R28" s="424">
        <v>7</v>
      </c>
      <c r="S28" s="424">
        <v>21</v>
      </c>
      <c r="T28" s="424">
        <v>15</v>
      </c>
      <c r="U28" s="424">
        <v>3</v>
      </c>
      <c r="V28" s="424">
        <v>48</v>
      </c>
      <c r="W28" s="424">
        <v>95</v>
      </c>
      <c r="X28" s="424">
        <v>269</v>
      </c>
      <c r="Y28" s="457"/>
    </row>
    <row r="29" spans="1:25" ht="11">
      <c r="A29" s="342"/>
      <c r="B29" s="342"/>
      <c r="C29" s="342"/>
      <c r="D29" s="342"/>
      <c r="E29" s="342"/>
      <c r="F29" s="342"/>
      <c r="G29" s="342"/>
      <c r="H29" s="342"/>
      <c r="I29" s="342"/>
      <c r="J29" s="342"/>
      <c r="K29" s="342"/>
      <c r="L29" s="342"/>
      <c r="M29" s="342"/>
      <c r="N29" s="342"/>
      <c r="O29" s="342"/>
      <c r="P29" s="342"/>
      <c r="Q29" s="342"/>
      <c r="R29" s="417"/>
      <c r="S29" s="417"/>
      <c r="T29" s="417"/>
      <c r="U29" s="417"/>
      <c r="V29" s="417"/>
      <c r="W29" s="417"/>
      <c r="X29" s="417"/>
      <c r="Y29" s="456"/>
    </row>
    <row r="30" spans="1:25">
      <c r="A30" s="342" t="s">
        <v>537</v>
      </c>
      <c r="B30" s="342"/>
      <c r="C30" s="342"/>
      <c r="D30" s="342"/>
      <c r="E30" s="342"/>
      <c r="F30" s="342"/>
      <c r="G30" s="342"/>
      <c r="H30" s="342"/>
      <c r="I30" s="342"/>
      <c r="J30" s="342"/>
      <c r="K30" s="342"/>
      <c r="L30" s="342"/>
      <c r="M30" s="342"/>
      <c r="N30" s="342"/>
      <c r="O30" s="342"/>
      <c r="P30" s="342"/>
      <c r="Q30" s="342"/>
      <c r="V30" s="417"/>
      <c r="W30" s="417"/>
      <c r="X30" s="416"/>
    </row>
    <row r="31" spans="1:25">
      <c r="A31" s="342" t="s">
        <v>536</v>
      </c>
      <c r="B31" s="342"/>
      <c r="C31" s="342"/>
      <c r="D31" s="342"/>
      <c r="E31" s="342"/>
      <c r="F31" s="342"/>
      <c r="G31" s="342"/>
      <c r="H31" s="342"/>
      <c r="I31" s="342"/>
      <c r="J31" s="342"/>
      <c r="K31" s="342"/>
      <c r="L31" s="342"/>
      <c r="M31" s="342"/>
      <c r="N31" s="420"/>
      <c r="O31" s="342"/>
      <c r="P31" s="342"/>
      <c r="Q31" s="342"/>
      <c r="V31" s="417"/>
      <c r="W31" s="417"/>
      <c r="X31" s="416"/>
    </row>
    <row r="32" spans="1:25">
      <c r="A32" s="342" t="s">
        <v>535</v>
      </c>
      <c r="B32" s="342"/>
      <c r="C32" s="342"/>
      <c r="D32" s="342"/>
      <c r="E32" s="342"/>
      <c r="F32" s="342"/>
      <c r="G32" s="342"/>
      <c r="H32" s="342"/>
      <c r="I32" s="342"/>
      <c r="J32" s="342"/>
      <c r="K32" s="342"/>
      <c r="L32" s="342"/>
      <c r="M32" s="342"/>
      <c r="N32" s="342"/>
      <c r="O32" s="342"/>
      <c r="P32" s="342"/>
      <c r="Q32" s="342"/>
      <c r="V32" s="417"/>
      <c r="W32" s="417"/>
      <c r="X32" s="416"/>
    </row>
    <row r="33" spans="1:24">
      <c r="A33" s="342" t="s">
        <v>534</v>
      </c>
      <c r="B33" s="342"/>
      <c r="C33" s="342"/>
      <c r="D33" s="342"/>
      <c r="E33" s="342"/>
      <c r="F33" s="342"/>
      <c r="G33" s="342"/>
      <c r="H33" s="342"/>
      <c r="I33" s="342"/>
      <c r="J33" s="342"/>
      <c r="K33" s="342"/>
      <c r="L33" s="342"/>
      <c r="M33" s="342"/>
      <c r="N33" s="342"/>
      <c r="O33" s="342"/>
      <c r="P33" s="342"/>
      <c r="Q33" s="342"/>
      <c r="V33" s="417"/>
      <c r="W33" s="417"/>
      <c r="X33" s="416"/>
    </row>
    <row r="34" spans="1:24">
      <c r="A34" s="412" t="s">
        <v>533</v>
      </c>
      <c r="V34" s="417"/>
      <c r="W34" s="417"/>
      <c r="X34" s="416"/>
    </row>
    <row r="35" spans="1:24">
      <c r="A35" s="342" t="s">
        <v>507</v>
      </c>
      <c r="B35" s="342"/>
      <c r="C35" s="342"/>
      <c r="D35" s="342"/>
      <c r="E35" s="342"/>
      <c r="F35" s="342"/>
      <c r="G35" s="342"/>
      <c r="H35" s="342"/>
      <c r="I35" s="342"/>
      <c r="J35" s="342"/>
      <c r="K35" s="342"/>
      <c r="L35" s="342"/>
      <c r="M35" s="342"/>
      <c r="N35" s="342"/>
      <c r="O35" s="342"/>
      <c r="P35" s="342"/>
      <c r="Q35" s="342"/>
      <c r="V35" s="455"/>
      <c r="W35" s="417"/>
    </row>
    <row r="36" spans="1:24">
      <c r="A36" s="342" t="s">
        <v>506</v>
      </c>
      <c r="B36" s="342"/>
      <c r="C36" s="342"/>
      <c r="D36" s="342"/>
      <c r="E36" s="342"/>
      <c r="F36" s="342"/>
      <c r="G36" s="342"/>
      <c r="H36" s="342"/>
      <c r="I36" s="342"/>
      <c r="J36" s="342"/>
      <c r="K36" s="342"/>
      <c r="L36" s="342"/>
      <c r="M36" s="342"/>
      <c r="N36" s="342"/>
      <c r="O36" s="342"/>
      <c r="P36" s="342"/>
      <c r="Q36" s="342"/>
      <c r="V36" s="455"/>
      <c r="W36" s="417"/>
    </row>
    <row r="37" spans="1:24">
      <c r="A37" s="342" t="s">
        <v>505</v>
      </c>
      <c r="B37" s="342"/>
      <c r="C37" s="342"/>
      <c r="D37" s="342"/>
      <c r="E37" s="342"/>
      <c r="F37" s="342"/>
      <c r="G37" s="342"/>
      <c r="H37" s="342"/>
      <c r="I37" s="342"/>
      <c r="J37" s="342"/>
      <c r="K37" s="342"/>
      <c r="L37" s="342"/>
      <c r="M37" s="342"/>
      <c r="N37" s="342"/>
      <c r="O37" s="342"/>
      <c r="P37" s="342"/>
      <c r="Q37" s="342"/>
      <c r="V37" s="455"/>
      <c r="W37" s="417"/>
    </row>
    <row r="38" spans="1:24">
      <c r="A38" s="342" t="s">
        <v>504</v>
      </c>
      <c r="B38" s="342"/>
      <c r="C38" s="342"/>
      <c r="D38" s="342"/>
      <c r="E38" s="342"/>
      <c r="F38" s="342"/>
      <c r="G38" s="342"/>
      <c r="H38" s="342"/>
      <c r="I38" s="342"/>
      <c r="J38" s="342"/>
      <c r="K38" s="342"/>
      <c r="L38" s="342"/>
      <c r="M38" s="342"/>
      <c r="N38" s="342"/>
      <c r="O38" s="342"/>
      <c r="P38" s="342"/>
      <c r="Q38" s="342"/>
      <c r="V38" s="455"/>
      <c r="W38" s="417"/>
    </row>
    <row r="39" spans="1:24">
      <c r="A39" s="342" t="s">
        <v>503</v>
      </c>
      <c r="B39" s="342"/>
      <c r="C39" s="342"/>
      <c r="D39" s="342"/>
      <c r="E39" s="342"/>
      <c r="F39" s="342"/>
      <c r="G39" s="342"/>
      <c r="H39" s="342"/>
      <c r="I39" s="342"/>
      <c r="J39" s="342"/>
      <c r="K39" s="342"/>
      <c r="L39" s="342"/>
      <c r="M39" s="342"/>
      <c r="N39" s="342"/>
      <c r="O39" s="342"/>
      <c r="P39" s="342"/>
      <c r="Q39" s="342"/>
      <c r="V39" s="455"/>
      <c r="W39" s="417"/>
    </row>
    <row r="40" spans="1:24">
      <c r="A40" s="342" t="s">
        <v>502</v>
      </c>
      <c r="B40" s="342"/>
      <c r="C40" s="342"/>
      <c r="D40" s="342"/>
      <c r="E40" s="342"/>
      <c r="F40" s="342"/>
      <c r="G40" s="342"/>
      <c r="H40" s="342"/>
      <c r="I40" s="342"/>
      <c r="J40" s="342"/>
      <c r="K40" s="342"/>
      <c r="L40" s="342"/>
      <c r="M40" s="342"/>
      <c r="N40" s="342"/>
      <c r="O40" s="342"/>
      <c r="P40" s="342"/>
      <c r="Q40" s="342"/>
      <c r="V40" s="455"/>
      <c r="W40" s="417"/>
    </row>
    <row r="42" spans="1:24">
      <c r="A42" s="342"/>
    </row>
    <row r="43" spans="1:24">
      <c r="A43" s="342"/>
    </row>
    <row r="44" spans="1:24">
      <c r="A44" s="342"/>
    </row>
    <row r="45" spans="1:24">
      <c r="A45" s="342"/>
    </row>
    <row r="47" spans="1:24">
      <c r="A47" s="342"/>
    </row>
    <row r="48" spans="1:24">
      <c r="A48" s="342"/>
    </row>
    <row r="49" spans="1:1">
      <c r="A49" s="342"/>
    </row>
    <row r="50" spans="1:1">
      <c r="A50" s="342"/>
    </row>
    <row r="51" spans="1:1">
      <c r="A51" s="342"/>
    </row>
    <row r="52" spans="1:1">
      <c r="A52" s="342"/>
    </row>
  </sheetData>
  <printOptions gridLinesSet="0"/>
  <pageMargins left="0.75" right="0.17" top="1" bottom="1" header="0.5" footer="0.5"/>
  <pageSetup firstPageNumber="27" orientation="portrait" useFirstPageNumber="1" horizontalDpi="4294967292" verticalDpi="4294967292" r:id="rId1"/>
  <headerFooter alignWithMargins="0">
    <oddFooter>&amp;C&amp;"Times New Roman,Regular" &amp;P of 31</oddFooter>
  </headerFooter>
  <ignoredErrors>
    <ignoredError sqref="B6:K6" formulaRange="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DFCE4-6BEC-4E46-BECB-72F4F4D4636D}">
  <dimension ref="A1:K32"/>
  <sheetViews>
    <sheetView showGridLines="0" zoomScaleNormal="100" workbookViewId="0">
      <selection activeCell="K1" sqref="K1"/>
    </sheetView>
  </sheetViews>
  <sheetFormatPr baseColWidth="10" defaultColWidth="9.19921875" defaultRowHeight="11"/>
  <cols>
    <col min="1" max="1" width="23.3984375" style="459" customWidth="1"/>
    <col min="2" max="2" width="8.59765625" style="459" customWidth="1"/>
    <col min="3" max="3" width="11.3984375" style="459" customWidth="1"/>
    <col min="4" max="4" width="8.59765625" style="459" customWidth="1"/>
    <col min="5" max="5" width="10.59765625" style="460" customWidth="1"/>
    <col min="6" max="6" width="8.59765625" style="459" customWidth="1"/>
    <col min="7" max="7" width="11.3984375" style="459" customWidth="1"/>
    <col min="8" max="8" width="7.3984375" style="459" customWidth="1"/>
    <col min="9" max="9" width="10" style="460" customWidth="1"/>
    <col min="10" max="10" width="8.3984375" style="459" customWidth="1"/>
    <col min="11" max="16384" width="9.19921875" style="459"/>
  </cols>
  <sheetData>
    <row r="1" spans="1:11" s="498" customFormat="1">
      <c r="A1" s="500" t="s">
        <v>571</v>
      </c>
      <c r="B1" s="500"/>
      <c r="C1" s="500"/>
      <c r="D1" s="500"/>
      <c r="E1" s="499"/>
      <c r="F1" s="500"/>
      <c r="G1" s="500"/>
      <c r="H1" s="500"/>
      <c r="I1" s="499"/>
    </row>
    <row r="2" spans="1:11" s="498" customFormat="1" ht="13.75" customHeight="1">
      <c r="A2" s="500" t="s">
        <v>570</v>
      </c>
      <c r="B2" s="500"/>
      <c r="C2" s="500"/>
      <c r="D2" s="500"/>
      <c r="E2" s="499"/>
      <c r="F2" s="500"/>
      <c r="G2" s="500"/>
      <c r="H2" s="500"/>
      <c r="I2" s="499"/>
    </row>
    <row r="3" spans="1:11" s="498" customFormat="1">
      <c r="A3" s="500" t="s">
        <v>569</v>
      </c>
      <c r="B3" s="500"/>
      <c r="C3" s="500"/>
      <c r="D3" s="500"/>
      <c r="E3" s="499"/>
      <c r="F3" s="500"/>
      <c r="G3" s="500"/>
      <c r="H3" s="500"/>
      <c r="I3" s="499"/>
    </row>
    <row r="4" spans="1:11">
      <c r="A4" s="498"/>
      <c r="B4" s="459" t="s">
        <v>6</v>
      </c>
    </row>
    <row r="5" spans="1:11" ht="13">
      <c r="A5" s="497"/>
      <c r="B5" s="496" t="s">
        <v>524</v>
      </c>
      <c r="C5" s="493"/>
      <c r="D5" s="492"/>
      <c r="E5" s="495"/>
      <c r="F5" s="494" t="s">
        <v>523</v>
      </c>
      <c r="G5" s="493"/>
      <c r="H5" s="492"/>
      <c r="I5" s="491"/>
    </row>
    <row r="6" spans="1:11" ht="24">
      <c r="A6" s="488" t="s">
        <v>526</v>
      </c>
      <c r="B6" s="488" t="s">
        <v>568</v>
      </c>
      <c r="C6" s="489" t="s">
        <v>567</v>
      </c>
      <c r="D6" s="490" t="s">
        <v>23</v>
      </c>
      <c r="E6" s="487" t="s">
        <v>566</v>
      </c>
      <c r="F6" s="490" t="s">
        <v>568</v>
      </c>
      <c r="G6" s="489" t="s">
        <v>567</v>
      </c>
      <c r="H6" s="488" t="s">
        <v>23</v>
      </c>
      <c r="I6" s="487" t="s">
        <v>566</v>
      </c>
    </row>
    <row r="7" spans="1:11" ht="15" customHeight="1">
      <c r="A7" s="475" t="s">
        <v>1</v>
      </c>
      <c r="B7" s="473">
        <f>SUM(B8:B16)</f>
        <v>56519</v>
      </c>
      <c r="C7" s="473">
        <f>SUM(C8:C16)</f>
        <v>14870</v>
      </c>
      <c r="D7" s="473">
        <f>SUM(D8:D16)</f>
        <v>71389</v>
      </c>
      <c r="E7" s="474">
        <f>B7/D7</f>
        <v>0.79170460435081036</v>
      </c>
      <c r="F7" s="473">
        <f>SUM(F8:F16)</f>
        <v>593</v>
      </c>
      <c r="G7" s="473">
        <f>SUM(G8:G16)</f>
        <v>62</v>
      </c>
      <c r="H7" s="473">
        <f>SUM(H8:H16)</f>
        <v>655</v>
      </c>
      <c r="I7" s="486">
        <f>F7/H7</f>
        <v>0.90534351145038172</v>
      </c>
    </row>
    <row r="8" spans="1:11" ht="13.25" customHeight="1">
      <c r="A8" s="470" t="s">
        <v>53</v>
      </c>
      <c r="B8" s="359">
        <v>504</v>
      </c>
      <c r="C8" s="359">
        <v>0</v>
      </c>
      <c r="D8" s="469">
        <f>B8+C8</f>
        <v>504</v>
      </c>
      <c r="E8" s="468">
        <f>IF(ISERROR(B8/D8),"N/A",B8/D8)</f>
        <v>1</v>
      </c>
      <c r="F8" s="359">
        <v>286</v>
      </c>
      <c r="G8" s="359">
        <v>0</v>
      </c>
      <c r="H8" s="469">
        <f>F8+G8</f>
        <v>286</v>
      </c>
      <c r="I8" s="468">
        <f>IF(ISERROR(F8/H8),"N/A",F8/H8)</f>
        <v>1</v>
      </c>
      <c r="K8" s="461"/>
    </row>
    <row r="9" spans="1:11" ht="13.25" customHeight="1">
      <c r="A9" s="470" t="s">
        <v>520</v>
      </c>
      <c r="B9" s="359">
        <v>6</v>
      </c>
      <c r="C9" s="359">
        <v>1</v>
      </c>
      <c r="D9" s="469">
        <f>B9+C9</f>
        <v>7</v>
      </c>
      <c r="E9" s="468">
        <f>IF(ISERROR(B9/D9),"N/A",B9/D9)</f>
        <v>0.8571428571428571</v>
      </c>
      <c r="F9" s="359">
        <v>0</v>
      </c>
      <c r="G9" s="359">
        <v>0</v>
      </c>
      <c r="H9" s="469">
        <f>F9+G9</f>
        <v>0</v>
      </c>
      <c r="I9" s="468" t="str">
        <f>IF(ISERROR(F9/H9),"N/A",F9/H9)</f>
        <v>N/A</v>
      </c>
      <c r="K9" s="461"/>
    </row>
    <row r="10" spans="1:11" ht="13.25" customHeight="1">
      <c r="A10" s="470" t="s">
        <v>195</v>
      </c>
      <c r="B10" s="359">
        <v>258</v>
      </c>
      <c r="C10" s="359">
        <v>39</v>
      </c>
      <c r="D10" s="469">
        <f>B10+C10</f>
        <v>297</v>
      </c>
      <c r="E10" s="468">
        <f>IF(ISERROR(B10/D10),"N/A",B10/D10)</f>
        <v>0.86868686868686873</v>
      </c>
      <c r="F10" s="359">
        <v>0</v>
      </c>
      <c r="G10" s="359">
        <v>0</v>
      </c>
      <c r="H10" s="469">
        <f>F10+G10</f>
        <v>0</v>
      </c>
      <c r="I10" s="468" t="str">
        <f>IF(ISERROR(F10/H10),"N/A",F10/H10)</f>
        <v>N/A</v>
      </c>
      <c r="K10" s="461"/>
    </row>
    <row r="11" spans="1:11" ht="13.25" customHeight="1">
      <c r="A11" s="470" t="s">
        <v>56</v>
      </c>
      <c r="B11" s="359"/>
      <c r="C11" s="359"/>
      <c r="D11" s="469"/>
      <c r="E11" s="485" t="s">
        <v>6</v>
      </c>
      <c r="F11" s="469"/>
      <c r="G11" s="469"/>
      <c r="H11" s="469"/>
      <c r="I11" s="484" t="s">
        <v>6</v>
      </c>
      <c r="K11" s="461"/>
    </row>
    <row r="12" spans="1:11" ht="13.25" customHeight="1">
      <c r="A12" s="483" t="s">
        <v>176</v>
      </c>
      <c r="B12" s="359">
        <v>28862</v>
      </c>
      <c r="C12" s="359">
        <v>9843</v>
      </c>
      <c r="D12" s="469">
        <f t="shared" ref="D12:D18" si="0">B12+C12</f>
        <v>38705</v>
      </c>
      <c r="E12" s="468">
        <f>IF(ISERROR(B12/D12),"N/A",B12/D12)</f>
        <v>0.74569177108900664</v>
      </c>
      <c r="F12" s="359">
        <v>39</v>
      </c>
      <c r="G12" s="359">
        <v>27</v>
      </c>
      <c r="H12" s="469">
        <f t="shared" ref="H12:H18" si="1">F12+G12</f>
        <v>66</v>
      </c>
      <c r="I12" s="468">
        <f>IF(ISERROR(F12/H12),"N/A",F12/H12)</f>
        <v>0.59090909090909094</v>
      </c>
      <c r="K12" s="461"/>
    </row>
    <row r="13" spans="1:11" ht="13.25" customHeight="1">
      <c r="A13" s="483" t="s">
        <v>177</v>
      </c>
      <c r="B13" s="359">
        <v>14150</v>
      </c>
      <c r="C13" s="359">
        <v>3766</v>
      </c>
      <c r="D13" s="469">
        <f t="shared" si="0"/>
        <v>17916</v>
      </c>
      <c r="E13" s="468">
        <f>IF(ISERROR(B13/D13),"N/A",B13/D13)</f>
        <v>0.78979682964947528</v>
      </c>
      <c r="F13" s="359">
        <v>33</v>
      </c>
      <c r="G13" s="359">
        <v>8</v>
      </c>
      <c r="H13" s="469">
        <f t="shared" si="1"/>
        <v>41</v>
      </c>
      <c r="I13" s="468">
        <f>IF(ISERROR(F13/H13),"N/A",F13/H13)</f>
        <v>0.80487804878048785</v>
      </c>
      <c r="K13" s="461"/>
    </row>
    <row r="14" spans="1:11" ht="13.25" customHeight="1">
      <c r="A14" s="483" t="s">
        <v>178</v>
      </c>
      <c r="B14" s="359">
        <v>10843</v>
      </c>
      <c r="C14" s="359">
        <v>1050</v>
      </c>
      <c r="D14" s="469">
        <f t="shared" si="0"/>
        <v>11893</v>
      </c>
      <c r="E14" s="468">
        <f>IF(ISERROR(B14/D14),"N/A",B14/D14)</f>
        <v>0.91171277221895231</v>
      </c>
      <c r="F14" s="359">
        <v>217</v>
      </c>
      <c r="G14" s="359">
        <v>21</v>
      </c>
      <c r="H14" s="469">
        <f t="shared" si="1"/>
        <v>238</v>
      </c>
      <c r="I14" s="468">
        <f>IF(ISERROR(F14/H14),"N/A",F14/H14)</f>
        <v>0.91176470588235292</v>
      </c>
      <c r="K14" s="461"/>
    </row>
    <row r="15" spans="1:11" ht="13.25" customHeight="1">
      <c r="A15" s="470" t="s">
        <v>518</v>
      </c>
      <c r="B15" s="359">
        <v>1672</v>
      </c>
      <c r="C15" s="359">
        <v>161</v>
      </c>
      <c r="D15" s="469">
        <f t="shared" si="0"/>
        <v>1833</v>
      </c>
      <c r="E15" s="468">
        <f>IF(ISERROR(B15/D15),"N/A",B15/D15)</f>
        <v>0.91216584833606107</v>
      </c>
      <c r="F15" s="359">
        <v>18</v>
      </c>
      <c r="G15" s="359">
        <v>6</v>
      </c>
      <c r="H15" s="469">
        <f t="shared" si="1"/>
        <v>24</v>
      </c>
      <c r="I15" s="468">
        <f>IF(ISERROR(F15/H15),"N/A",F15/H15)</f>
        <v>0.75</v>
      </c>
    </row>
    <row r="16" spans="1:11" ht="13.25" customHeight="1">
      <c r="A16" s="470" t="s">
        <v>517</v>
      </c>
      <c r="B16" s="359">
        <v>224</v>
      </c>
      <c r="C16" s="359">
        <v>10</v>
      </c>
      <c r="D16" s="469">
        <f t="shared" si="0"/>
        <v>234</v>
      </c>
      <c r="E16" s="468">
        <f>IF(ISERROR(B16/D16),"N/A",B16/D16)</f>
        <v>0.95726495726495731</v>
      </c>
      <c r="F16" s="359">
        <v>0</v>
      </c>
      <c r="G16" s="359">
        <v>0</v>
      </c>
      <c r="H16" s="469">
        <f t="shared" si="1"/>
        <v>0</v>
      </c>
      <c r="I16" s="468" t="str">
        <f>IF(ISERROR(F16/H16),"N/A",F16/H16)</f>
        <v>N/A</v>
      </c>
    </row>
    <row r="17" spans="1:9" ht="17.75" customHeight="1">
      <c r="A17" s="475" t="s">
        <v>516</v>
      </c>
      <c r="B17" s="379">
        <v>9207</v>
      </c>
      <c r="C17" s="379">
        <v>2904</v>
      </c>
      <c r="D17" s="472">
        <f t="shared" si="0"/>
        <v>12111</v>
      </c>
      <c r="E17" s="482">
        <f>B17/D17</f>
        <v>0.76021798365122617</v>
      </c>
      <c r="F17" s="379">
        <v>73</v>
      </c>
      <c r="G17" s="379">
        <v>17</v>
      </c>
      <c r="H17" s="472">
        <f t="shared" si="1"/>
        <v>90</v>
      </c>
      <c r="I17" s="471">
        <f>F17/H17</f>
        <v>0.81111111111111112</v>
      </c>
    </row>
    <row r="18" spans="1:9" s="476" customFormat="1" ht="20.25" customHeight="1">
      <c r="A18" s="481" t="s">
        <v>515</v>
      </c>
      <c r="B18" s="479">
        <v>260</v>
      </c>
      <c r="C18" s="479">
        <v>0</v>
      </c>
      <c r="D18" s="478">
        <f t="shared" si="0"/>
        <v>260</v>
      </c>
      <c r="E18" s="480">
        <f>B18/D18</f>
        <v>1</v>
      </c>
      <c r="F18" s="479">
        <v>785</v>
      </c>
      <c r="G18" s="479">
        <v>0</v>
      </c>
      <c r="H18" s="478">
        <f t="shared" si="1"/>
        <v>785</v>
      </c>
      <c r="I18" s="477">
        <f>F18/H18</f>
        <v>1</v>
      </c>
    </row>
    <row r="19" spans="1:9" ht="15" customHeight="1">
      <c r="A19" s="475" t="s">
        <v>0</v>
      </c>
      <c r="B19" s="473">
        <f>SUM(B20:B29)</f>
        <v>10865</v>
      </c>
      <c r="C19" s="473">
        <f>SUM(C20:C29)</f>
        <v>3325</v>
      </c>
      <c r="D19" s="473">
        <f>SUM(D20:D29)</f>
        <v>14190</v>
      </c>
      <c r="E19" s="474">
        <f>B19/D19</f>
        <v>0.76568005637773084</v>
      </c>
      <c r="F19" s="473">
        <f>SUM(F20:F29)</f>
        <v>89</v>
      </c>
      <c r="G19" s="473">
        <f>SUM(G20:G29)</f>
        <v>3</v>
      </c>
      <c r="H19" s="472">
        <f t="shared" ref="H19:H24" si="2">G19+F19</f>
        <v>92</v>
      </c>
      <c r="I19" s="471">
        <f>F19/H19</f>
        <v>0.96739130434782605</v>
      </c>
    </row>
    <row r="20" spans="1:9" ht="13.25" customHeight="1">
      <c r="A20" s="470" t="s">
        <v>514</v>
      </c>
      <c r="B20" s="359">
        <v>9383</v>
      </c>
      <c r="C20" s="359">
        <v>3247</v>
      </c>
      <c r="D20" s="469">
        <f t="shared" ref="D20:D29" si="3">B20+C20</f>
        <v>12630</v>
      </c>
      <c r="E20" s="468">
        <f t="shared" ref="E20:E29" si="4">IF(ISERROR(B20/D20),"N/A",B20/D20)</f>
        <v>0.7429136975455265</v>
      </c>
      <c r="F20" s="359">
        <v>4</v>
      </c>
      <c r="G20" s="359">
        <v>3</v>
      </c>
      <c r="H20" s="469">
        <f t="shared" si="2"/>
        <v>7</v>
      </c>
      <c r="I20" s="468">
        <f t="shared" ref="I20:I29" si="5">IF(ISERROR(F20/H20),"N/A",F20/H20)</f>
        <v>0.5714285714285714</v>
      </c>
    </row>
    <row r="21" spans="1:9" ht="13.25" customHeight="1">
      <c r="A21" s="470" t="s">
        <v>364</v>
      </c>
      <c r="B21" s="359">
        <v>240</v>
      </c>
      <c r="C21" s="359">
        <v>1</v>
      </c>
      <c r="D21" s="469">
        <f t="shared" si="3"/>
        <v>241</v>
      </c>
      <c r="E21" s="468">
        <f t="shared" si="4"/>
        <v>0.99585062240663902</v>
      </c>
      <c r="F21" s="359">
        <v>0</v>
      </c>
      <c r="G21" s="359">
        <v>0</v>
      </c>
      <c r="H21" s="469">
        <f t="shared" si="2"/>
        <v>0</v>
      </c>
      <c r="I21" s="468" t="str">
        <f t="shared" si="5"/>
        <v>N/A</v>
      </c>
    </row>
    <row r="22" spans="1:9" ht="13.25" customHeight="1">
      <c r="A22" s="470" t="s">
        <v>513</v>
      </c>
      <c r="B22" s="359">
        <v>1</v>
      </c>
      <c r="C22" s="359">
        <v>0</v>
      </c>
      <c r="D22" s="469">
        <f t="shared" si="3"/>
        <v>1</v>
      </c>
      <c r="E22" s="468">
        <f t="shared" si="4"/>
        <v>1</v>
      </c>
      <c r="F22" s="359">
        <v>2</v>
      </c>
      <c r="G22" s="359">
        <v>0</v>
      </c>
      <c r="H22" s="469">
        <f t="shared" si="2"/>
        <v>2</v>
      </c>
      <c r="I22" s="468">
        <f t="shared" si="5"/>
        <v>1</v>
      </c>
    </row>
    <row r="23" spans="1:9" ht="13.25" customHeight="1">
      <c r="A23" s="470" t="s">
        <v>565</v>
      </c>
      <c r="B23" s="359">
        <v>0</v>
      </c>
      <c r="C23" s="359">
        <v>0</v>
      </c>
      <c r="D23" s="469">
        <f t="shared" si="3"/>
        <v>0</v>
      </c>
      <c r="E23" s="468" t="str">
        <f t="shared" si="4"/>
        <v>N/A</v>
      </c>
      <c r="F23" s="359">
        <v>0</v>
      </c>
      <c r="G23" s="359">
        <v>0</v>
      </c>
      <c r="H23" s="469">
        <f t="shared" si="2"/>
        <v>0</v>
      </c>
      <c r="I23" s="468" t="str">
        <f t="shared" si="5"/>
        <v>N/A</v>
      </c>
    </row>
    <row r="24" spans="1:9" ht="13.25" customHeight="1">
      <c r="A24" s="470" t="s">
        <v>511</v>
      </c>
      <c r="B24" s="359">
        <v>250</v>
      </c>
      <c r="C24" s="359">
        <v>7</v>
      </c>
      <c r="D24" s="469">
        <f t="shared" si="3"/>
        <v>257</v>
      </c>
      <c r="E24" s="468">
        <f t="shared" si="4"/>
        <v>0.97276264591439687</v>
      </c>
      <c r="F24" s="359">
        <v>19</v>
      </c>
      <c r="G24" s="359">
        <v>0</v>
      </c>
      <c r="H24" s="469">
        <f t="shared" si="2"/>
        <v>19</v>
      </c>
      <c r="I24" s="468">
        <f t="shared" si="5"/>
        <v>1</v>
      </c>
    </row>
    <row r="25" spans="1:9" ht="13.25" customHeight="1">
      <c r="A25" s="470" t="s">
        <v>549</v>
      </c>
      <c r="B25" s="359">
        <v>0</v>
      </c>
      <c r="C25" s="359">
        <v>0</v>
      </c>
      <c r="D25" s="469">
        <f t="shared" si="3"/>
        <v>0</v>
      </c>
      <c r="E25" s="468" t="str">
        <f t="shared" si="4"/>
        <v>N/A</v>
      </c>
      <c r="F25" s="359">
        <v>0</v>
      </c>
      <c r="G25" s="359">
        <v>0</v>
      </c>
      <c r="H25" s="469">
        <v>0</v>
      </c>
      <c r="I25" s="468" t="str">
        <f t="shared" si="5"/>
        <v>N/A</v>
      </c>
    </row>
    <row r="26" spans="1:9" ht="13.25" customHeight="1">
      <c r="A26" s="470" t="s">
        <v>510</v>
      </c>
      <c r="B26" s="359">
        <v>0</v>
      </c>
      <c r="C26" s="359">
        <v>0</v>
      </c>
      <c r="D26" s="469">
        <f t="shared" si="3"/>
        <v>0</v>
      </c>
      <c r="E26" s="468" t="str">
        <f t="shared" si="4"/>
        <v>N/A</v>
      </c>
      <c r="F26" s="359">
        <v>0</v>
      </c>
      <c r="G26" s="359">
        <v>0</v>
      </c>
      <c r="H26" s="469">
        <f>G26+F26</f>
        <v>0</v>
      </c>
      <c r="I26" s="468" t="str">
        <f t="shared" si="5"/>
        <v>N/A</v>
      </c>
    </row>
    <row r="27" spans="1:9" ht="13.25" customHeight="1">
      <c r="A27" s="470" t="s">
        <v>93</v>
      </c>
      <c r="B27" s="359">
        <v>978</v>
      </c>
      <c r="C27" s="359">
        <v>70</v>
      </c>
      <c r="D27" s="469">
        <f t="shared" si="3"/>
        <v>1048</v>
      </c>
      <c r="E27" s="468">
        <f t="shared" si="4"/>
        <v>0.93320610687022898</v>
      </c>
      <c r="F27" s="359">
        <v>61</v>
      </c>
      <c r="G27" s="359">
        <v>0</v>
      </c>
      <c r="H27" s="469">
        <f>G27+F27</f>
        <v>61</v>
      </c>
      <c r="I27" s="468">
        <f t="shared" si="5"/>
        <v>1</v>
      </c>
    </row>
    <row r="28" spans="1:9" ht="13.25" customHeight="1">
      <c r="A28" s="470" t="s">
        <v>171</v>
      </c>
      <c r="B28" s="359">
        <v>0</v>
      </c>
      <c r="C28" s="359">
        <v>0</v>
      </c>
      <c r="D28" s="469">
        <f t="shared" si="3"/>
        <v>0</v>
      </c>
      <c r="E28" s="468" t="str">
        <f t="shared" si="4"/>
        <v>N/A</v>
      </c>
      <c r="F28" s="359">
        <v>0</v>
      </c>
      <c r="G28" s="359">
        <v>0</v>
      </c>
      <c r="H28" s="469">
        <f>G28+F28</f>
        <v>0</v>
      </c>
      <c r="I28" s="468" t="str">
        <f t="shared" si="5"/>
        <v>N/A</v>
      </c>
    </row>
    <row r="29" spans="1:9" s="464" customFormat="1" ht="18" customHeight="1">
      <c r="A29" s="467" t="s">
        <v>168</v>
      </c>
      <c r="B29" s="353">
        <v>13</v>
      </c>
      <c r="C29" s="353">
        <v>0</v>
      </c>
      <c r="D29" s="466">
        <f t="shared" si="3"/>
        <v>13</v>
      </c>
      <c r="E29" s="465">
        <f t="shared" si="4"/>
        <v>1</v>
      </c>
      <c r="F29" s="353">
        <v>3</v>
      </c>
      <c r="G29" s="353">
        <v>0</v>
      </c>
      <c r="H29" s="466">
        <f>G29+F29</f>
        <v>3</v>
      </c>
      <c r="I29" s="465">
        <f t="shared" si="5"/>
        <v>1</v>
      </c>
    </row>
    <row r="30" spans="1:9">
      <c r="A30" s="463"/>
      <c r="B30" s="461"/>
      <c r="C30" s="461"/>
      <c r="D30" s="461"/>
      <c r="E30" s="462"/>
      <c r="F30" s="461"/>
      <c r="G30" s="461"/>
      <c r="H30" s="461"/>
    </row>
    <row r="31" spans="1:9">
      <c r="A31" s="463" t="s">
        <v>564</v>
      </c>
      <c r="B31" s="461"/>
      <c r="C31" s="461"/>
      <c r="D31" s="461"/>
      <c r="E31" s="462"/>
      <c r="F31" s="461"/>
      <c r="G31" s="461"/>
      <c r="H31" s="461"/>
    </row>
    <row r="32" spans="1:9">
      <c r="A32" s="459" t="s">
        <v>563</v>
      </c>
      <c r="B32" s="461"/>
      <c r="C32" s="461"/>
      <c r="F32" s="461"/>
      <c r="G32" s="461"/>
    </row>
  </sheetData>
  <printOptions gridLinesSet="0"/>
  <pageMargins left="0.67" right="0.17" top="1" bottom="1" header="0.5" footer="0.5"/>
  <pageSetup firstPageNumber="28" orientation="portrait" useFirstPageNumber="1" horizontalDpi="4294967292" verticalDpi="4294967292" r:id="rId1"/>
  <headerFooter alignWithMargins="0">
    <oddFooter>&amp;C&amp;"Times New Roman,Regular" &amp;P of 31</oddFooter>
  </headerFooter>
  <ignoredErrors>
    <ignoredError sqref="B8:G18 B7:D7 F7:G7 B20:G20 B19:C19 F19:G19" formulaRange="1"/>
    <ignoredError sqref="E7 D19:E19" formula="1" formulaRange="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8D9E3-4564-4484-A07E-127A7B6876AB}">
  <dimension ref="A1:N39"/>
  <sheetViews>
    <sheetView showGridLines="0" zoomScaleNormal="100" workbookViewId="0">
      <selection activeCell="K1" sqref="K1"/>
    </sheetView>
  </sheetViews>
  <sheetFormatPr baseColWidth="10" defaultColWidth="9.19921875" defaultRowHeight="11"/>
  <cols>
    <col min="1" max="1" width="23.3984375" style="459" customWidth="1"/>
    <col min="2" max="2" width="9" style="459" customWidth="1"/>
    <col min="3" max="3" width="11.3984375" style="459" customWidth="1"/>
    <col min="4" max="4" width="7.3984375" style="459" customWidth="1"/>
    <col min="5" max="5" width="8.796875" style="460" customWidth="1"/>
    <col min="6" max="6" width="7.796875" style="459" customWidth="1"/>
    <col min="7" max="7" width="11.3984375" style="459" customWidth="1"/>
    <col min="8" max="8" width="6.59765625" style="459" customWidth="1"/>
    <col min="9" max="9" width="8.796875" style="460" customWidth="1"/>
    <col min="10" max="10" width="8.3984375" style="459" customWidth="1"/>
    <col min="11" max="16384" width="9.19921875" style="459"/>
  </cols>
  <sheetData>
    <row r="1" spans="1:14">
      <c r="A1" s="500" t="s">
        <v>580</v>
      </c>
      <c r="B1" s="516"/>
      <c r="C1" s="516"/>
      <c r="D1" s="516"/>
      <c r="E1" s="517"/>
      <c r="F1" s="516"/>
      <c r="G1" s="516"/>
      <c r="H1" s="516"/>
      <c r="I1" s="517"/>
    </row>
    <row r="2" spans="1:14" ht="13.75" customHeight="1">
      <c r="A2" s="500" t="s">
        <v>579</v>
      </c>
      <c r="B2" s="516"/>
      <c r="C2" s="516"/>
      <c r="D2" s="516"/>
      <c r="E2" s="517"/>
      <c r="F2" s="516"/>
      <c r="G2" s="516"/>
      <c r="H2" s="516"/>
      <c r="I2" s="517"/>
    </row>
    <row r="3" spans="1:14" ht="12.75" customHeight="1">
      <c r="A3" s="500" t="str">
        <f>'Table 19'!A3</f>
        <v>CALENDAR YEAR 2023</v>
      </c>
      <c r="B3" s="516"/>
      <c r="C3" s="516"/>
      <c r="D3" s="516"/>
      <c r="E3" s="517"/>
      <c r="F3" s="516"/>
      <c r="G3" s="516"/>
      <c r="H3" s="516"/>
      <c r="I3" s="517"/>
    </row>
    <row r="4" spans="1:14">
      <c r="A4" s="516"/>
      <c r="B4" s="516"/>
      <c r="C4" s="516"/>
      <c r="D4" s="516"/>
      <c r="E4" s="517"/>
      <c r="F4" s="516"/>
    </row>
    <row r="5" spans="1:14" ht="13">
      <c r="A5" s="497"/>
      <c r="B5" s="494" t="s">
        <v>524</v>
      </c>
      <c r="C5" s="515"/>
      <c r="D5" s="514"/>
      <c r="E5" s="495"/>
      <c r="F5" s="494" t="s">
        <v>523</v>
      </c>
      <c r="G5" s="515"/>
      <c r="H5" s="514"/>
      <c r="I5" s="513"/>
    </row>
    <row r="6" spans="1:14" ht="24">
      <c r="A6" s="488" t="s">
        <v>526</v>
      </c>
      <c r="B6" s="488" t="s">
        <v>568</v>
      </c>
      <c r="C6" s="489" t="s">
        <v>567</v>
      </c>
      <c r="D6" s="490" t="s">
        <v>23</v>
      </c>
      <c r="E6" s="487" t="s">
        <v>566</v>
      </c>
      <c r="F6" s="490" t="s">
        <v>568</v>
      </c>
      <c r="G6" s="489" t="s">
        <v>567</v>
      </c>
      <c r="H6" s="490" t="s">
        <v>23</v>
      </c>
      <c r="I6" s="487" t="s">
        <v>566</v>
      </c>
    </row>
    <row r="7" spans="1:14" ht="15" customHeight="1">
      <c r="A7" s="475" t="s">
        <v>1</v>
      </c>
      <c r="B7" s="473">
        <f>SUM(B8:B15)</f>
        <v>62005</v>
      </c>
      <c r="C7" s="473">
        <f>SUM(C8:C15)</f>
        <v>7990</v>
      </c>
      <c r="D7" s="473">
        <f>B7+C7</f>
        <v>69995</v>
      </c>
      <c r="E7" s="512">
        <f>B7/D7</f>
        <v>0.88584898921351529</v>
      </c>
      <c r="F7" s="473">
        <f>SUM(F8:F15)</f>
        <v>791</v>
      </c>
      <c r="G7" s="473">
        <f>SUM(G8:G15)</f>
        <v>75</v>
      </c>
      <c r="H7" s="473">
        <f>SUM(H8:H15)</f>
        <v>866</v>
      </c>
      <c r="I7" s="471">
        <f>F7/H7</f>
        <v>0.91339491916859128</v>
      </c>
    </row>
    <row r="8" spans="1:14" ht="13.25" customHeight="1">
      <c r="A8" s="470" t="s">
        <v>520</v>
      </c>
      <c r="B8" s="359">
        <v>0</v>
      </c>
      <c r="C8" s="359">
        <v>0</v>
      </c>
      <c r="D8" s="469">
        <f>B8+C8</f>
        <v>0</v>
      </c>
      <c r="E8" s="468" t="str">
        <f>IF(ISERROR(B8/D8),"N/A",B8/D8)</f>
        <v>N/A</v>
      </c>
      <c r="F8" s="359">
        <v>0</v>
      </c>
      <c r="G8" s="359">
        <v>0</v>
      </c>
      <c r="H8" s="469">
        <f>G8+F8</f>
        <v>0</v>
      </c>
      <c r="I8" s="468" t="str">
        <f>IF(ISERROR(F8/H8),"N/A",F8/H8)</f>
        <v>N/A</v>
      </c>
    </row>
    <row r="9" spans="1:14" ht="13.25" customHeight="1">
      <c r="A9" s="470" t="s">
        <v>195</v>
      </c>
      <c r="B9" s="359">
        <v>18</v>
      </c>
      <c r="C9" s="359">
        <v>1</v>
      </c>
      <c r="D9" s="469">
        <f>B9+C9</f>
        <v>19</v>
      </c>
      <c r="E9" s="468">
        <f>IF(ISERROR(B9/D9),"N/A",B9/D9)</f>
        <v>0.94736842105263153</v>
      </c>
      <c r="F9" s="359">
        <v>0</v>
      </c>
      <c r="G9" s="359">
        <v>0</v>
      </c>
      <c r="H9" s="469">
        <f>G9+F9</f>
        <v>0</v>
      </c>
      <c r="I9" s="468" t="str">
        <f>IF(ISERROR(F9/H9),"N/A",F9/H9)</f>
        <v>N/A</v>
      </c>
    </row>
    <row r="10" spans="1:14" ht="13.25" customHeight="1">
      <c r="A10" s="470" t="s">
        <v>56</v>
      </c>
      <c r="B10" s="359"/>
      <c r="C10" s="359"/>
      <c r="D10" s="473" t="s">
        <v>6</v>
      </c>
      <c r="E10" s="484" t="s">
        <v>6</v>
      </c>
      <c r="F10" s="469"/>
      <c r="G10" s="469"/>
      <c r="H10" s="469"/>
      <c r="I10" s="484" t="s">
        <v>6</v>
      </c>
    </row>
    <row r="11" spans="1:14" ht="13.25" customHeight="1">
      <c r="A11" s="483" t="s">
        <v>176</v>
      </c>
      <c r="B11" s="359">
        <v>17911</v>
      </c>
      <c r="C11" s="359">
        <v>4486</v>
      </c>
      <c r="D11" s="507">
        <f t="shared" ref="D11:D16" si="0">B11+C11</f>
        <v>22397</v>
      </c>
      <c r="E11" s="468">
        <f>IF(ISERROR(B11/D11),"N/A",B11/D11)</f>
        <v>0.79970531767647457</v>
      </c>
      <c r="F11" s="359">
        <v>25</v>
      </c>
      <c r="G11" s="359">
        <v>2</v>
      </c>
      <c r="H11" s="469">
        <f t="shared" ref="H11:H27" si="1">G11+F11</f>
        <v>27</v>
      </c>
      <c r="I11" s="468">
        <f>IF(ISERROR(F11/H11),"N/A",F11/H11)</f>
        <v>0.92592592592592593</v>
      </c>
    </row>
    <row r="12" spans="1:14" ht="13.25" customHeight="1">
      <c r="A12" s="483" t="s">
        <v>177</v>
      </c>
      <c r="B12" s="359">
        <v>15508</v>
      </c>
      <c r="C12" s="359">
        <v>2200</v>
      </c>
      <c r="D12" s="507">
        <f t="shared" si="0"/>
        <v>17708</v>
      </c>
      <c r="E12" s="468">
        <f>IF(ISERROR(B12/D12),"N/A",B12/D12)</f>
        <v>0.8757623672916196</v>
      </c>
      <c r="F12" s="359">
        <v>83</v>
      </c>
      <c r="G12" s="359">
        <v>19</v>
      </c>
      <c r="H12" s="469">
        <f t="shared" si="1"/>
        <v>102</v>
      </c>
      <c r="I12" s="468">
        <f>IF(ISERROR(F12/H12),"N/A",F12/H12)</f>
        <v>0.81372549019607843</v>
      </c>
    </row>
    <row r="13" spans="1:14" ht="13.25" customHeight="1">
      <c r="A13" s="483" t="s">
        <v>178</v>
      </c>
      <c r="B13" s="359">
        <v>27964</v>
      </c>
      <c r="C13" s="359">
        <v>1129</v>
      </c>
      <c r="D13" s="507">
        <f t="shared" si="0"/>
        <v>29093</v>
      </c>
      <c r="E13" s="468">
        <f>IF(ISERROR(B13/D13),"N/A",B13/D13)</f>
        <v>0.96119341422335269</v>
      </c>
      <c r="F13" s="359">
        <v>676</v>
      </c>
      <c r="G13" s="359">
        <v>54</v>
      </c>
      <c r="H13" s="469">
        <f t="shared" si="1"/>
        <v>730</v>
      </c>
      <c r="I13" s="468">
        <f>IF(ISERROR(F13/H13),"N/A",F13/H13)</f>
        <v>0.92602739726027394</v>
      </c>
      <c r="N13" s="461"/>
    </row>
    <row r="14" spans="1:14" ht="13.25" customHeight="1">
      <c r="A14" s="470" t="s">
        <v>518</v>
      </c>
      <c r="B14" s="359">
        <v>603</v>
      </c>
      <c r="C14" s="359">
        <v>166</v>
      </c>
      <c r="D14" s="507">
        <f t="shared" si="0"/>
        <v>769</v>
      </c>
      <c r="E14" s="468">
        <f>IF(ISERROR(B14/D14),"N/A",B14/D14)</f>
        <v>0.78413524057217165</v>
      </c>
      <c r="F14" s="359">
        <v>7</v>
      </c>
      <c r="G14" s="359">
        <v>0</v>
      </c>
      <c r="H14" s="469">
        <f t="shared" si="1"/>
        <v>7</v>
      </c>
      <c r="I14" s="468">
        <f>IF(ISERROR(F14/H14),"N/A",F14/H14)</f>
        <v>1</v>
      </c>
    </row>
    <row r="15" spans="1:14" ht="13.25" customHeight="1">
      <c r="A15" s="470" t="s">
        <v>517</v>
      </c>
      <c r="B15" s="359">
        <v>1</v>
      </c>
      <c r="C15" s="359">
        <v>8</v>
      </c>
      <c r="D15" s="507">
        <f t="shared" si="0"/>
        <v>9</v>
      </c>
      <c r="E15" s="468">
        <f>IF(ISERROR(B15/D15),"N/A",B15/D15)</f>
        <v>0.1111111111111111</v>
      </c>
      <c r="F15" s="359">
        <v>0</v>
      </c>
      <c r="G15" s="359">
        <v>0</v>
      </c>
      <c r="H15" s="469">
        <f t="shared" si="1"/>
        <v>0</v>
      </c>
      <c r="I15" s="468" t="str">
        <f>IF(ISERROR(F15/H15),"N/A",F15/H15)</f>
        <v>N/A</v>
      </c>
    </row>
    <row r="16" spans="1:14" s="476" customFormat="1" ht="21.75" customHeight="1">
      <c r="A16" s="511" t="s">
        <v>516</v>
      </c>
      <c r="B16" s="510">
        <v>10175</v>
      </c>
      <c r="C16" s="510">
        <v>1441</v>
      </c>
      <c r="D16" s="509">
        <f t="shared" si="0"/>
        <v>11616</v>
      </c>
      <c r="E16" s="508">
        <f>B16/D16</f>
        <v>0.87594696969696972</v>
      </c>
      <c r="F16" s="510">
        <v>32</v>
      </c>
      <c r="G16" s="510">
        <v>5</v>
      </c>
      <c r="H16" s="509">
        <f t="shared" si="1"/>
        <v>37</v>
      </c>
      <c r="I16" s="508">
        <f>F16/H16</f>
        <v>0.86486486486486491</v>
      </c>
    </row>
    <row r="17" spans="1:10" ht="15" customHeight="1">
      <c r="A17" s="475" t="s">
        <v>0</v>
      </c>
      <c r="B17" s="473">
        <f>SUM(B18:B27)</f>
        <v>5076</v>
      </c>
      <c r="C17" s="473">
        <f>SUM(C18:C27)</f>
        <v>602</v>
      </c>
      <c r="D17" s="473">
        <f>SUM(D18:D27)</f>
        <v>5678</v>
      </c>
      <c r="E17" s="471">
        <f>B17/D17</f>
        <v>0.89397675237759777</v>
      </c>
      <c r="F17" s="473">
        <f>SUM(F18:F27)</f>
        <v>6</v>
      </c>
      <c r="G17" s="473">
        <f>SUM(G18:G27)</f>
        <v>0</v>
      </c>
      <c r="H17" s="472">
        <f t="shared" si="1"/>
        <v>6</v>
      </c>
      <c r="I17" s="471">
        <f>F17/H17</f>
        <v>1</v>
      </c>
    </row>
    <row r="18" spans="1:10" ht="13.25" customHeight="1">
      <c r="A18" s="470" t="s">
        <v>514</v>
      </c>
      <c r="B18" s="359">
        <v>5044</v>
      </c>
      <c r="C18" s="359">
        <v>602</v>
      </c>
      <c r="D18" s="469">
        <f t="shared" ref="D18:D27" si="2">B18+C18</f>
        <v>5646</v>
      </c>
      <c r="E18" s="468">
        <f t="shared" ref="E18:E27" si="3">IF(ISERROR(B18/D18),"N/A",B18/D18)</f>
        <v>0.89337584130357772</v>
      </c>
      <c r="F18" s="359">
        <v>2</v>
      </c>
      <c r="G18" s="359">
        <v>0</v>
      </c>
      <c r="H18" s="507">
        <f t="shared" si="1"/>
        <v>2</v>
      </c>
      <c r="I18" s="468">
        <f t="shared" ref="I18:I27" si="4">IF(ISERROR(F18/H18),"N/A",F18/H18)</f>
        <v>1</v>
      </c>
    </row>
    <row r="19" spans="1:10" ht="13.25" customHeight="1">
      <c r="A19" s="470" t="s">
        <v>364</v>
      </c>
      <c r="B19" s="359">
        <v>3</v>
      </c>
      <c r="C19" s="359">
        <v>0</v>
      </c>
      <c r="D19" s="469">
        <f t="shared" si="2"/>
        <v>3</v>
      </c>
      <c r="E19" s="468">
        <f t="shared" si="3"/>
        <v>1</v>
      </c>
      <c r="F19" s="359">
        <v>0</v>
      </c>
      <c r="G19" s="359">
        <v>0</v>
      </c>
      <c r="H19" s="507">
        <f t="shared" si="1"/>
        <v>0</v>
      </c>
      <c r="I19" s="468" t="str">
        <f t="shared" si="4"/>
        <v>N/A</v>
      </c>
    </row>
    <row r="20" spans="1:10" ht="13.25" customHeight="1">
      <c r="A20" s="470" t="s">
        <v>513</v>
      </c>
      <c r="B20" s="359">
        <v>0</v>
      </c>
      <c r="C20" s="359">
        <v>0</v>
      </c>
      <c r="D20" s="469">
        <f t="shared" si="2"/>
        <v>0</v>
      </c>
      <c r="E20" s="468" t="str">
        <f t="shared" si="3"/>
        <v>N/A</v>
      </c>
      <c r="F20" s="359">
        <v>1</v>
      </c>
      <c r="G20" s="359">
        <v>0</v>
      </c>
      <c r="H20" s="507">
        <f t="shared" si="1"/>
        <v>1</v>
      </c>
      <c r="I20" s="468">
        <f t="shared" si="4"/>
        <v>1</v>
      </c>
    </row>
    <row r="21" spans="1:10" ht="13.25" customHeight="1">
      <c r="A21" s="470" t="s">
        <v>565</v>
      </c>
      <c r="B21" s="359">
        <v>0</v>
      </c>
      <c r="C21" s="359">
        <v>0</v>
      </c>
      <c r="D21" s="469">
        <f t="shared" si="2"/>
        <v>0</v>
      </c>
      <c r="E21" s="468" t="str">
        <f t="shared" si="3"/>
        <v>N/A</v>
      </c>
      <c r="F21" s="359">
        <v>0</v>
      </c>
      <c r="G21" s="359">
        <v>0</v>
      </c>
      <c r="H21" s="507">
        <f t="shared" si="1"/>
        <v>0</v>
      </c>
      <c r="I21" s="468" t="str">
        <f t="shared" si="4"/>
        <v>N/A</v>
      </c>
    </row>
    <row r="22" spans="1:10" ht="13.25" customHeight="1">
      <c r="A22" s="470" t="s">
        <v>511</v>
      </c>
      <c r="B22" s="359">
        <v>28</v>
      </c>
      <c r="C22" s="359">
        <v>0</v>
      </c>
      <c r="D22" s="469">
        <f t="shared" si="2"/>
        <v>28</v>
      </c>
      <c r="E22" s="468">
        <f t="shared" si="3"/>
        <v>1</v>
      </c>
      <c r="F22" s="359">
        <v>2</v>
      </c>
      <c r="G22" s="359">
        <v>0</v>
      </c>
      <c r="H22" s="507">
        <f t="shared" si="1"/>
        <v>2</v>
      </c>
      <c r="I22" s="468">
        <f t="shared" si="4"/>
        <v>1</v>
      </c>
    </row>
    <row r="23" spans="1:10" ht="13.25" customHeight="1">
      <c r="A23" s="470" t="s">
        <v>549</v>
      </c>
      <c r="B23" s="359">
        <v>0</v>
      </c>
      <c r="C23" s="359">
        <v>0</v>
      </c>
      <c r="D23" s="469">
        <f t="shared" si="2"/>
        <v>0</v>
      </c>
      <c r="E23" s="468" t="str">
        <f t="shared" si="3"/>
        <v>N/A</v>
      </c>
      <c r="F23" s="359">
        <v>0</v>
      </c>
      <c r="G23" s="359">
        <v>0</v>
      </c>
      <c r="H23" s="507">
        <f t="shared" si="1"/>
        <v>0</v>
      </c>
      <c r="I23" s="468" t="str">
        <f t="shared" si="4"/>
        <v>N/A</v>
      </c>
    </row>
    <row r="24" spans="1:10" ht="13.25" customHeight="1">
      <c r="A24" s="470" t="s">
        <v>510</v>
      </c>
      <c r="B24" s="359">
        <v>0</v>
      </c>
      <c r="C24" s="359">
        <v>0</v>
      </c>
      <c r="D24" s="469">
        <f t="shared" si="2"/>
        <v>0</v>
      </c>
      <c r="E24" s="468" t="str">
        <f t="shared" si="3"/>
        <v>N/A</v>
      </c>
      <c r="F24" s="359">
        <v>1</v>
      </c>
      <c r="G24" s="359">
        <v>0</v>
      </c>
      <c r="H24" s="507">
        <f t="shared" si="1"/>
        <v>1</v>
      </c>
      <c r="I24" s="468">
        <f t="shared" si="4"/>
        <v>1</v>
      </c>
    </row>
    <row r="25" spans="1:10" ht="13.25" customHeight="1">
      <c r="A25" s="470" t="s">
        <v>93</v>
      </c>
      <c r="B25" s="359">
        <v>1</v>
      </c>
      <c r="C25" s="359">
        <v>0</v>
      </c>
      <c r="D25" s="469">
        <f t="shared" si="2"/>
        <v>1</v>
      </c>
      <c r="E25" s="468">
        <f t="shared" si="3"/>
        <v>1</v>
      </c>
      <c r="F25" s="359">
        <v>0</v>
      </c>
      <c r="G25" s="359">
        <v>0</v>
      </c>
      <c r="H25" s="507">
        <f t="shared" si="1"/>
        <v>0</v>
      </c>
      <c r="I25" s="468" t="str">
        <f t="shared" si="4"/>
        <v>N/A</v>
      </c>
    </row>
    <row r="26" spans="1:10" ht="13.25" customHeight="1">
      <c r="A26" s="470" t="s">
        <v>171</v>
      </c>
      <c r="B26" s="359">
        <v>0</v>
      </c>
      <c r="C26" s="359">
        <v>0</v>
      </c>
      <c r="D26" s="469">
        <f t="shared" si="2"/>
        <v>0</v>
      </c>
      <c r="E26" s="468" t="str">
        <f t="shared" si="3"/>
        <v>N/A</v>
      </c>
      <c r="F26" s="359">
        <v>0</v>
      </c>
      <c r="G26" s="359">
        <v>0</v>
      </c>
      <c r="H26" s="507">
        <f t="shared" si="1"/>
        <v>0</v>
      </c>
      <c r="I26" s="468" t="str">
        <f t="shared" si="4"/>
        <v>N/A</v>
      </c>
    </row>
    <row r="27" spans="1:10" s="464" customFormat="1" ht="18" customHeight="1">
      <c r="A27" s="467" t="s">
        <v>168</v>
      </c>
      <c r="B27" s="353">
        <v>0</v>
      </c>
      <c r="C27" s="353">
        <v>0</v>
      </c>
      <c r="D27" s="466">
        <f t="shared" si="2"/>
        <v>0</v>
      </c>
      <c r="E27" s="505" t="str">
        <f t="shared" si="3"/>
        <v>N/A</v>
      </c>
      <c r="F27" s="353">
        <v>0</v>
      </c>
      <c r="G27" s="353">
        <v>0</v>
      </c>
      <c r="H27" s="506">
        <f t="shared" si="1"/>
        <v>0</v>
      </c>
      <c r="I27" s="505" t="str">
        <f t="shared" si="4"/>
        <v>N/A</v>
      </c>
      <c r="J27" s="504"/>
    </row>
    <row r="28" spans="1:10">
      <c r="A28" s="463"/>
      <c r="B28" s="461"/>
      <c r="C28" s="461"/>
      <c r="D28" s="461"/>
      <c r="F28" s="461"/>
      <c r="G28" s="461"/>
      <c r="H28" s="503"/>
      <c r="I28" s="502"/>
      <c r="J28" s="463"/>
    </row>
    <row r="29" spans="1:10">
      <c r="A29" s="463" t="s">
        <v>507</v>
      </c>
      <c r="B29" s="461"/>
      <c r="C29" s="461"/>
      <c r="D29" s="461"/>
      <c r="E29" s="463"/>
      <c r="F29" s="461"/>
      <c r="G29" s="461"/>
      <c r="H29" s="461"/>
      <c r="I29" s="502"/>
      <c r="J29" s="463"/>
    </row>
    <row r="30" spans="1:10">
      <c r="A30" s="463" t="s">
        <v>578</v>
      </c>
      <c r="B30" s="463"/>
      <c r="C30" s="463"/>
      <c r="D30" s="463"/>
      <c r="E30" s="463"/>
      <c r="F30" s="463"/>
      <c r="G30" s="461"/>
      <c r="H30" s="463"/>
      <c r="I30" s="501"/>
      <c r="J30" s="463"/>
    </row>
    <row r="31" spans="1:10">
      <c r="A31" s="463" t="s">
        <v>577</v>
      </c>
      <c r="B31" s="463"/>
      <c r="C31" s="463"/>
      <c r="D31" s="463"/>
      <c r="E31" s="463"/>
      <c r="F31" s="463"/>
      <c r="G31" s="461"/>
      <c r="H31" s="463"/>
      <c r="I31" s="501"/>
      <c r="J31" s="463"/>
    </row>
    <row r="32" spans="1:10">
      <c r="A32" s="463" t="s">
        <v>576</v>
      </c>
      <c r="B32" s="463"/>
      <c r="C32" s="463"/>
      <c r="D32" s="463"/>
      <c r="E32" s="463"/>
      <c r="F32" s="463"/>
      <c r="G32" s="461"/>
      <c r="H32" s="463"/>
      <c r="I32" s="501"/>
      <c r="J32" s="463"/>
    </row>
    <row r="33" spans="1:10">
      <c r="A33" s="463" t="s">
        <v>575</v>
      </c>
      <c r="B33" s="463"/>
      <c r="C33" s="463"/>
      <c r="D33" s="463"/>
      <c r="E33" s="463"/>
      <c r="F33" s="463"/>
      <c r="G33" s="461"/>
      <c r="H33" s="463"/>
      <c r="I33" s="501"/>
      <c r="J33" s="463"/>
    </row>
    <row r="34" spans="1:10">
      <c r="A34" s="463" t="s">
        <v>574</v>
      </c>
      <c r="B34" s="463"/>
      <c r="C34" s="463"/>
      <c r="D34" s="463"/>
      <c r="E34" s="463"/>
      <c r="F34" s="463"/>
      <c r="G34" s="461"/>
      <c r="H34" s="463"/>
      <c r="I34" s="501"/>
      <c r="J34" s="463"/>
    </row>
    <row r="35" spans="1:10">
      <c r="A35" s="463" t="s">
        <v>573</v>
      </c>
      <c r="B35" s="463"/>
      <c r="C35" s="463"/>
      <c r="D35" s="463"/>
      <c r="E35" s="463"/>
      <c r="F35" s="463"/>
      <c r="G35" s="461"/>
      <c r="H35" s="463"/>
      <c r="I35" s="501"/>
      <c r="J35" s="463"/>
    </row>
    <row r="36" spans="1:10">
      <c r="A36" s="463" t="s">
        <v>572</v>
      </c>
      <c r="B36" s="463"/>
      <c r="C36" s="463"/>
      <c r="D36" s="463"/>
      <c r="E36" s="463"/>
      <c r="F36" s="463"/>
      <c r="G36" s="461"/>
      <c r="H36" s="463"/>
      <c r="I36" s="501"/>
      <c r="J36" s="463"/>
    </row>
    <row r="37" spans="1:10">
      <c r="A37" s="459" t="s">
        <v>563</v>
      </c>
      <c r="E37" s="459"/>
      <c r="G37" s="461"/>
    </row>
    <row r="38" spans="1:10">
      <c r="E38" s="459"/>
    </row>
    <row r="39" spans="1:10">
      <c r="B39" s="461"/>
      <c r="C39" s="461"/>
      <c r="F39" s="461"/>
      <c r="G39" s="461"/>
    </row>
  </sheetData>
  <printOptions gridLinesSet="0"/>
  <pageMargins left="0.75" right="0.17" top="1" bottom="1" header="0.5" footer="0.5"/>
  <pageSetup firstPageNumber="29" orientation="portrait" useFirstPageNumber="1" horizontalDpi="4294967292" verticalDpi="4294967292" r:id="rId1"/>
  <headerFooter alignWithMargins="0">
    <oddFooter>&amp;C&amp;"Times New Roman,Regular"&amp;P of 31</oddFooter>
  </headerFooter>
  <ignoredErrors>
    <ignoredError sqref="B7:G16 B17:C17 F17:G17" formulaRange="1"/>
    <ignoredError sqref="D17:E17" formula="1" formulaRange="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CAD0B-C5E7-4C2B-846C-FA80D5606E0A}">
  <dimension ref="A1:AD40"/>
  <sheetViews>
    <sheetView showGridLines="0" workbookViewId="0">
      <selection activeCell="Z1" sqref="Z1"/>
    </sheetView>
  </sheetViews>
  <sheetFormatPr baseColWidth="10" defaultColWidth="9" defaultRowHeight="13"/>
  <cols>
    <col min="1" max="1" width="22" style="518" customWidth="1"/>
    <col min="2" max="2" width="9.19921875" style="518" customWidth="1"/>
    <col min="3" max="9" width="8.796875" style="518" customWidth="1"/>
    <col min="10" max="10" width="7.3984375" style="518" customWidth="1"/>
    <col min="11" max="11" width="8" style="518" bestFit="1" customWidth="1"/>
    <col min="12" max="18" width="7.3984375" style="518" hidden="1" customWidth="1"/>
    <col min="19" max="20" width="6.3984375" style="518" hidden="1" customWidth="1"/>
    <col min="21" max="24" width="7" style="518" hidden="1" customWidth="1"/>
    <col min="25" max="25" width="6.3984375" style="518" customWidth="1"/>
    <col min="26" max="30" width="8.796875" style="519"/>
    <col min="31" max="267" width="8.796875" style="518"/>
    <col min="268" max="268" width="26.3984375" style="518" customWidth="1"/>
    <col min="269" max="272" width="7" style="518" customWidth="1"/>
    <col min="273" max="275" width="7" style="518" bestFit="1" customWidth="1"/>
    <col min="276" max="278" width="7" style="518" customWidth="1"/>
    <col min="279" max="279" width="6.3984375" style="518" customWidth="1"/>
    <col min="280" max="523" width="8.796875" style="518"/>
    <col min="524" max="524" width="26.3984375" style="518" customWidth="1"/>
    <col min="525" max="528" width="7" style="518" customWidth="1"/>
    <col min="529" max="531" width="7" style="518" bestFit="1" customWidth="1"/>
    <col min="532" max="534" width="7" style="518" customWidth="1"/>
    <col min="535" max="535" width="6.3984375" style="518" customWidth="1"/>
    <col min="536" max="779" width="8.796875" style="518"/>
    <col min="780" max="780" width="26.3984375" style="518" customWidth="1"/>
    <col min="781" max="784" width="7" style="518" customWidth="1"/>
    <col min="785" max="787" width="7" style="518" bestFit="1" customWidth="1"/>
    <col min="788" max="790" width="7" style="518" customWidth="1"/>
    <col min="791" max="791" width="6.3984375" style="518" customWidth="1"/>
    <col min="792" max="1035" width="8.796875" style="518"/>
    <col min="1036" max="1036" width="26.3984375" style="518" customWidth="1"/>
    <col min="1037" max="1040" width="7" style="518" customWidth="1"/>
    <col min="1041" max="1043" width="7" style="518" bestFit="1" customWidth="1"/>
    <col min="1044" max="1046" width="7" style="518" customWidth="1"/>
    <col min="1047" max="1047" width="6.3984375" style="518" customWidth="1"/>
    <col min="1048" max="1291" width="8.796875" style="518"/>
    <col min="1292" max="1292" width="26.3984375" style="518" customWidth="1"/>
    <col min="1293" max="1296" width="7" style="518" customWidth="1"/>
    <col min="1297" max="1299" width="7" style="518" bestFit="1" customWidth="1"/>
    <col min="1300" max="1302" width="7" style="518" customWidth="1"/>
    <col min="1303" max="1303" width="6.3984375" style="518" customWidth="1"/>
    <col min="1304" max="1547" width="8.796875" style="518"/>
    <col min="1548" max="1548" width="26.3984375" style="518" customWidth="1"/>
    <col min="1549" max="1552" width="7" style="518" customWidth="1"/>
    <col min="1553" max="1555" width="7" style="518" bestFit="1" customWidth="1"/>
    <col min="1556" max="1558" width="7" style="518" customWidth="1"/>
    <col min="1559" max="1559" width="6.3984375" style="518" customWidth="1"/>
    <col min="1560" max="1803" width="8.796875" style="518"/>
    <col min="1804" max="1804" width="26.3984375" style="518" customWidth="1"/>
    <col min="1805" max="1808" width="7" style="518" customWidth="1"/>
    <col min="1809" max="1811" width="7" style="518" bestFit="1" customWidth="1"/>
    <col min="1812" max="1814" width="7" style="518" customWidth="1"/>
    <col min="1815" max="1815" width="6.3984375" style="518" customWidth="1"/>
    <col min="1816" max="2059" width="8.796875" style="518"/>
    <col min="2060" max="2060" width="26.3984375" style="518" customWidth="1"/>
    <col min="2061" max="2064" width="7" style="518" customWidth="1"/>
    <col min="2065" max="2067" width="7" style="518" bestFit="1" customWidth="1"/>
    <col min="2068" max="2070" width="7" style="518" customWidth="1"/>
    <col min="2071" max="2071" width="6.3984375" style="518" customWidth="1"/>
    <col min="2072" max="2315" width="8.796875" style="518"/>
    <col min="2316" max="2316" width="26.3984375" style="518" customWidth="1"/>
    <col min="2317" max="2320" width="7" style="518" customWidth="1"/>
    <col min="2321" max="2323" width="7" style="518" bestFit="1" customWidth="1"/>
    <col min="2324" max="2326" width="7" style="518" customWidth="1"/>
    <col min="2327" max="2327" width="6.3984375" style="518" customWidth="1"/>
    <col min="2328" max="2571" width="8.796875" style="518"/>
    <col min="2572" max="2572" width="26.3984375" style="518" customWidth="1"/>
    <col min="2573" max="2576" width="7" style="518" customWidth="1"/>
    <col min="2577" max="2579" width="7" style="518" bestFit="1" customWidth="1"/>
    <col min="2580" max="2582" width="7" style="518" customWidth="1"/>
    <col min="2583" max="2583" width="6.3984375" style="518" customWidth="1"/>
    <col min="2584" max="2827" width="8.796875" style="518"/>
    <col min="2828" max="2828" width="26.3984375" style="518" customWidth="1"/>
    <col min="2829" max="2832" width="7" style="518" customWidth="1"/>
    <col min="2833" max="2835" width="7" style="518" bestFit="1" customWidth="1"/>
    <col min="2836" max="2838" width="7" style="518" customWidth="1"/>
    <col min="2839" max="2839" width="6.3984375" style="518" customWidth="1"/>
    <col min="2840" max="3083" width="8.796875" style="518"/>
    <col min="3084" max="3084" width="26.3984375" style="518" customWidth="1"/>
    <col min="3085" max="3088" width="7" style="518" customWidth="1"/>
    <col min="3089" max="3091" width="7" style="518" bestFit="1" customWidth="1"/>
    <col min="3092" max="3094" width="7" style="518" customWidth="1"/>
    <col min="3095" max="3095" width="6.3984375" style="518" customWidth="1"/>
    <col min="3096" max="3339" width="8.796875" style="518"/>
    <col min="3340" max="3340" width="26.3984375" style="518" customWidth="1"/>
    <col min="3341" max="3344" width="7" style="518" customWidth="1"/>
    <col min="3345" max="3347" width="7" style="518" bestFit="1" customWidth="1"/>
    <col min="3348" max="3350" width="7" style="518" customWidth="1"/>
    <col min="3351" max="3351" width="6.3984375" style="518" customWidth="1"/>
    <col min="3352" max="3595" width="8.796875" style="518"/>
    <col min="3596" max="3596" width="26.3984375" style="518" customWidth="1"/>
    <col min="3597" max="3600" width="7" style="518" customWidth="1"/>
    <col min="3601" max="3603" width="7" style="518" bestFit="1" customWidth="1"/>
    <col min="3604" max="3606" width="7" style="518" customWidth="1"/>
    <col min="3607" max="3607" width="6.3984375" style="518" customWidth="1"/>
    <col min="3608" max="3851" width="8.796875" style="518"/>
    <col min="3852" max="3852" width="26.3984375" style="518" customWidth="1"/>
    <col min="3853" max="3856" width="7" style="518" customWidth="1"/>
    <col min="3857" max="3859" width="7" style="518" bestFit="1" customWidth="1"/>
    <col min="3860" max="3862" width="7" style="518" customWidth="1"/>
    <col min="3863" max="3863" width="6.3984375" style="518" customWidth="1"/>
    <col min="3864" max="4107" width="8.796875" style="518"/>
    <col min="4108" max="4108" width="26.3984375" style="518" customWidth="1"/>
    <col min="4109" max="4112" width="7" style="518" customWidth="1"/>
    <col min="4113" max="4115" width="7" style="518" bestFit="1" customWidth="1"/>
    <col min="4116" max="4118" width="7" style="518" customWidth="1"/>
    <col min="4119" max="4119" width="6.3984375" style="518" customWidth="1"/>
    <col min="4120" max="4363" width="8.796875" style="518"/>
    <col min="4364" max="4364" width="26.3984375" style="518" customWidth="1"/>
    <col min="4365" max="4368" width="7" style="518" customWidth="1"/>
    <col min="4369" max="4371" width="7" style="518" bestFit="1" customWidth="1"/>
    <col min="4372" max="4374" width="7" style="518" customWidth="1"/>
    <col min="4375" max="4375" width="6.3984375" style="518" customWidth="1"/>
    <col min="4376" max="4619" width="8.796875" style="518"/>
    <col min="4620" max="4620" width="26.3984375" style="518" customWidth="1"/>
    <col min="4621" max="4624" width="7" style="518" customWidth="1"/>
    <col min="4625" max="4627" width="7" style="518" bestFit="1" customWidth="1"/>
    <col min="4628" max="4630" width="7" style="518" customWidth="1"/>
    <col min="4631" max="4631" width="6.3984375" style="518" customWidth="1"/>
    <col min="4632" max="4875" width="8.796875" style="518"/>
    <col min="4876" max="4876" width="26.3984375" style="518" customWidth="1"/>
    <col min="4877" max="4880" width="7" style="518" customWidth="1"/>
    <col min="4881" max="4883" width="7" style="518" bestFit="1" customWidth="1"/>
    <col min="4884" max="4886" width="7" style="518" customWidth="1"/>
    <col min="4887" max="4887" width="6.3984375" style="518" customWidth="1"/>
    <col min="4888" max="5131" width="8.796875" style="518"/>
    <col min="5132" max="5132" width="26.3984375" style="518" customWidth="1"/>
    <col min="5133" max="5136" width="7" style="518" customWidth="1"/>
    <col min="5137" max="5139" width="7" style="518" bestFit="1" customWidth="1"/>
    <col min="5140" max="5142" width="7" style="518" customWidth="1"/>
    <col min="5143" max="5143" width="6.3984375" style="518" customWidth="1"/>
    <col min="5144" max="5387" width="8.796875" style="518"/>
    <col min="5388" max="5388" width="26.3984375" style="518" customWidth="1"/>
    <col min="5389" max="5392" width="7" style="518" customWidth="1"/>
    <col min="5393" max="5395" width="7" style="518" bestFit="1" customWidth="1"/>
    <col min="5396" max="5398" width="7" style="518" customWidth="1"/>
    <col min="5399" max="5399" width="6.3984375" style="518" customWidth="1"/>
    <col min="5400" max="5643" width="8.796875" style="518"/>
    <col min="5644" max="5644" width="26.3984375" style="518" customWidth="1"/>
    <col min="5645" max="5648" width="7" style="518" customWidth="1"/>
    <col min="5649" max="5651" width="7" style="518" bestFit="1" customWidth="1"/>
    <col min="5652" max="5654" width="7" style="518" customWidth="1"/>
    <col min="5655" max="5655" width="6.3984375" style="518" customWidth="1"/>
    <col min="5656" max="5899" width="8.796875" style="518"/>
    <col min="5900" max="5900" width="26.3984375" style="518" customWidth="1"/>
    <col min="5901" max="5904" width="7" style="518" customWidth="1"/>
    <col min="5905" max="5907" width="7" style="518" bestFit="1" customWidth="1"/>
    <col min="5908" max="5910" width="7" style="518" customWidth="1"/>
    <col min="5911" max="5911" width="6.3984375" style="518" customWidth="1"/>
    <col min="5912" max="6155" width="8.796875" style="518"/>
    <col min="6156" max="6156" width="26.3984375" style="518" customWidth="1"/>
    <col min="6157" max="6160" width="7" style="518" customWidth="1"/>
    <col min="6161" max="6163" width="7" style="518" bestFit="1" customWidth="1"/>
    <col min="6164" max="6166" width="7" style="518" customWidth="1"/>
    <col min="6167" max="6167" width="6.3984375" style="518" customWidth="1"/>
    <col min="6168" max="6411" width="8.796875" style="518"/>
    <col min="6412" max="6412" width="26.3984375" style="518" customWidth="1"/>
    <col min="6413" max="6416" width="7" style="518" customWidth="1"/>
    <col min="6417" max="6419" width="7" style="518" bestFit="1" customWidth="1"/>
    <col min="6420" max="6422" width="7" style="518" customWidth="1"/>
    <col min="6423" max="6423" width="6.3984375" style="518" customWidth="1"/>
    <col min="6424" max="6667" width="8.796875" style="518"/>
    <col min="6668" max="6668" width="26.3984375" style="518" customWidth="1"/>
    <col min="6669" max="6672" width="7" style="518" customWidth="1"/>
    <col min="6673" max="6675" width="7" style="518" bestFit="1" customWidth="1"/>
    <col min="6676" max="6678" width="7" style="518" customWidth="1"/>
    <col min="6679" max="6679" width="6.3984375" style="518" customWidth="1"/>
    <col min="6680" max="6923" width="8.796875" style="518"/>
    <col min="6924" max="6924" width="26.3984375" style="518" customWidth="1"/>
    <col min="6925" max="6928" width="7" style="518" customWidth="1"/>
    <col min="6929" max="6931" width="7" style="518" bestFit="1" customWidth="1"/>
    <col min="6932" max="6934" width="7" style="518" customWidth="1"/>
    <col min="6935" max="6935" width="6.3984375" style="518" customWidth="1"/>
    <col min="6936" max="7179" width="8.796875" style="518"/>
    <col min="7180" max="7180" width="26.3984375" style="518" customWidth="1"/>
    <col min="7181" max="7184" width="7" style="518" customWidth="1"/>
    <col min="7185" max="7187" width="7" style="518" bestFit="1" customWidth="1"/>
    <col min="7188" max="7190" width="7" style="518" customWidth="1"/>
    <col min="7191" max="7191" width="6.3984375" style="518" customWidth="1"/>
    <col min="7192" max="7435" width="8.796875" style="518"/>
    <col min="7436" max="7436" width="26.3984375" style="518" customWidth="1"/>
    <col min="7437" max="7440" width="7" style="518" customWidth="1"/>
    <col min="7441" max="7443" width="7" style="518" bestFit="1" customWidth="1"/>
    <col min="7444" max="7446" width="7" style="518" customWidth="1"/>
    <col min="7447" max="7447" width="6.3984375" style="518" customWidth="1"/>
    <col min="7448" max="7691" width="8.796875" style="518"/>
    <col min="7692" max="7692" width="26.3984375" style="518" customWidth="1"/>
    <col min="7693" max="7696" width="7" style="518" customWidth="1"/>
    <col min="7697" max="7699" width="7" style="518" bestFit="1" customWidth="1"/>
    <col min="7700" max="7702" width="7" style="518" customWidth="1"/>
    <col min="7703" max="7703" width="6.3984375" style="518" customWidth="1"/>
    <col min="7704" max="7947" width="8.796875" style="518"/>
    <col min="7948" max="7948" width="26.3984375" style="518" customWidth="1"/>
    <col min="7949" max="7952" width="7" style="518" customWidth="1"/>
    <col min="7953" max="7955" width="7" style="518" bestFit="1" customWidth="1"/>
    <col min="7956" max="7958" width="7" style="518" customWidth="1"/>
    <col min="7959" max="7959" width="6.3984375" style="518" customWidth="1"/>
    <col min="7960" max="8203" width="8.796875" style="518"/>
    <col min="8204" max="8204" width="26.3984375" style="518" customWidth="1"/>
    <col min="8205" max="8208" width="7" style="518" customWidth="1"/>
    <col min="8209" max="8211" width="7" style="518" bestFit="1" customWidth="1"/>
    <col min="8212" max="8214" width="7" style="518" customWidth="1"/>
    <col min="8215" max="8215" width="6.3984375" style="518" customWidth="1"/>
    <col min="8216" max="8459" width="8.796875" style="518"/>
    <col min="8460" max="8460" width="26.3984375" style="518" customWidth="1"/>
    <col min="8461" max="8464" width="7" style="518" customWidth="1"/>
    <col min="8465" max="8467" width="7" style="518" bestFit="1" customWidth="1"/>
    <col min="8468" max="8470" width="7" style="518" customWidth="1"/>
    <col min="8471" max="8471" width="6.3984375" style="518" customWidth="1"/>
    <col min="8472" max="8715" width="8.796875" style="518"/>
    <col min="8716" max="8716" width="26.3984375" style="518" customWidth="1"/>
    <col min="8717" max="8720" width="7" style="518" customWidth="1"/>
    <col min="8721" max="8723" width="7" style="518" bestFit="1" customWidth="1"/>
    <col min="8724" max="8726" width="7" style="518" customWidth="1"/>
    <col min="8727" max="8727" width="6.3984375" style="518" customWidth="1"/>
    <col min="8728" max="8971" width="8.796875" style="518"/>
    <col min="8972" max="8972" width="26.3984375" style="518" customWidth="1"/>
    <col min="8973" max="8976" width="7" style="518" customWidth="1"/>
    <col min="8977" max="8979" width="7" style="518" bestFit="1" customWidth="1"/>
    <col min="8980" max="8982" width="7" style="518" customWidth="1"/>
    <col min="8983" max="8983" width="6.3984375" style="518" customWidth="1"/>
    <col min="8984" max="9227" width="8.796875" style="518"/>
    <col min="9228" max="9228" width="26.3984375" style="518" customWidth="1"/>
    <col min="9229" max="9232" width="7" style="518" customWidth="1"/>
    <col min="9233" max="9235" width="7" style="518" bestFit="1" customWidth="1"/>
    <col min="9236" max="9238" width="7" style="518" customWidth="1"/>
    <col min="9239" max="9239" width="6.3984375" style="518" customWidth="1"/>
    <col min="9240" max="9483" width="8.796875" style="518"/>
    <col min="9484" max="9484" width="26.3984375" style="518" customWidth="1"/>
    <col min="9485" max="9488" width="7" style="518" customWidth="1"/>
    <col min="9489" max="9491" width="7" style="518" bestFit="1" customWidth="1"/>
    <col min="9492" max="9494" width="7" style="518" customWidth="1"/>
    <col min="9495" max="9495" width="6.3984375" style="518" customWidth="1"/>
    <col min="9496" max="9739" width="8.796875" style="518"/>
    <col min="9740" max="9740" width="26.3984375" style="518" customWidth="1"/>
    <col min="9741" max="9744" width="7" style="518" customWidth="1"/>
    <col min="9745" max="9747" width="7" style="518" bestFit="1" customWidth="1"/>
    <col min="9748" max="9750" width="7" style="518" customWidth="1"/>
    <col min="9751" max="9751" width="6.3984375" style="518" customWidth="1"/>
    <col min="9752" max="9995" width="8.796875" style="518"/>
    <col min="9996" max="9996" width="26.3984375" style="518" customWidth="1"/>
    <col min="9997" max="10000" width="7" style="518" customWidth="1"/>
    <col min="10001" max="10003" width="7" style="518" bestFit="1" customWidth="1"/>
    <col min="10004" max="10006" width="7" style="518" customWidth="1"/>
    <col min="10007" max="10007" width="6.3984375" style="518" customWidth="1"/>
    <col min="10008" max="10251" width="8.796875" style="518"/>
    <col min="10252" max="10252" width="26.3984375" style="518" customWidth="1"/>
    <col min="10253" max="10256" width="7" style="518" customWidth="1"/>
    <col min="10257" max="10259" width="7" style="518" bestFit="1" customWidth="1"/>
    <col min="10260" max="10262" width="7" style="518" customWidth="1"/>
    <col min="10263" max="10263" width="6.3984375" style="518" customWidth="1"/>
    <col min="10264" max="10507" width="8.796875" style="518"/>
    <col min="10508" max="10508" width="26.3984375" style="518" customWidth="1"/>
    <col min="10509" max="10512" width="7" style="518" customWidth="1"/>
    <col min="10513" max="10515" width="7" style="518" bestFit="1" customWidth="1"/>
    <col min="10516" max="10518" width="7" style="518" customWidth="1"/>
    <col min="10519" max="10519" width="6.3984375" style="518" customWidth="1"/>
    <col min="10520" max="10763" width="8.796875" style="518"/>
    <col min="10764" max="10764" width="26.3984375" style="518" customWidth="1"/>
    <col min="10765" max="10768" width="7" style="518" customWidth="1"/>
    <col min="10769" max="10771" width="7" style="518" bestFit="1" customWidth="1"/>
    <col min="10772" max="10774" width="7" style="518" customWidth="1"/>
    <col min="10775" max="10775" width="6.3984375" style="518" customWidth="1"/>
    <col min="10776" max="11019" width="8.796875" style="518"/>
    <col min="11020" max="11020" width="26.3984375" style="518" customWidth="1"/>
    <col min="11021" max="11024" width="7" style="518" customWidth="1"/>
    <col min="11025" max="11027" width="7" style="518" bestFit="1" customWidth="1"/>
    <col min="11028" max="11030" width="7" style="518" customWidth="1"/>
    <col min="11031" max="11031" width="6.3984375" style="518" customWidth="1"/>
    <col min="11032" max="11275" width="8.796875" style="518"/>
    <col min="11276" max="11276" width="26.3984375" style="518" customWidth="1"/>
    <col min="11277" max="11280" width="7" style="518" customWidth="1"/>
    <col min="11281" max="11283" width="7" style="518" bestFit="1" customWidth="1"/>
    <col min="11284" max="11286" width="7" style="518" customWidth="1"/>
    <col min="11287" max="11287" width="6.3984375" style="518" customWidth="1"/>
    <col min="11288" max="11531" width="8.796875" style="518"/>
    <col min="11532" max="11532" width="26.3984375" style="518" customWidth="1"/>
    <col min="11533" max="11536" width="7" style="518" customWidth="1"/>
    <col min="11537" max="11539" width="7" style="518" bestFit="1" customWidth="1"/>
    <col min="11540" max="11542" width="7" style="518" customWidth="1"/>
    <col min="11543" max="11543" width="6.3984375" style="518" customWidth="1"/>
    <col min="11544" max="11787" width="8.796875" style="518"/>
    <col min="11788" max="11788" width="26.3984375" style="518" customWidth="1"/>
    <col min="11789" max="11792" width="7" style="518" customWidth="1"/>
    <col min="11793" max="11795" width="7" style="518" bestFit="1" customWidth="1"/>
    <col min="11796" max="11798" width="7" style="518" customWidth="1"/>
    <col min="11799" max="11799" width="6.3984375" style="518" customWidth="1"/>
    <col min="11800" max="12043" width="8.796875" style="518"/>
    <col min="12044" max="12044" width="26.3984375" style="518" customWidth="1"/>
    <col min="12045" max="12048" width="7" style="518" customWidth="1"/>
    <col min="12049" max="12051" width="7" style="518" bestFit="1" customWidth="1"/>
    <col min="12052" max="12054" width="7" style="518" customWidth="1"/>
    <col min="12055" max="12055" width="6.3984375" style="518" customWidth="1"/>
    <col min="12056" max="12299" width="8.796875" style="518"/>
    <col min="12300" max="12300" width="26.3984375" style="518" customWidth="1"/>
    <col min="12301" max="12304" width="7" style="518" customWidth="1"/>
    <col min="12305" max="12307" width="7" style="518" bestFit="1" customWidth="1"/>
    <col min="12308" max="12310" width="7" style="518" customWidth="1"/>
    <col min="12311" max="12311" width="6.3984375" style="518" customWidth="1"/>
    <col min="12312" max="12555" width="8.796875" style="518"/>
    <col min="12556" max="12556" width="26.3984375" style="518" customWidth="1"/>
    <col min="12557" max="12560" width="7" style="518" customWidth="1"/>
    <col min="12561" max="12563" width="7" style="518" bestFit="1" customWidth="1"/>
    <col min="12564" max="12566" width="7" style="518" customWidth="1"/>
    <col min="12567" max="12567" width="6.3984375" style="518" customWidth="1"/>
    <col min="12568" max="12811" width="8.796875" style="518"/>
    <col min="12812" max="12812" width="26.3984375" style="518" customWidth="1"/>
    <col min="12813" max="12816" width="7" style="518" customWidth="1"/>
    <col min="12817" max="12819" width="7" style="518" bestFit="1" customWidth="1"/>
    <col min="12820" max="12822" width="7" style="518" customWidth="1"/>
    <col min="12823" max="12823" width="6.3984375" style="518" customWidth="1"/>
    <col min="12824" max="13067" width="8.796875" style="518"/>
    <col min="13068" max="13068" width="26.3984375" style="518" customWidth="1"/>
    <col min="13069" max="13072" width="7" style="518" customWidth="1"/>
    <col min="13073" max="13075" width="7" style="518" bestFit="1" customWidth="1"/>
    <col min="13076" max="13078" width="7" style="518" customWidth="1"/>
    <col min="13079" max="13079" width="6.3984375" style="518" customWidth="1"/>
    <col min="13080" max="13323" width="8.796875" style="518"/>
    <col min="13324" max="13324" width="26.3984375" style="518" customWidth="1"/>
    <col min="13325" max="13328" width="7" style="518" customWidth="1"/>
    <col min="13329" max="13331" width="7" style="518" bestFit="1" customWidth="1"/>
    <col min="13332" max="13334" width="7" style="518" customWidth="1"/>
    <col min="13335" max="13335" width="6.3984375" style="518" customWidth="1"/>
    <col min="13336" max="13579" width="8.796875" style="518"/>
    <col min="13580" max="13580" width="26.3984375" style="518" customWidth="1"/>
    <col min="13581" max="13584" width="7" style="518" customWidth="1"/>
    <col min="13585" max="13587" width="7" style="518" bestFit="1" customWidth="1"/>
    <col min="13588" max="13590" width="7" style="518" customWidth="1"/>
    <col min="13591" max="13591" width="6.3984375" style="518" customWidth="1"/>
    <col min="13592" max="13835" width="8.796875" style="518"/>
    <col min="13836" max="13836" width="26.3984375" style="518" customWidth="1"/>
    <col min="13837" max="13840" width="7" style="518" customWidth="1"/>
    <col min="13841" max="13843" width="7" style="518" bestFit="1" customWidth="1"/>
    <col min="13844" max="13846" width="7" style="518" customWidth="1"/>
    <col min="13847" max="13847" width="6.3984375" style="518" customWidth="1"/>
    <col min="13848" max="14091" width="8.796875" style="518"/>
    <col min="14092" max="14092" width="26.3984375" style="518" customWidth="1"/>
    <col min="14093" max="14096" width="7" style="518" customWidth="1"/>
    <col min="14097" max="14099" width="7" style="518" bestFit="1" customWidth="1"/>
    <col min="14100" max="14102" width="7" style="518" customWidth="1"/>
    <col min="14103" max="14103" width="6.3984375" style="518" customWidth="1"/>
    <col min="14104" max="14347" width="8.796875" style="518"/>
    <col min="14348" max="14348" width="26.3984375" style="518" customWidth="1"/>
    <col min="14349" max="14352" width="7" style="518" customWidth="1"/>
    <col min="14353" max="14355" width="7" style="518" bestFit="1" customWidth="1"/>
    <col min="14356" max="14358" width="7" style="518" customWidth="1"/>
    <col min="14359" max="14359" width="6.3984375" style="518" customWidth="1"/>
    <col min="14360" max="14603" width="8.796875" style="518"/>
    <col min="14604" max="14604" width="26.3984375" style="518" customWidth="1"/>
    <col min="14605" max="14608" width="7" style="518" customWidth="1"/>
    <col min="14609" max="14611" width="7" style="518" bestFit="1" customWidth="1"/>
    <col min="14612" max="14614" width="7" style="518" customWidth="1"/>
    <col min="14615" max="14615" width="6.3984375" style="518" customWidth="1"/>
    <col min="14616" max="14859" width="8.796875" style="518"/>
    <col min="14860" max="14860" width="26.3984375" style="518" customWidth="1"/>
    <col min="14861" max="14864" width="7" style="518" customWidth="1"/>
    <col min="14865" max="14867" width="7" style="518" bestFit="1" customWidth="1"/>
    <col min="14868" max="14870" width="7" style="518" customWidth="1"/>
    <col min="14871" max="14871" width="6.3984375" style="518" customWidth="1"/>
    <col min="14872" max="15115" width="8.796875" style="518"/>
    <col min="15116" max="15116" width="26.3984375" style="518" customWidth="1"/>
    <col min="15117" max="15120" width="7" style="518" customWidth="1"/>
    <col min="15121" max="15123" width="7" style="518" bestFit="1" customWidth="1"/>
    <col min="15124" max="15126" width="7" style="518" customWidth="1"/>
    <col min="15127" max="15127" width="6.3984375" style="518" customWidth="1"/>
    <col min="15128" max="15371" width="8.796875" style="518"/>
    <col min="15372" max="15372" width="26.3984375" style="518" customWidth="1"/>
    <col min="15373" max="15376" width="7" style="518" customWidth="1"/>
    <col min="15377" max="15379" width="7" style="518" bestFit="1" customWidth="1"/>
    <col min="15380" max="15382" width="7" style="518" customWidth="1"/>
    <col min="15383" max="15383" width="6.3984375" style="518" customWidth="1"/>
    <col min="15384" max="15627" width="8.796875" style="518"/>
    <col min="15628" max="15628" width="26.3984375" style="518" customWidth="1"/>
    <col min="15629" max="15632" width="7" style="518" customWidth="1"/>
    <col min="15633" max="15635" width="7" style="518" bestFit="1" customWidth="1"/>
    <col min="15636" max="15638" width="7" style="518" customWidth="1"/>
    <col min="15639" max="15639" width="6.3984375" style="518" customWidth="1"/>
    <col min="15640" max="15883" width="8.796875" style="518"/>
    <col min="15884" max="15884" width="26.3984375" style="518" customWidth="1"/>
    <col min="15885" max="15888" width="7" style="518" customWidth="1"/>
    <col min="15889" max="15891" width="7" style="518" bestFit="1" customWidth="1"/>
    <col min="15892" max="15894" width="7" style="518" customWidth="1"/>
    <col min="15895" max="15895" width="6.3984375" style="518" customWidth="1"/>
    <col min="15896" max="16139" width="8.796875" style="518"/>
    <col min="16140" max="16140" width="26.3984375" style="518" customWidth="1"/>
    <col min="16141" max="16144" width="7" style="518" customWidth="1"/>
    <col min="16145" max="16147" width="7" style="518" bestFit="1" customWidth="1"/>
    <col min="16148" max="16150" width="7" style="518" customWidth="1"/>
    <col min="16151" max="16151" width="6.3984375" style="518" customWidth="1"/>
    <col min="16152" max="16382" width="8.796875" style="518"/>
    <col min="16383" max="16384" width="9.19921875" style="518" customWidth="1"/>
  </cols>
  <sheetData>
    <row r="1" spans="1:30" ht="11" customHeight="1">
      <c r="A1" s="549" t="s">
        <v>583</v>
      </c>
      <c r="B1" s="549"/>
      <c r="C1" s="549"/>
      <c r="D1" s="549"/>
      <c r="E1" s="549"/>
      <c r="F1" s="549"/>
      <c r="G1" s="549"/>
      <c r="H1" s="549"/>
      <c r="I1" s="549"/>
      <c r="J1" s="549"/>
      <c r="K1" s="549"/>
      <c r="L1" s="549"/>
      <c r="M1" s="549"/>
      <c r="N1" s="549"/>
      <c r="O1" s="549"/>
      <c r="P1" s="549"/>
      <c r="Q1" s="549"/>
      <c r="R1" s="549"/>
      <c r="S1" s="548"/>
      <c r="T1" s="548"/>
      <c r="U1" s="548"/>
      <c r="V1" s="547"/>
      <c r="W1" s="547"/>
      <c r="X1" s="547"/>
      <c r="Y1" s="547"/>
    </row>
    <row r="2" spans="1:30" ht="13.75" customHeight="1">
      <c r="A2" s="549" t="s">
        <v>582</v>
      </c>
      <c r="B2" s="549"/>
      <c r="C2" s="549"/>
      <c r="D2" s="549"/>
      <c r="E2" s="549"/>
      <c r="F2" s="549"/>
      <c r="G2" s="549"/>
      <c r="H2" s="549"/>
      <c r="I2" s="549"/>
      <c r="J2" s="549"/>
      <c r="K2" s="549"/>
      <c r="L2" s="549"/>
      <c r="M2" s="549"/>
      <c r="N2" s="549"/>
      <c r="O2" s="549"/>
      <c r="P2" s="549"/>
      <c r="Q2" s="549"/>
      <c r="R2" s="549"/>
      <c r="S2" s="548"/>
      <c r="T2" s="548"/>
      <c r="U2" s="548"/>
      <c r="V2" s="547"/>
      <c r="W2" s="547"/>
      <c r="X2" s="547"/>
      <c r="Y2" s="547"/>
    </row>
    <row r="3" spans="1:30" ht="12.25" customHeight="1">
      <c r="A3" s="549" t="s">
        <v>556</v>
      </c>
      <c r="B3" s="549"/>
      <c r="C3" s="549"/>
      <c r="D3" s="549"/>
      <c r="E3" s="549"/>
      <c r="F3" s="549"/>
      <c r="G3" s="549"/>
      <c r="H3" s="549"/>
      <c r="I3" s="549"/>
      <c r="J3" s="549"/>
      <c r="K3" s="549"/>
      <c r="L3" s="549"/>
      <c r="M3" s="549"/>
      <c r="N3" s="549"/>
      <c r="O3" s="549"/>
      <c r="P3" s="549"/>
      <c r="Q3" s="549"/>
      <c r="R3" s="549"/>
      <c r="S3" s="548"/>
      <c r="T3" s="548"/>
      <c r="U3" s="548"/>
      <c r="V3" s="547"/>
      <c r="W3" s="547"/>
      <c r="X3" s="547"/>
      <c r="Y3" s="547"/>
    </row>
    <row r="4" spans="1:30">
      <c r="A4" s="546"/>
      <c r="B4" s="546"/>
      <c r="C4" s="546"/>
      <c r="D4" s="546"/>
      <c r="E4" s="546"/>
      <c r="F4" s="546"/>
      <c r="G4" s="546"/>
      <c r="H4" s="546"/>
      <c r="I4" s="546"/>
      <c r="J4" s="546"/>
      <c r="K4" s="546"/>
      <c r="L4" s="546"/>
      <c r="M4" s="546"/>
      <c r="N4" s="546"/>
      <c r="O4" s="546"/>
      <c r="P4" s="546"/>
      <c r="Q4" s="546"/>
      <c r="R4" s="546"/>
      <c r="S4" s="545"/>
      <c r="T4" s="545"/>
      <c r="V4" s="545"/>
      <c r="W4" s="545"/>
      <c r="X4" s="545"/>
      <c r="Y4" s="545"/>
    </row>
    <row r="5" spans="1:30" s="541" customFormat="1" ht="16.5" customHeight="1">
      <c r="A5" s="544" t="s">
        <v>581</v>
      </c>
      <c r="B5" s="544">
        <v>2023</v>
      </c>
      <c r="C5" s="544">
        <v>2022</v>
      </c>
      <c r="D5" s="544">
        <v>2021</v>
      </c>
      <c r="E5" s="544">
        <v>2020</v>
      </c>
      <c r="F5" s="544">
        <v>2019</v>
      </c>
      <c r="G5" s="544">
        <v>2018</v>
      </c>
      <c r="H5" s="544">
        <v>2017</v>
      </c>
      <c r="I5" s="544">
        <v>2016</v>
      </c>
      <c r="J5" s="544">
        <v>2015</v>
      </c>
      <c r="K5" s="544">
        <v>2014</v>
      </c>
      <c r="L5" s="544">
        <v>2013</v>
      </c>
      <c r="M5" s="544">
        <v>2012</v>
      </c>
      <c r="N5" s="544">
        <v>2011</v>
      </c>
      <c r="O5" s="544">
        <v>2010</v>
      </c>
      <c r="P5" s="544">
        <v>2009</v>
      </c>
      <c r="Q5" s="544">
        <v>2008</v>
      </c>
      <c r="R5" s="544">
        <v>2007</v>
      </c>
      <c r="S5" s="543">
        <v>2006</v>
      </c>
      <c r="T5" s="543">
        <v>2005</v>
      </c>
      <c r="U5" s="543">
        <v>2004</v>
      </c>
      <c r="V5" s="543">
        <v>2003</v>
      </c>
      <c r="W5" s="543">
        <v>2002</v>
      </c>
      <c r="X5" s="543">
        <v>2001</v>
      </c>
      <c r="Y5" s="542"/>
      <c r="Z5" s="519"/>
      <c r="AA5" s="519"/>
      <c r="AB5" s="519"/>
      <c r="AC5" s="519"/>
      <c r="AD5" s="519"/>
    </row>
    <row r="6" spans="1:30" ht="15" customHeight="1">
      <c r="A6" s="540" t="s">
        <v>17</v>
      </c>
      <c r="B6" s="539">
        <f t="shared" ref="B6:X6" si="0">(B8+B9+B11)</f>
        <v>40561</v>
      </c>
      <c r="C6" s="539">
        <f t="shared" si="0"/>
        <v>30448</v>
      </c>
      <c r="D6" s="539">
        <f t="shared" si="0"/>
        <v>27601</v>
      </c>
      <c r="E6" s="539">
        <f t="shared" si="0"/>
        <v>31632</v>
      </c>
      <c r="F6" s="539">
        <f t="shared" si="0"/>
        <v>30744</v>
      </c>
      <c r="G6" s="539">
        <f t="shared" si="0"/>
        <v>26813</v>
      </c>
      <c r="H6" s="539">
        <f t="shared" si="0"/>
        <v>22815</v>
      </c>
      <c r="I6" s="539">
        <f t="shared" si="0"/>
        <v>21806</v>
      </c>
      <c r="J6" s="539">
        <f t="shared" si="0"/>
        <v>20173</v>
      </c>
      <c r="K6" s="539">
        <f t="shared" si="0"/>
        <v>21533</v>
      </c>
      <c r="L6" s="539">
        <f t="shared" si="0"/>
        <v>18218</v>
      </c>
      <c r="M6" s="539">
        <f t="shared" si="0"/>
        <v>18835</v>
      </c>
      <c r="N6" s="539">
        <f t="shared" si="0"/>
        <v>18677</v>
      </c>
      <c r="O6" s="539">
        <f t="shared" si="0"/>
        <v>17603</v>
      </c>
      <c r="P6" s="539">
        <f t="shared" si="0"/>
        <v>25337</v>
      </c>
      <c r="Q6" s="539">
        <f t="shared" si="0"/>
        <v>23686</v>
      </c>
      <c r="R6" s="539">
        <f t="shared" si="0"/>
        <v>22342</v>
      </c>
      <c r="S6" s="538">
        <f t="shared" si="0"/>
        <v>20491</v>
      </c>
      <c r="T6" s="538">
        <f t="shared" si="0"/>
        <v>20466</v>
      </c>
      <c r="U6" s="538">
        <f t="shared" si="0"/>
        <v>22057</v>
      </c>
      <c r="V6" s="538">
        <f t="shared" si="0"/>
        <v>21851</v>
      </c>
      <c r="W6" s="538">
        <f t="shared" si="0"/>
        <v>27746</v>
      </c>
      <c r="X6" s="538">
        <f t="shared" si="0"/>
        <v>25436</v>
      </c>
      <c r="Y6" s="537"/>
    </row>
    <row r="7" spans="1:30" ht="13.25" customHeight="1">
      <c r="A7" s="529" t="s">
        <v>56</v>
      </c>
      <c r="B7" s="536"/>
      <c r="C7" s="536"/>
      <c r="D7" s="536"/>
      <c r="E7" s="536"/>
      <c r="F7" s="536"/>
      <c r="G7" s="536"/>
      <c r="H7" s="536"/>
      <c r="I7" s="536"/>
      <c r="J7" s="536"/>
      <c r="K7" s="536"/>
      <c r="L7" s="536"/>
      <c r="M7" s="536"/>
      <c r="N7" s="536"/>
      <c r="O7" s="536"/>
      <c r="P7" s="536"/>
      <c r="Q7" s="536"/>
      <c r="R7" s="535"/>
      <c r="S7" s="534"/>
      <c r="T7" s="534"/>
      <c r="U7" s="534"/>
      <c r="V7" s="534"/>
      <c r="W7" s="534"/>
      <c r="X7" s="534"/>
      <c r="Y7" s="533"/>
    </row>
    <row r="8" spans="1:30" ht="13.25" customHeight="1">
      <c r="A8" s="531" t="s">
        <v>196</v>
      </c>
      <c r="B8" s="532">
        <v>19503</v>
      </c>
      <c r="C8" s="532">
        <v>14422</v>
      </c>
      <c r="D8" s="532">
        <v>12808</v>
      </c>
      <c r="E8" s="532">
        <v>15137</v>
      </c>
      <c r="F8" s="532">
        <v>14129</v>
      </c>
      <c r="G8" s="532">
        <v>11822</v>
      </c>
      <c r="H8" s="532">
        <v>9878</v>
      </c>
      <c r="I8" s="532">
        <v>9372</v>
      </c>
      <c r="J8" s="532">
        <v>8613</v>
      </c>
      <c r="K8" s="532">
        <v>8892</v>
      </c>
      <c r="L8" s="532">
        <v>7827</v>
      </c>
      <c r="M8" s="532">
        <v>7963</v>
      </c>
      <c r="N8" s="532">
        <v>7837</v>
      </c>
      <c r="O8" s="532">
        <v>7607</v>
      </c>
      <c r="P8" s="528">
        <v>11283</v>
      </c>
      <c r="Q8" s="528">
        <v>10703</v>
      </c>
      <c r="R8" s="528">
        <v>10293</v>
      </c>
      <c r="S8" s="507">
        <v>9490</v>
      </c>
      <c r="T8" s="507">
        <v>9452</v>
      </c>
      <c r="U8" s="507">
        <v>10486</v>
      </c>
      <c r="V8" s="507">
        <v>10858</v>
      </c>
      <c r="W8" s="507">
        <v>13891</v>
      </c>
      <c r="X8" s="507">
        <v>12547</v>
      </c>
      <c r="Y8" s="530"/>
    </row>
    <row r="9" spans="1:30" ht="13.25" customHeight="1">
      <c r="A9" s="531" t="s">
        <v>236</v>
      </c>
      <c r="B9" s="528">
        <v>18947</v>
      </c>
      <c r="C9" s="528">
        <v>14313</v>
      </c>
      <c r="D9" s="528">
        <v>13269</v>
      </c>
      <c r="E9" s="528">
        <v>15080</v>
      </c>
      <c r="F9" s="528">
        <v>15208</v>
      </c>
      <c r="G9" s="528">
        <v>13397</v>
      </c>
      <c r="H9" s="528">
        <v>11159</v>
      </c>
      <c r="I9" s="528">
        <v>10666</v>
      </c>
      <c r="J9" s="528">
        <v>9591</v>
      </c>
      <c r="K9" s="528">
        <v>10225</v>
      </c>
      <c r="L9" s="528">
        <v>8496</v>
      </c>
      <c r="M9" s="528">
        <v>9005</v>
      </c>
      <c r="N9" s="528">
        <v>8865</v>
      </c>
      <c r="O9" s="528">
        <v>8391</v>
      </c>
      <c r="P9" s="528">
        <v>11753</v>
      </c>
      <c r="Q9" s="528">
        <v>10916</v>
      </c>
      <c r="R9" s="528">
        <v>9735</v>
      </c>
      <c r="S9" s="507">
        <v>8999</v>
      </c>
      <c r="T9" s="507">
        <v>9168</v>
      </c>
      <c r="U9" s="507">
        <v>10144</v>
      </c>
      <c r="V9" s="507">
        <v>9979</v>
      </c>
      <c r="W9" s="507">
        <v>12779</v>
      </c>
      <c r="X9" s="507">
        <v>12077</v>
      </c>
      <c r="Y9" s="530"/>
    </row>
    <row r="10" spans="1:30" ht="13.25" customHeight="1">
      <c r="A10" s="529"/>
      <c r="B10" s="528"/>
      <c r="C10" s="528"/>
      <c r="D10" s="528"/>
      <c r="E10" s="528"/>
      <c r="F10" s="528"/>
      <c r="G10" s="528"/>
      <c r="H10" s="528"/>
      <c r="I10" s="528"/>
      <c r="J10" s="528"/>
      <c r="K10" s="528"/>
      <c r="L10" s="528"/>
      <c r="M10" s="528"/>
      <c r="N10" s="528"/>
      <c r="O10" s="528"/>
      <c r="P10" s="528"/>
      <c r="Q10" s="528"/>
      <c r="R10" s="527"/>
      <c r="S10" s="526"/>
      <c r="T10" s="526"/>
      <c r="U10" s="526"/>
      <c r="V10" s="526"/>
      <c r="W10" s="526"/>
      <c r="X10" s="525"/>
      <c r="Y10" s="525"/>
    </row>
    <row r="11" spans="1:30" s="520" customFormat="1" ht="18" customHeight="1">
      <c r="A11" s="524" t="s">
        <v>518</v>
      </c>
      <c r="B11" s="523">
        <v>2111</v>
      </c>
      <c r="C11" s="523">
        <v>1713</v>
      </c>
      <c r="D11" s="523">
        <v>1524</v>
      </c>
      <c r="E11" s="523">
        <v>1415</v>
      </c>
      <c r="F11" s="523">
        <v>1407</v>
      </c>
      <c r="G11" s="523">
        <v>1594</v>
      </c>
      <c r="H11" s="523">
        <v>1778</v>
      </c>
      <c r="I11" s="523">
        <v>1768</v>
      </c>
      <c r="J11" s="523">
        <v>1969</v>
      </c>
      <c r="K11" s="523">
        <v>2416</v>
      </c>
      <c r="L11" s="523">
        <v>1895</v>
      </c>
      <c r="M11" s="523">
        <v>1867</v>
      </c>
      <c r="N11" s="523">
        <v>1975</v>
      </c>
      <c r="O11" s="523">
        <v>1605</v>
      </c>
      <c r="P11" s="523">
        <v>2301</v>
      </c>
      <c r="Q11" s="523">
        <v>2067</v>
      </c>
      <c r="R11" s="523">
        <v>2314</v>
      </c>
      <c r="S11" s="506">
        <v>2002</v>
      </c>
      <c r="T11" s="506">
        <v>1846</v>
      </c>
      <c r="U11" s="506">
        <v>1427</v>
      </c>
      <c r="V11" s="506">
        <v>1014</v>
      </c>
      <c r="W11" s="506">
        <v>1076</v>
      </c>
      <c r="X11" s="506">
        <v>812</v>
      </c>
      <c r="Y11" s="522"/>
      <c r="Z11" s="521"/>
      <c r="AA11" s="521"/>
      <c r="AB11" s="521"/>
      <c r="AC11" s="521"/>
      <c r="AD11" s="521"/>
    </row>
    <row r="13" spans="1:30">
      <c r="S13" s="519"/>
      <c r="T13" s="519"/>
      <c r="Y13" s="519"/>
    </row>
    <row r="14" spans="1:30">
      <c r="S14" s="519"/>
      <c r="T14" s="519"/>
      <c r="Y14" s="519"/>
    </row>
    <row r="15" spans="1:30">
      <c r="S15" s="519"/>
      <c r="T15" s="519"/>
      <c r="Y15" s="519"/>
    </row>
    <row r="16" spans="1:30">
      <c r="S16" s="519"/>
      <c r="T16" s="519"/>
      <c r="Y16" s="519"/>
    </row>
    <row r="17" spans="19:25">
      <c r="S17" s="519"/>
      <c r="T17" s="519"/>
      <c r="Y17" s="519"/>
    </row>
    <row r="18" spans="19:25">
      <c r="S18" s="519"/>
      <c r="T18" s="519"/>
      <c r="Y18" s="519"/>
    </row>
    <row r="19" spans="19:25">
      <c r="S19" s="519"/>
      <c r="T19" s="519"/>
      <c r="Y19" s="519"/>
    </row>
    <row r="20" spans="19:25">
      <c r="S20" s="519"/>
      <c r="T20" s="519"/>
      <c r="Y20" s="519"/>
    </row>
    <row r="21" spans="19:25">
      <c r="S21" s="519"/>
      <c r="T21" s="519"/>
      <c r="Y21" s="519"/>
    </row>
    <row r="22" spans="19:25">
      <c r="S22" s="519"/>
      <c r="T22" s="519"/>
      <c r="Y22" s="519"/>
    </row>
    <row r="23" spans="19:25">
      <c r="S23" s="519"/>
      <c r="T23" s="519"/>
      <c r="Y23" s="519"/>
    </row>
    <row r="24" spans="19:25">
      <c r="S24" s="519"/>
      <c r="T24" s="519"/>
      <c r="Y24" s="519"/>
    </row>
    <row r="25" spans="19:25">
      <c r="S25" s="519"/>
      <c r="T25" s="519"/>
      <c r="Y25" s="519"/>
    </row>
    <row r="26" spans="19:25">
      <c r="S26" s="519"/>
      <c r="T26" s="519"/>
      <c r="Y26" s="519"/>
    </row>
    <row r="27" spans="19:25">
      <c r="S27" s="519"/>
      <c r="T27" s="519"/>
      <c r="Y27" s="519"/>
    </row>
    <row r="28" spans="19:25">
      <c r="S28" s="519"/>
      <c r="T28" s="519"/>
      <c r="Y28" s="519"/>
    </row>
    <row r="29" spans="19:25">
      <c r="S29" s="519"/>
      <c r="T29" s="519"/>
      <c r="Y29" s="519"/>
    </row>
    <row r="30" spans="19:25">
      <c r="S30" s="519"/>
      <c r="T30" s="519"/>
      <c r="Y30" s="519"/>
    </row>
    <row r="31" spans="19:25">
      <c r="S31" s="519"/>
      <c r="T31" s="519"/>
      <c r="Y31" s="519"/>
    </row>
    <row r="32" spans="19:25">
      <c r="S32" s="519"/>
      <c r="T32" s="519"/>
      <c r="Y32" s="519"/>
    </row>
    <row r="33" spans="19:25">
      <c r="S33" s="519"/>
      <c r="T33" s="519"/>
      <c r="Y33" s="519"/>
    </row>
    <row r="34" spans="19:25">
      <c r="S34" s="519"/>
      <c r="T34" s="519"/>
      <c r="Y34" s="519"/>
    </row>
    <row r="35" spans="19:25">
      <c r="S35" s="519"/>
      <c r="T35" s="519"/>
      <c r="Y35" s="519"/>
    </row>
    <row r="36" spans="19:25">
      <c r="S36" s="519"/>
      <c r="T36" s="519"/>
      <c r="Y36" s="519"/>
    </row>
    <row r="37" spans="19:25">
      <c r="S37" s="519"/>
      <c r="T37" s="519"/>
      <c r="Y37" s="519"/>
    </row>
    <row r="38" spans="19:25">
      <c r="S38" s="519"/>
      <c r="T38" s="519"/>
      <c r="Y38" s="519"/>
    </row>
    <row r="39" spans="19:25">
      <c r="S39" s="519"/>
      <c r="T39" s="519"/>
      <c r="Y39" s="519"/>
    </row>
    <row r="40" spans="19:25">
      <c r="S40" s="519"/>
      <c r="T40" s="519"/>
      <c r="Y40" s="519"/>
    </row>
  </sheetData>
  <pageMargins left="0.75" right="0.13" top="1" bottom="1" header="0.5" footer="0.5"/>
  <pageSetup firstPageNumber="30" orientation="portrait" useFirstPageNumber="1" horizontalDpi="4294967292" verticalDpi="4294967292" r:id="rId1"/>
  <headerFooter alignWithMargins="0">
    <oddFooter>&amp;C&amp;"Times New Roman,Regular" &amp;P of 31</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A51A-4486-4A64-8924-E87128AEFEB5}">
  <dimension ref="A1:AE62"/>
  <sheetViews>
    <sheetView showGridLines="0" zoomScale="90" zoomScaleNormal="90" workbookViewId="0">
      <pane xSplit="4" ySplit="7" topLeftCell="E8" activePane="bottomRight" state="frozen"/>
      <selection pane="topRight" activeCell="E1" sqref="E1"/>
      <selection pane="bottomLeft" activeCell="A8" sqref="A8"/>
      <selection pane="bottomRight" activeCell="AB1" sqref="AB1"/>
    </sheetView>
  </sheetViews>
  <sheetFormatPr baseColWidth="10" defaultColWidth="10.796875" defaultRowHeight="11"/>
  <cols>
    <col min="1" max="1" width="4.59765625" style="518" customWidth="1"/>
    <col min="2" max="2" width="11" style="518" customWidth="1"/>
    <col min="3" max="12" width="8.3984375" style="518" customWidth="1"/>
    <col min="13" max="14" width="8.3984375" style="518" hidden="1" customWidth="1"/>
    <col min="15" max="26" width="7.19921875" style="518" hidden="1" customWidth="1"/>
    <col min="27" max="16384" width="10.796875" style="518"/>
  </cols>
  <sheetData>
    <row r="1" spans="1:31">
      <c r="B1" s="576" t="s">
        <v>614</v>
      </c>
      <c r="C1" s="576"/>
      <c r="D1" s="576"/>
      <c r="E1" s="576"/>
      <c r="F1" s="576"/>
      <c r="G1" s="576"/>
      <c r="H1" s="576"/>
      <c r="I1" s="576"/>
      <c r="J1" s="576"/>
      <c r="K1" s="576"/>
      <c r="L1" s="576"/>
      <c r="M1" s="576"/>
      <c r="N1" s="576"/>
      <c r="O1" s="576"/>
      <c r="P1" s="576"/>
      <c r="Q1" s="576"/>
      <c r="R1" s="576"/>
      <c r="S1" s="575"/>
      <c r="T1" s="548"/>
      <c r="U1" s="548"/>
      <c r="V1" s="548"/>
      <c r="W1" s="547"/>
      <c r="X1" s="548"/>
      <c r="Y1" s="548"/>
      <c r="Z1" s="548"/>
    </row>
    <row r="2" spans="1:31" ht="13.75" customHeight="1">
      <c r="B2" s="576" t="s">
        <v>613</v>
      </c>
      <c r="C2" s="576"/>
      <c r="D2" s="576"/>
      <c r="E2" s="576"/>
      <c r="F2" s="576"/>
      <c r="G2" s="576"/>
      <c r="H2" s="576"/>
      <c r="I2" s="576"/>
      <c r="J2" s="576"/>
      <c r="K2" s="576"/>
      <c r="L2" s="576"/>
      <c r="M2" s="576"/>
      <c r="N2" s="576"/>
      <c r="O2" s="576"/>
      <c r="P2" s="576"/>
      <c r="Q2" s="576"/>
      <c r="R2" s="576"/>
      <c r="S2" s="575"/>
      <c r="T2" s="548"/>
      <c r="U2" s="548"/>
      <c r="V2" s="548"/>
      <c r="W2" s="547"/>
      <c r="X2" s="548"/>
      <c r="Y2" s="548"/>
      <c r="Z2" s="548"/>
    </row>
    <row r="3" spans="1:31" ht="12.75" customHeight="1">
      <c r="B3" s="549" t="s">
        <v>612</v>
      </c>
      <c r="C3" s="549"/>
      <c r="D3" s="549"/>
      <c r="E3" s="549"/>
      <c r="F3" s="549"/>
      <c r="G3" s="549"/>
      <c r="H3" s="549"/>
      <c r="I3" s="549"/>
      <c r="J3" s="549"/>
      <c r="K3" s="549"/>
      <c r="L3" s="549"/>
      <c r="M3" s="549"/>
      <c r="N3" s="549"/>
      <c r="O3" s="549"/>
      <c r="P3" s="549"/>
      <c r="Q3" s="549"/>
      <c r="R3" s="549"/>
      <c r="S3" s="575"/>
      <c r="T3" s="548"/>
      <c r="U3" s="548"/>
      <c r="V3" s="547"/>
      <c r="W3" s="547"/>
      <c r="X3" s="547"/>
      <c r="Y3" s="548"/>
      <c r="Z3" s="548"/>
    </row>
    <row r="4" spans="1:31" ht="27.75" customHeight="1">
      <c r="B4" s="546"/>
      <c r="C4" s="546"/>
      <c r="D4" s="546"/>
      <c r="E4" s="546"/>
      <c r="F4" s="546"/>
      <c r="G4" s="546"/>
      <c r="H4" s="546"/>
      <c r="I4" s="546"/>
      <c r="J4" s="546"/>
      <c r="K4" s="546"/>
      <c r="L4" s="546"/>
      <c r="M4" s="546"/>
      <c r="N4" s="546"/>
      <c r="O4" s="546"/>
      <c r="P4" s="546"/>
      <c r="Q4" s="546"/>
      <c r="R4" s="546"/>
      <c r="S4" s="546"/>
      <c r="W4" s="545"/>
      <c r="Y4" s="574"/>
      <c r="Z4" s="574"/>
    </row>
    <row r="5" spans="1:31" s="570" customFormat="1" ht="16.5" customHeight="1">
      <c r="B5" s="573" t="s">
        <v>611</v>
      </c>
      <c r="C5" s="571" t="s">
        <v>610</v>
      </c>
      <c r="D5" s="571" t="s">
        <v>609</v>
      </c>
      <c r="E5" s="571" t="s">
        <v>608</v>
      </c>
      <c r="F5" s="571" t="s">
        <v>607</v>
      </c>
      <c r="G5" s="571" t="s">
        <v>606</v>
      </c>
      <c r="H5" s="571" t="s">
        <v>605</v>
      </c>
      <c r="I5" s="571" t="s">
        <v>604</v>
      </c>
      <c r="J5" s="571" t="s">
        <v>603</v>
      </c>
      <c r="K5" s="571">
        <v>2015</v>
      </c>
      <c r="L5" s="571">
        <v>2014</v>
      </c>
      <c r="M5" s="571">
        <v>2013</v>
      </c>
      <c r="N5" s="572">
        <v>2012</v>
      </c>
      <c r="O5" s="571">
        <v>2011</v>
      </c>
      <c r="P5" s="571">
        <v>2010</v>
      </c>
      <c r="Q5" s="571">
        <v>2009</v>
      </c>
      <c r="R5" s="571">
        <v>2008</v>
      </c>
      <c r="S5" s="571">
        <v>2007</v>
      </c>
      <c r="T5" s="571">
        <v>2006</v>
      </c>
      <c r="U5" s="571">
        <v>2005</v>
      </c>
      <c r="V5" s="571">
        <v>2004</v>
      </c>
      <c r="W5" s="571">
        <v>2003</v>
      </c>
      <c r="X5" s="571">
        <v>2002</v>
      </c>
      <c r="Y5" s="571">
        <v>2001</v>
      </c>
      <c r="Z5" s="571">
        <v>2000</v>
      </c>
    </row>
    <row r="6" spans="1:31" s="541" customFormat="1" ht="20.75" customHeight="1">
      <c r="A6" s="569"/>
      <c r="B6" s="568" t="s">
        <v>23</v>
      </c>
      <c r="C6" s="566">
        <f>SUM(C7:C18)</f>
        <v>69503</v>
      </c>
      <c r="D6" s="566">
        <f>SUM(D7:D18)</f>
        <v>56170</v>
      </c>
      <c r="E6" s="566">
        <f>SUM(E7:E18)</f>
        <v>50874</v>
      </c>
      <c r="F6" s="566">
        <f>SUM(F7:F18)</f>
        <v>49933</v>
      </c>
      <c r="G6" s="566">
        <f>SUM(G7:G18)</f>
        <v>48476</v>
      </c>
      <c r="H6" s="566">
        <v>45354</v>
      </c>
      <c r="I6" s="566">
        <f t="shared" ref="I6:Z6" si="0">SUM(I7:I18)</f>
        <v>38401</v>
      </c>
      <c r="J6" s="566">
        <f t="shared" si="0"/>
        <v>36145</v>
      </c>
      <c r="K6" s="566">
        <f t="shared" si="0"/>
        <v>47381</v>
      </c>
      <c r="L6" s="566">
        <f t="shared" si="0"/>
        <v>47407</v>
      </c>
      <c r="M6" s="566">
        <f t="shared" si="0"/>
        <v>49566.37266666667</v>
      </c>
      <c r="N6" s="567">
        <f t="shared" si="0"/>
        <v>54369.93</v>
      </c>
      <c r="O6" s="566">
        <f t="shared" si="0"/>
        <v>55298</v>
      </c>
      <c r="P6" s="566">
        <f t="shared" si="0"/>
        <v>54064</v>
      </c>
      <c r="Q6" s="566">
        <f t="shared" si="0"/>
        <v>54876</v>
      </c>
      <c r="R6" s="566">
        <f t="shared" si="0"/>
        <v>61194</v>
      </c>
      <c r="S6" s="566">
        <f t="shared" si="0"/>
        <v>66953</v>
      </c>
      <c r="T6" s="566">
        <f t="shared" si="0"/>
        <v>61448</v>
      </c>
      <c r="U6" s="566">
        <f t="shared" si="0"/>
        <v>53576</v>
      </c>
      <c r="V6" s="566">
        <f t="shared" si="0"/>
        <v>58362</v>
      </c>
      <c r="W6" s="566">
        <f t="shared" si="0"/>
        <v>55446</v>
      </c>
      <c r="X6" s="566">
        <f t="shared" si="0"/>
        <v>65421</v>
      </c>
      <c r="Y6" s="566">
        <f t="shared" si="0"/>
        <v>61839</v>
      </c>
      <c r="Z6" s="566">
        <f t="shared" si="0"/>
        <v>58042</v>
      </c>
    </row>
    <row r="7" spans="1:31" ht="13.25" customHeight="1">
      <c r="A7" s="562"/>
      <c r="B7" s="565" t="s">
        <v>602</v>
      </c>
      <c r="C7" s="535">
        <v>5109</v>
      </c>
      <c r="D7" s="535">
        <v>4745</v>
      </c>
      <c r="E7" s="535">
        <v>3419</v>
      </c>
      <c r="F7" s="535">
        <v>4444</v>
      </c>
      <c r="G7" s="535">
        <v>49</v>
      </c>
      <c r="H7" s="535">
        <v>3202</v>
      </c>
      <c r="I7" s="535">
        <v>2173</v>
      </c>
      <c r="J7" s="535">
        <v>3714</v>
      </c>
      <c r="K7" s="535">
        <v>3805</v>
      </c>
      <c r="L7" s="535">
        <v>3882</v>
      </c>
      <c r="M7" s="535">
        <v>4480.3333333333339</v>
      </c>
      <c r="N7" s="563">
        <v>4637</v>
      </c>
      <c r="O7" s="535">
        <v>4319</v>
      </c>
      <c r="P7" s="535">
        <v>4232</v>
      </c>
      <c r="Q7" s="535">
        <v>4466</v>
      </c>
      <c r="R7" s="535">
        <v>5628</v>
      </c>
      <c r="S7" s="535">
        <v>5343</v>
      </c>
      <c r="T7" s="535">
        <v>4489</v>
      </c>
      <c r="U7" s="535">
        <v>4248</v>
      </c>
      <c r="V7" s="535">
        <v>4747</v>
      </c>
      <c r="W7" s="535">
        <v>5346</v>
      </c>
      <c r="X7" s="535">
        <v>4954</v>
      </c>
      <c r="Y7" s="535">
        <v>4883</v>
      </c>
      <c r="Z7" s="535">
        <v>4234</v>
      </c>
    </row>
    <row r="8" spans="1:31" ht="13.25" customHeight="1">
      <c r="A8" s="562"/>
      <c r="B8" s="565" t="s">
        <v>601</v>
      </c>
      <c r="C8" s="535">
        <v>4874</v>
      </c>
      <c r="D8" s="535">
        <v>4928</v>
      </c>
      <c r="E8" s="535">
        <v>4268</v>
      </c>
      <c r="F8" s="535">
        <v>4310</v>
      </c>
      <c r="G8" s="535">
        <v>3651</v>
      </c>
      <c r="H8" s="535">
        <v>3462</v>
      </c>
      <c r="I8" s="535">
        <v>2180</v>
      </c>
      <c r="J8" s="535">
        <v>3700</v>
      </c>
      <c r="K8" s="535">
        <v>3327</v>
      </c>
      <c r="L8" s="535">
        <v>3154</v>
      </c>
      <c r="M8" s="535">
        <v>3921.333333333333</v>
      </c>
      <c r="N8" s="563">
        <v>4187</v>
      </c>
      <c r="O8" s="535">
        <v>3841</v>
      </c>
      <c r="P8" s="535">
        <v>3719</v>
      </c>
      <c r="Q8" s="535">
        <v>4347</v>
      </c>
      <c r="R8" s="535">
        <v>4752</v>
      </c>
      <c r="S8" s="535">
        <v>4701</v>
      </c>
      <c r="T8" s="535">
        <v>3951</v>
      </c>
      <c r="U8" s="535">
        <v>3824</v>
      </c>
      <c r="V8" s="535">
        <v>4317</v>
      </c>
      <c r="W8" s="535">
        <v>4114</v>
      </c>
      <c r="X8" s="535">
        <v>4602</v>
      </c>
      <c r="Y8" s="535">
        <v>4442</v>
      </c>
      <c r="Z8" s="535">
        <v>5846</v>
      </c>
    </row>
    <row r="9" spans="1:31" ht="13.25" customHeight="1">
      <c r="A9" s="562"/>
      <c r="B9" s="565" t="s">
        <v>600</v>
      </c>
      <c r="C9" s="535">
        <v>6711</v>
      </c>
      <c r="D9" s="535">
        <v>5451</v>
      </c>
      <c r="E9" s="535">
        <v>3675</v>
      </c>
      <c r="F9" s="535">
        <v>3355</v>
      </c>
      <c r="G9" s="535">
        <v>6691</v>
      </c>
      <c r="H9" s="535">
        <v>4110</v>
      </c>
      <c r="I9" s="535">
        <v>3250</v>
      </c>
      <c r="J9" s="535">
        <v>5287</v>
      </c>
      <c r="K9" s="535">
        <v>3833</v>
      </c>
      <c r="L9" s="535">
        <v>3451</v>
      </c>
      <c r="M9" s="535">
        <v>4661.7060000000001</v>
      </c>
      <c r="N9" s="563">
        <v>4531</v>
      </c>
      <c r="O9" s="535">
        <v>4762</v>
      </c>
      <c r="P9" s="535">
        <v>4390</v>
      </c>
      <c r="Q9" s="535">
        <v>4414</v>
      </c>
      <c r="R9" s="535">
        <v>4944</v>
      </c>
      <c r="S9" s="535">
        <v>5523</v>
      </c>
      <c r="T9" s="535">
        <v>4605</v>
      </c>
      <c r="U9" s="535">
        <v>4687</v>
      </c>
      <c r="V9" s="535">
        <v>4853</v>
      </c>
      <c r="W9" s="535">
        <v>4306</v>
      </c>
      <c r="X9" s="535">
        <v>4897</v>
      </c>
      <c r="Y9" s="535">
        <v>5273</v>
      </c>
      <c r="Z9" s="535">
        <v>5063</v>
      </c>
    </row>
    <row r="10" spans="1:31" ht="13.25" customHeight="1">
      <c r="A10" s="562"/>
      <c r="B10" s="565" t="s">
        <v>599</v>
      </c>
      <c r="C10" s="535">
        <v>4131</v>
      </c>
      <c r="D10" s="535">
        <v>3741</v>
      </c>
      <c r="E10" s="535">
        <v>4602</v>
      </c>
      <c r="F10" s="535">
        <v>4567</v>
      </c>
      <c r="G10" s="535">
        <v>5613</v>
      </c>
      <c r="H10" s="535">
        <v>3441</v>
      </c>
      <c r="I10" s="535">
        <v>2495</v>
      </c>
      <c r="J10" s="535">
        <v>1753</v>
      </c>
      <c r="K10" s="535">
        <v>3918</v>
      </c>
      <c r="L10" s="535">
        <v>3881</v>
      </c>
      <c r="M10" s="535">
        <v>3693</v>
      </c>
      <c r="N10" s="563">
        <v>4199</v>
      </c>
      <c r="O10" s="535">
        <v>4201</v>
      </c>
      <c r="P10" s="535">
        <v>4432</v>
      </c>
      <c r="Q10" s="535">
        <v>4402</v>
      </c>
      <c r="R10" s="535">
        <v>5061</v>
      </c>
      <c r="S10" s="535">
        <v>5162</v>
      </c>
      <c r="T10" s="535">
        <v>4375</v>
      </c>
      <c r="U10" s="535">
        <v>4486</v>
      </c>
      <c r="V10" s="535">
        <v>4616</v>
      </c>
      <c r="W10" s="535">
        <v>4294</v>
      </c>
      <c r="X10" s="535">
        <v>5313</v>
      </c>
      <c r="Y10" s="535">
        <v>4584</v>
      </c>
      <c r="Z10" s="535">
        <v>4001</v>
      </c>
    </row>
    <row r="11" spans="1:31" ht="13.25" customHeight="1">
      <c r="A11" s="562"/>
      <c r="B11" s="565" t="s">
        <v>598</v>
      </c>
      <c r="C11" s="535">
        <v>5329</v>
      </c>
      <c r="D11" s="535">
        <v>3465</v>
      </c>
      <c r="E11" s="535">
        <v>3996</v>
      </c>
      <c r="F11" s="535">
        <v>3983</v>
      </c>
      <c r="G11" s="535">
        <v>4041</v>
      </c>
      <c r="H11" s="535">
        <v>3958</v>
      </c>
      <c r="I11" s="535">
        <v>2828</v>
      </c>
      <c r="J11" s="535">
        <v>2948</v>
      </c>
      <c r="K11" s="535">
        <v>3882</v>
      </c>
      <c r="L11" s="535">
        <v>4159</v>
      </c>
      <c r="M11" s="535">
        <v>4029</v>
      </c>
      <c r="N11" s="563">
        <v>4735.7199999999993</v>
      </c>
      <c r="O11" s="535">
        <v>4590</v>
      </c>
      <c r="P11" s="535">
        <v>4346</v>
      </c>
      <c r="Q11" s="535">
        <v>4736</v>
      </c>
      <c r="R11" s="535">
        <v>5363</v>
      </c>
      <c r="S11" s="535">
        <v>6094</v>
      </c>
      <c r="T11" s="535">
        <v>5217</v>
      </c>
      <c r="U11" s="535">
        <v>4706</v>
      </c>
      <c r="V11" s="535">
        <v>4613</v>
      </c>
      <c r="W11" s="535">
        <v>4982</v>
      </c>
      <c r="X11" s="535">
        <v>5196</v>
      </c>
      <c r="Y11" s="535">
        <v>5644</v>
      </c>
      <c r="Z11" s="535">
        <v>4697</v>
      </c>
    </row>
    <row r="12" spans="1:31" ht="13.25" customHeight="1">
      <c r="A12" s="562"/>
      <c r="B12" s="565" t="s">
        <v>597</v>
      </c>
      <c r="C12" s="535">
        <v>7162</v>
      </c>
      <c r="D12" s="535">
        <v>3710</v>
      </c>
      <c r="E12" s="535">
        <v>3720</v>
      </c>
      <c r="F12" s="535">
        <v>2655</v>
      </c>
      <c r="G12" s="535">
        <v>3546</v>
      </c>
      <c r="H12" s="535">
        <v>3611</v>
      </c>
      <c r="I12" s="535">
        <v>3128</v>
      </c>
      <c r="J12" s="535">
        <v>3001</v>
      </c>
      <c r="K12" s="535">
        <v>4856</v>
      </c>
      <c r="L12" s="535">
        <v>4614</v>
      </c>
      <c r="M12" s="535">
        <v>4336</v>
      </c>
      <c r="N12" s="563">
        <v>5133.25</v>
      </c>
      <c r="O12" s="535">
        <v>5190</v>
      </c>
      <c r="P12" s="535">
        <v>5224</v>
      </c>
      <c r="Q12" s="535">
        <v>5231</v>
      </c>
      <c r="R12" s="535">
        <v>5956</v>
      </c>
      <c r="S12" s="535">
        <v>6401</v>
      </c>
      <c r="T12" s="535">
        <v>6050</v>
      </c>
      <c r="U12" s="535">
        <v>5509</v>
      </c>
      <c r="V12" s="535">
        <v>5485</v>
      </c>
      <c r="W12" s="535">
        <v>5531</v>
      </c>
      <c r="X12" s="535">
        <v>6197</v>
      </c>
      <c r="Y12" s="535">
        <v>6560</v>
      </c>
      <c r="Z12" s="535">
        <v>5182</v>
      </c>
    </row>
    <row r="13" spans="1:31" ht="13.25" customHeight="1">
      <c r="A13" s="562"/>
      <c r="B13" s="564" t="s">
        <v>596</v>
      </c>
      <c r="C13" s="535">
        <v>3880</v>
      </c>
      <c r="D13" s="535">
        <v>4975</v>
      </c>
      <c r="E13" s="535">
        <v>5140</v>
      </c>
      <c r="F13" s="535">
        <v>4024</v>
      </c>
      <c r="G13" s="535">
        <v>3847</v>
      </c>
      <c r="H13" s="535">
        <v>4460</v>
      </c>
      <c r="I13" s="535">
        <v>3141</v>
      </c>
      <c r="J13" s="535">
        <v>3096</v>
      </c>
      <c r="K13" s="535">
        <v>4659</v>
      </c>
      <c r="L13" s="535">
        <v>4833</v>
      </c>
      <c r="M13" s="535">
        <v>4789</v>
      </c>
      <c r="N13" s="563">
        <v>5098.71</v>
      </c>
      <c r="O13" s="535">
        <v>5286</v>
      </c>
      <c r="P13" s="535">
        <v>5130</v>
      </c>
      <c r="Q13" s="535">
        <v>5470</v>
      </c>
      <c r="R13" s="535">
        <v>6265</v>
      </c>
      <c r="S13" s="535">
        <v>6525</v>
      </c>
      <c r="T13" s="535">
        <v>5684</v>
      </c>
      <c r="U13" s="535">
        <v>5306</v>
      </c>
      <c r="V13" s="535">
        <v>6130</v>
      </c>
      <c r="W13" s="535">
        <v>6046</v>
      </c>
      <c r="X13" s="535">
        <v>7151</v>
      </c>
      <c r="Y13" s="535">
        <v>6560</v>
      </c>
      <c r="Z13" s="535">
        <v>5037</v>
      </c>
    </row>
    <row r="14" spans="1:31" ht="13.25" customHeight="1">
      <c r="A14" s="562"/>
      <c r="B14" s="564" t="s">
        <v>595</v>
      </c>
      <c r="C14" s="535">
        <v>7813</v>
      </c>
      <c r="D14" s="535">
        <v>5797</v>
      </c>
      <c r="E14" s="535">
        <v>5613</v>
      </c>
      <c r="F14" s="535">
        <v>4451</v>
      </c>
      <c r="G14" s="535">
        <v>4488</v>
      </c>
      <c r="H14" s="535">
        <v>3998</v>
      </c>
      <c r="I14" s="535">
        <v>4536</v>
      </c>
      <c r="J14" s="535">
        <v>3670</v>
      </c>
      <c r="K14" s="535">
        <v>4867</v>
      </c>
      <c r="L14" s="535">
        <v>5104</v>
      </c>
      <c r="M14" s="535">
        <v>5492</v>
      </c>
      <c r="N14" s="563">
        <v>5957.97</v>
      </c>
      <c r="O14" s="535">
        <v>6506</v>
      </c>
      <c r="P14" s="535">
        <v>5985</v>
      </c>
      <c r="Q14" s="535">
        <v>5739</v>
      </c>
      <c r="R14" s="535">
        <v>6127</v>
      </c>
      <c r="S14" s="535">
        <v>7541</v>
      </c>
      <c r="T14" s="535">
        <v>7203</v>
      </c>
      <c r="U14" s="535">
        <v>6284</v>
      </c>
      <c r="V14" s="535">
        <v>6145</v>
      </c>
      <c r="W14" s="535">
        <v>6216</v>
      </c>
      <c r="X14" s="535">
        <v>7278</v>
      </c>
      <c r="Y14" s="535">
        <v>7355</v>
      </c>
      <c r="Z14" s="535">
        <v>6401</v>
      </c>
    </row>
    <row r="15" spans="1:31" ht="13.25" customHeight="1">
      <c r="A15" s="562"/>
      <c r="B15" s="564" t="s">
        <v>594</v>
      </c>
      <c r="C15" s="535">
        <v>7602</v>
      </c>
      <c r="D15" s="535">
        <v>4271</v>
      </c>
      <c r="E15" s="535">
        <v>4880</v>
      </c>
      <c r="F15" s="535">
        <v>4585</v>
      </c>
      <c r="G15" s="535">
        <v>4889</v>
      </c>
      <c r="H15" s="535">
        <v>4242</v>
      </c>
      <c r="I15" s="535">
        <v>2588</v>
      </c>
      <c r="J15" s="535">
        <v>3921</v>
      </c>
      <c r="K15" s="535">
        <v>4188</v>
      </c>
      <c r="L15" s="535">
        <v>4195</v>
      </c>
      <c r="M15" s="535">
        <v>4025</v>
      </c>
      <c r="N15" s="563">
        <v>4261.8399999999992</v>
      </c>
      <c r="O15" s="535">
        <v>4862</v>
      </c>
      <c r="P15" s="535">
        <v>4957</v>
      </c>
      <c r="Q15" s="535">
        <v>4807</v>
      </c>
      <c r="R15" s="535">
        <v>5163</v>
      </c>
      <c r="S15" s="535">
        <v>5795</v>
      </c>
      <c r="T15" s="535">
        <v>6064</v>
      </c>
      <c r="U15" s="535">
        <v>4698</v>
      </c>
      <c r="V15" s="535">
        <v>5524</v>
      </c>
      <c r="W15" s="535">
        <v>5592</v>
      </c>
      <c r="X15" s="535">
        <v>6204</v>
      </c>
      <c r="Y15" s="535">
        <v>4643</v>
      </c>
      <c r="Z15" s="535">
        <v>5216</v>
      </c>
      <c r="AE15" s="518" t="s">
        <v>153</v>
      </c>
    </row>
    <row r="16" spans="1:31" ht="13.25" customHeight="1">
      <c r="A16" s="562"/>
      <c r="B16" s="564" t="s">
        <v>593</v>
      </c>
      <c r="C16" s="535">
        <v>6494</v>
      </c>
      <c r="D16" s="535">
        <v>5034</v>
      </c>
      <c r="E16" s="535">
        <v>3983</v>
      </c>
      <c r="F16" s="535">
        <v>4526</v>
      </c>
      <c r="G16" s="535">
        <v>5068</v>
      </c>
      <c r="H16" s="535">
        <v>4635</v>
      </c>
      <c r="I16" s="535">
        <v>5534</v>
      </c>
      <c r="J16" s="535">
        <v>2815</v>
      </c>
      <c r="K16" s="535">
        <v>3863</v>
      </c>
      <c r="L16" s="535">
        <v>3963</v>
      </c>
      <c r="M16" s="535">
        <v>3926</v>
      </c>
      <c r="N16" s="563">
        <v>4119.8000000000011</v>
      </c>
      <c r="O16" s="535">
        <v>4238</v>
      </c>
      <c r="P16" s="535">
        <v>4380</v>
      </c>
      <c r="Q16" s="535">
        <v>4218</v>
      </c>
      <c r="R16" s="535">
        <v>4977</v>
      </c>
      <c r="S16" s="535">
        <v>5473</v>
      </c>
      <c r="T16" s="535">
        <v>5437</v>
      </c>
      <c r="U16" s="535">
        <v>3985</v>
      </c>
      <c r="V16" s="535">
        <v>4800</v>
      </c>
      <c r="W16" s="535">
        <v>5201</v>
      </c>
      <c r="X16" s="535">
        <v>5621</v>
      </c>
      <c r="Y16" s="535">
        <v>5029</v>
      </c>
      <c r="Z16" s="535">
        <v>4958</v>
      </c>
    </row>
    <row r="17" spans="1:26" ht="15.5" customHeight="1">
      <c r="A17" s="562"/>
      <c r="B17" s="561" t="s">
        <v>592</v>
      </c>
      <c r="C17" s="535">
        <v>5752</v>
      </c>
      <c r="D17" s="559">
        <v>5438</v>
      </c>
      <c r="E17" s="559">
        <v>4394</v>
      </c>
      <c r="F17" s="559">
        <v>4643</v>
      </c>
      <c r="G17" s="559">
        <v>3712</v>
      </c>
      <c r="H17" s="559">
        <v>3140</v>
      </c>
      <c r="I17" s="559">
        <v>3945</v>
      </c>
      <c r="J17" s="559">
        <v>1302</v>
      </c>
      <c r="K17" s="559">
        <v>3061</v>
      </c>
      <c r="L17" s="559">
        <v>3133</v>
      </c>
      <c r="M17" s="559">
        <v>3293</v>
      </c>
      <c r="N17" s="560">
        <v>3907</v>
      </c>
      <c r="O17" s="559">
        <v>3881</v>
      </c>
      <c r="P17" s="535">
        <v>3733</v>
      </c>
      <c r="Q17" s="535">
        <v>3423</v>
      </c>
      <c r="R17" s="535">
        <v>3554</v>
      </c>
      <c r="S17" s="535">
        <v>4583</v>
      </c>
      <c r="T17" s="535">
        <v>4468</v>
      </c>
      <c r="U17" s="535">
        <v>3443</v>
      </c>
      <c r="V17" s="535">
        <v>4353</v>
      </c>
      <c r="W17" s="535">
        <v>3818</v>
      </c>
      <c r="X17" s="535">
        <v>4287</v>
      </c>
      <c r="Y17" s="535">
        <v>4095</v>
      </c>
      <c r="Z17" s="535">
        <v>4130</v>
      </c>
    </row>
    <row r="18" spans="1:26" s="520" customFormat="1" ht="22.75" customHeight="1">
      <c r="A18" s="558"/>
      <c r="B18" s="557" t="s">
        <v>591</v>
      </c>
      <c r="C18" s="554">
        <v>4646</v>
      </c>
      <c r="D18" s="554">
        <v>4615</v>
      </c>
      <c r="E18" s="554">
        <v>3184</v>
      </c>
      <c r="F18" s="554">
        <v>4390</v>
      </c>
      <c r="G18" s="554">
        <v>2881</v>
      </c>
      <c r="H18" s="554">
        <v>3095</v>
      </c>
      <c r="I18" s="554">
        <v>2603</v>
      </c>
      <c r="J18" s="554">
        <v>938</v>
      </c>
      <c r="K18" s="554">
        <v>3122</v>
      </c>
      <c r="L18" s="554">
        <v>3038</v>
      </c>
      <c r="M18" s="554">
        <v>2920</v>
      </c>
      <c r="N18" s="556">
        <v>3601.6400000000003</v>
      </c>
      <c r="O18" s="554">
        <v>3622</v>
      </c>
      <c r="P18" s="554">
        <v>3536</v>
      </c>
      <c r="Q18" s="554">
        <v>3623</v>
      </c>
      <c r="R18" s="554">
        <v>3404</v>
      </c>
      <c r="S18" s="554">
        <v>3812</v>
      </c>
      <c r="T18" s="554">
        <v>3905</v>
      </c>
      <c r="U18" s="554">
        <v>2400</v>
      </c>
      <c r="V18" s="554">
        <f>2734+45</f>
        <v>2779</v>
      </c>
      <c r="W18" s="555" t="s">
        <v>50</v>
      </c>
      <c r="X18" s="554">
        <v>3721</v>
      </c>
      <c r="Y18" s="554">
        <v>2771</v>
      </c>
      <c r="Z18" s="554">
        <v>3277</v>
      </c>
    </row>
    <row r="19" spans="1:26">
      <c r="B19" s="415"/>
      <c r="C19" s="415"/>
      <c r="D19" s="415"/>
      <c r="E19" s="415"/>
      <c r="F19" s="415"/>
      <c r="G19" s="415"/>
      <c r="H19" s="415"/>
      <c r="I19" s="415"/>
      <c r="J19" s="415"/>
      <c r="K19" s="415"/>
      <c r="L19" s="415"/>
      <c r="M19" s="415"/>
      <c r="N19" s="415"/>
      <c r="O19" s="415"/>
      <c r="P19" s="415"/>
      <c r="Q19" s="415"/>
      <c r="R19" s="415"/>
      <c r="S19" s="545"/>
      <c r="T19" s="545"/>
      <c r="U19" s="545"/>
      <c r="V19" s="545"/>
      <c r="W19" s="553"/>
      <c r="X19" s="545"/>
      <c r="Y19" s="545"/>
      <c r="Z19" s="545"/>
    </row>
    <row r="20" spans="1:26">
      <c r="B20" s="551" t="s">
        <v>590</v>
      </c>
      <c r="C20" s="551"/>
      <c r="D20" s="551"/>
      <c r="E20" s="551"/>
      <c r="F20" s="415"/>
      <c r="G20" s="415"/>
      <c r="H20" s="415"/>
      <c r="I20" s="415"/>
      <c r="J20" s="415"/>
      <c r="K20" s="415"/>
      <c r="L20" s="415"/>
      <c r="M20" s="415"/>
      <c r="N20" s="415"/>
      <c r="O20" s="415"/>
      <c r="P20" s="415"/>
      <c r="Q20" s="415"/>
      <c r="R20" s="415"/>
      <c r="S20" s="545"/>
      <c r="T20" s="415"/>
      <c r="V20" s="503"/>
      <c r="W20" s="545"/>
      <c r="X20" s="503"/>
      <c r="Y20" s="503"/>
      <c r="Z20" s="503"/>
    </row>
    <row r="21" spans="1:26" ht="14">
      <c r="B21" s="551" t="s">
        <v>589</v>
      </c>
      <c r="C21" s="551"/>
      <c r="D21" s="551"/>
      <c r="E21" s="551"/>
      <c r="F21" s="415"/>
      <c r="G21" s="415"/>
      <c r="H21" s="415"/>
      <c r="I21" s="415"/>
      <c r="J21" s="415"/>
      <c r="K21" s="415"/>
      <c r="L21" s="415"/>
      <c r="M21" s="415"/>
      <c r="N21" s="415"/>
      <c r="O21" s="550"/>
      <c r="P21" s="415"/>
      <c r="Q21" s="415"/>
      <c r="R21" s="415"/>
      <c r="S21" s="545"/>
    </row>
    <row r="22" spans="1:26" ht="14">
      <c r="B22" s="551" t="s">
        <v>588</v>
      </c>
      <c r="C22" s="551"/>
      <c r="D22" s="551"/>
      <c r="E22" s="551"/>
      <c r="F22" s="552"/>
      <c r="G22" s="552"/>
      <c r="H22" s="552"/>
      <c r="I22" s="552"/>
      <c r="J22" s="552"/>
      <c r="K22" s="552"/>
      <c r="L22" s="552"/>
      <c r="M22" s="552"/>
      <c r="N22" s="552"/>
      <c r="O22" s="550"/>
      <c r="P22" s="552"/>
      <c r="Q22" s="552"/>
      <c r="R22" s="552"/>
      <c r="S22" s="545"/>
      <c r="Y22" s="519"/>
      <c r="Z22" s="519"/>
    </row>
    <row r="23" spans="1:26" ht="14">
      <c r="B23" s="551" t="s">
        <v>587</v>
      </c>
      <c r="C23" s="551"/>
      <c r="D23" s="551"/>
      <c r="E23" s="551"/>
      <c r="F23" s="552"/>
      <c r="G23" s="552"/>
      <c r="H23" s="552"/>
      <c r="I23" s="552"/>
      <c r="J23" s="552"/>
      <c r="K23" s="552"/>
      <c r="L23" s="552"/>
      <c r="M23" s="552"/>
      <c r="N23" s="552"/>
      <c r="O23" s="550"/>
      <c r="P23" s="552"/>
      <c r="Q23" s="552"/>
      <c r="R23" s="552"/>
      <c r="S23" s="545"/>
      <c r="Y23" s="519"/>
      <c r="Z23" s="519"/>
    </row>
    <row r="24" spans="1:26" ht="19.25" customHeight="1">
      <c r="B24" s="551" t="s">
        <v>586</v>
      </c>
      <c r="C24" s="551"/>
      <c r="D24" s="551"/>
      <c r="E24" s="551"/>
      <c r="F24" s="415"/>
      <c r="G24" s="415"/>
      <c r="H24" s="415"/>
      <c r="I24" s="415"/>
      <c r="J24" s="415"/>
      <c r="K24" s="415"/>
      <c r="L24" s="415"/>
      <c r="M24" s="415"/>
      <c r="N24" s="415"/>
      <c r="O24" s="550"/>
      <c r="P24" s="415"/>
      <c r="Q24" s="415"/>
      <c r="R24" s="415"/>
      <c r="S24" s="415"/>
      <c r="Y24" s="519"/>
      <c r="Z24" s="519"/>
    </row>
    <row r="25" spans="1:26" ht="14">
      <c r="B25" s="551" t="s">
        <v>585</v>
      </c>
      <c r="C25" s="551"/>
      <c r="D25" s="551"/>
      <c r="E25" s="551"/>
      <c r="O25" s="550"/>
      <c r="Y25" s="519"/>
      <c r="Z25" s="519"/>
    </row>
    <row r="26" spans="1:26" ht="14">
      <c r="B26" s="551" t="s">
        <v>584</v>
      </c>
      <c r="C26" s="551"/>
      <c r="D26" s="551"/>
      <c r="E26" s="551"/>
      <c r="O26" s="550"/>
      <c r="Y26" s="519"/>
      <c r="Z26" s="519"/>
    </row>
    <row r="27" spans="1:26" ht="14">
      <c r="B27" s="551"/>
      <c r="C27" s="551"/>
      <c r="D27" s="551"/>
      <c r="E27" s="551"/>
      <c r="O27" s="550"/>
      <c r="Y27" s="519"/>
      <c r="Z27" s="519"/>
    </row>
    <row r="33" s="518" customFormat="1"/>
    <row r="34" s="518" customFormat="1"/>
    <row r="35" s="518" customFormat="1"/>
    <row r="36" s="518" customFormat="1"/>
    <row r="37" s="518" customFormat="1"/>
    <row r="38" s="518" customFormat="1"/>
    <row r="39" s="518" customFormat="1"/>
    <row r="40" s="518" customFormat="1"/>
    <row r="41" s="518" customFormat="1"/>
    <row r="42" s="518" customFormat="1"/>
    <row r="43" s="518" customFormat="1"/>
    <row r="44" s="518" customFormat="1"/>
    <row r="45" s="518" customFormat="1"/>
    <row r="46" s="518" customFormat="1"/>
    <row r="47" s="518" customFormat="1"/>
    <row r="48" s="518" customFormat="1"/>
    <row r="49" s="518" customFormat="1"/>
    <row r="50" s="518" customFormat="1"/>
    <row r="51" s="518" customFormat="1"/>
    <row r="52" s="518" customFormat="1"/>
    <row r="53" s="518" customFormat="1"/>
    <row r="54" s="518" customFormat="1"/>
    <row r="55" s="518" customFormat="1"/>
    <row r="56" s="518" customFormat="1"/>
    <row r="57" s="518" customFormat="1"/>
    <row r="58" s="518" customFormat="1"/>
    <row r="59" s="518" customFormat="1"/>
    <row r="60" s="518" customFormat="1"/>
    <row r="61" s="518" customFormat="1"/>
    <row r="62" s="518" customFormat="1"/>
  </sheetData>
  <pageMargins left="0.75" right="0.25" top="1" bottom="0.5" header="0.5" footer="0.5"/>
  <pageSetup firstPageNumber="31" orientation="portrait" useFirstPageNumber="1" horizontalDpi="4294967292" verticalDpi="4294967292" r:id="rId1"/>
  <headerFooter alignWithMargins="0">
    <oddFooter>&amp;C&amp;"Times New Roman,Regular"&amp;10&amp;P of 31</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50889-EBC2-47C8-BF1A-0F5842BC2E3F}">
  <dimension ref="A1:K83"/>
  <sheetViews>
    <sheetView showGridLines="0" zoomScaleNormal="100" workbookViewId="0">
      <selection activeCell="H18" sqref="H18:H21"/>
    </sheetView>
  </sheetViews>
  <sheetFormatPr baseColWidth="10" defaultColWidth="9.3984375" defaultRowHeight="12"/>
  <cols>
    <col min="1" max="1" width="11.19921875" style="264" customWidth="1"/>
    <col min="2" max="3" width="9.796875" style="264" customWidth="1"/>
    <col min="4" max="5" width="7.796875" style="264" customWidth="1"/>
    <col min="6" max="6" width="10.796875" style="264" customWidth="1"/>
    <col min="7" max="7" width="15.19921875" style="264" customWidth="1"/>
    <col min="8" max="8" width="12.59765625" style="264" customWidth="1"/>
    <col min="9" max="9" width="11.3984375" style="264" customWidth="1"/>
    <col min="10" max="255" width="9.796875" style="264" customWidth="1"/>
    <col min="256" max="16384" width="9.3984375" style="264"/>
  </cols>
  <sheetData>
    <row r="1" spans="1:10">
      <c r="A1" s="293" t="s">
        <v>423</v>
      </c>
      <c r="B1" s="291"/>
      <c r="C1" s="291"/>
      <c r="D1" s="291"/>
      <c r="E1" s="291"/>
      <c r="F1" s="291"/>
      <c r="G1" s="291"/>
      <c r="H1" s="291"/>
      <c r="I1" s="291"/>
      <c r="J1" s="291"/>
    </row>
    <row r="2" spans="1:10" ht="13.75" customHeight="1">
      <c r="A2" s="293" t="s">
        <v>47</v>
      </c>
      <c r="B2" s="291"/>
      <c r="C2" s="291"/>
      <c r="D2" s="291"/>
      <c r="E2" s="291"/>
      <c r="F2" s="291"/>
      <c r="G2" s="291"/>
      <c r="H2" s="291"/>
      <c r="I2" s="291"/>
      <c r="J2" s="291"/>
    </row>
    <row r="3" spans="1:10" ht="13.75" customHeight="1">
      <c r="A3" s="293" t="s">
        <v>422</v>
      </c>
      <c r="B3" s="291"/>
      <c r="C3" s="291"/>
      <c r="D3" s="291"/>
      <c r="E3" s="291"/>
      <c r="F3" s="291"/>
      <c r="G3" s="291"/>
      <c r="H3" s="291"/>
      <c r="I3" s="291"/>
      <c r="J3" s="291"/>
    </row>
    <row r="4" spans="1:10">
      <c r="A4" s="292" t="s">
        <v>421</v>
      </c>
      <c r="B4" s="291"/>
      <c r="C4" s="291"/>
      <c r="D4" s="291"/>
      <c r="E4" s="291"/>
      <c r="F4" s="291"/>
      <c r="G4" s="291"/>
      <c r="H4" s="291"/>
      <c r="I4" s="291"/>
      <c r="J4" s="291"/>
    </row>
    <row r="5" spans="1:10">
      <c r="A5" s="272"/>
      <c r="B5" s="272"/>
      <c r="C5" s="272"/>
      <c r="D5" s="272"/>
      <c r="E5" s="290"/>
      <c r="F5" s="272"/>
      <c r="G5" s="272"/>
      <c r="H5" s="289"/>
      <c r="I5" s="289"/>
      <c r="J5" s="272"/>
    </row>
    <row r="6" spans="1:10" ht="44.5" customHeight="1">
      <c r="A6" s="284"/>
      <c r="B6" s="288" t="s">
        <v>420</v>
      </c>
      <c r="C6" s="287"/>
      <c r="D6" s="287"/>
      <c r="E6" s="287"/>
      <c r="F6" s="287"/>
      <c r="G6" s="287"/>
      <c r="H6" s="286"/>
      <c r="I6" s="285" t="s">
        <v>419</v>
      </c>
      <c r="J6" s="284"/>
    </row>
    <row r="7" spans="1:10" ht="36.75" customHeight="1">
      <c r="A7" s="283" t="s">
        <v>418</v>
      </c>
      <c r="B7" s="283" t="s">
        <v>417</v>
      </c>
      <c r="C7" s="283" t="s">
        <v>416</v>
      </c>
      <c r="D7" s="283" t="s">
        <v>195</v>
      </c>
      <c r="E7" s="281" t="s">
        <v>415</v>
      </c>
      <c r="F7" s="283" t="s">
        <v>76</v>
      </c>
      <c r="G7" s="283" t="s">
        <v>75</v>
      </c>
      <c r="H7" s="281" t="s">
        <v>159</v>
      </c>
      <c r="I7" s="282" t="s">
        <v>414</v>
      </c>
      <c r="J7" s="281" t="s">
        <v>413</v>
      </c>
    </row>
    <row r="8" spans="1:10" s="278" customFormat="1" ht="31.75" customHeight="1">
      <c r="A8" s="280" t="s">
        <v>23</v>
      </c>
      <c r="B8" s="279">
        <f t="shared" ref="B8:B23" si="0">SUM(C8:H8)</f>
        <v>806939</v>
      </c>
      <c r="C8" s="279">
        <f t="shared" ref="C8:J8" si="1">SUM(C9:C23)</f>
        <v>316470</v>
      </c>
      <c r="D8" s="279">
        <f t="shared" si="1"/>
        <v>7144</v>
      </c>
      <c r="E8" s="279">
        <f t="shared" si="1"/>
        <v>72</v>
      </c>
      <c r="F8" s="279">
        <f t="shared" si="1"/>
        <v>180233</v>
      </c>
      <c r="G8" s="279">
        <f t="shared" si="1"/>
        <v>122282</v>
      </c>
      <c r="H8" s="279">
        <f t="shared" si="1"/>
        <v>180738</v>
      </c>
      <c r="I8" s="279">
        <f t="shared" si="1"/>
        <v>131577</v>
      </c>
      <c r="J8" s="279">
        <f t="shared" si="1"/>
        <v>368633</v>
      </c>
    </row>
    <row r="9" spans="1:10">
      <c r="A9" s="277" t="s">
        <v>412</v>
      </c>
      <c r="B9" s="276">
        <f t="shared" si="0"/>
        <v>820</v>
      </c>
      <c r="C9" s="276">
        <v>820</v>
      </c>
      <c r="D9" s="276">
        <v>0</v>
      </c>
      <c r="E9" s="276">
        <v>0</v>
      </c>
      <c r="F9" s="276">
        <v>0</v>
      </c>
      <c r="G9" s="276">
        <v>0</v>
      </c>
      <c r="H9" s="276">
        <v>0</v>
      </c>
      <c r="I9" s="276">
        <v>0</v>
      </c>
      <c r="J9" s="276">
        <v>0</v>
      </c>
    </row>
    <row r="10" spans="1:10">
      <c r="A10" s="277" t="s">
        <v>411</v>
      </c>
      <c r="B10" s="276">
        <f t="shared" si="0"/>
        <v>34049</v>
      </c>
      <c r="C10" s="276">
        <v>25915</v>
      </c>
      <c r="D10" s="276">
        <v>8</v>
      </c>
      <c r="E10" s="276">
        <v>2</v>
      </c>
      <c r="F10" s="276">
        <v>7513</v>
      </c>
      <c r="G10" s="276">
        <v>611</v>
      </c>
      <c r="H10" s="276">
        <v>0</v>
      </c>
      <c r="I10" s="276">
        <v>214</v>
      </c>
      <c r="J10" s="276">
        <v>6146</v>
      </c>
    </row>
    <row r="11" spans="1:10">
      <c r="A11" s="277" t="s">
        <v>410</v>
      </c>
      <c r="B11" s="276">
        <f t="shared" si="0"/>
        <v>88348</v>
      </c>
      <c r="C11" s="276">
        <v>47689</v>
      </c>
      <c r="D11" s="276">
        <v>55</v>
      </c>
      <c r="E11" s="276">
        <v>1</v>
      </c>
      <c r="F11" s="276">
        <v>22074</v>
      </c>
      <c r="G11" s="276">
        <v>16584</v>
      </c>
      <c r="H11" s="276">
        <v>1945</v>
      </c>
      <c r="I11" s="276">
        <v>10061</v>
      </c>
      <c r="J11" s="276">
        <v>22527</v>
      </c>
    </row>
    <row r="12" spans="1:10">
      <c r="A12" s="277" t="s">
        <v>409</v>
      </c>
      <c r="B12" s="276">
        <f t="shared" si="0"/>
        <v>100033</v>
      </c>
      <c r="C12" s="276">
        <v>55336</v>
      </c>
      <c r="D12" s="276">
        <v>139</v>
      </c>
      <c r="E12" s="276">
        <v>1</v>
      </c>
      <c r="F12" s="276">
        <v>15906</v>
      </c>
      <c r="G12" s="276">
        <v>19045</v>
      </c>
      <c r="H12" s="276">
        <v>9606</v>
      </c>
      <c r="I12" s="276">
        <v>15292</v>
      </c>
      <c r="J12" s="276">
        <v>45026</v>
      </c>
    </row>
    <row r="13" spans="1:10">
      <c r="A13" s="277" t="s">
        <v>408</v>
      </c>
      <c r="B13" s="276">
        <f t="shared" si="0"/>
        <v>91183</v>
      </c>
      <c r="C13" s="276">
        <v>50706</v>
      </c>
      <c r="D13" s="276">
        <v>237</v>
      </c>
      <c r="E13" s="276">
        <v>5</v>
      </c>
      <c r="F13" s="276">
        <v>13967</v>
      </c>
      <c r="G13" s="276">
        <v>12937</v>
      </c>
      <c r="H13" s="276">
        <v>13331</v>
      </c>
      <c r="I13" s="276">
        <v>13488</v>
      </c>
      <c r="J13" s="276">
        <v>52460</v>
      </c>
    </row>
    <row r="14" spans="1:10">
      <c r="A14" s="277" t="s">
        <v>407</v>
      </c>
      <c r="B14" s="276">
        <f t="shared" si="0"/>
        <v>81434</v>
      </c>
      <c r="C14" s="276">
        <v>38204</v>
      </c>
      <c r="D14" s="276">
        <v>316</v>
      </c>
      <c r="E14" s="276">
        <v>2</v>
      </c>
      <c r="F14" s="276">
        <v>14049</v>
      </c>
      <c r="G14" s="276">
        <v>10836</v>
      </c>
      <c r="H14" s="276">
        <v>18027</v>
      </c>
      <c r="I14" s="276">
        <v>14228</v>
      </c>
      <c r="J14" s="276">
        <v>52022</v>
      </c>
    </row>
    <row r="15" spans="1:10">
      <c r="A15" s="277" t="s">
        <v>406</v>
      </c>
      <c r="B15" s="276">
        <f t="shared" si="0"/>
        <v>71879</v>
      </c>
      <c r="C15" s="276">
        <v>28240</v>
      </c>
      <c r="D15" s="276">
        <v>372</v>
      </c>
      <c r="E15" s="276">
        <v>1</v>
      </c>
      <c r="F15" s="276">
        <v>13297</v>
      </c>
      <c r="G15" s="276">
        <v>8964</v>
      </c>
      <c r="H15" s="276">
        <v>21005</v>
      </c>
      <c r="I15" s="276">
        <v>13927</v>
      </c>
      <c r="J15" s="276">
        <v>45357</v>
      </c>
    </row>
    <row r="16" spans="1:10">
      <c r="A16" s="277" t="s">
        <v>405</v>
      </c>
      <c r="B16" s="276">
        <f t="shared" si="0"/>
        <v>57904</v>
      </c>
      <c r="C16" s="276">
        <v>19275</v>
      </c>
      <c r="D16" s="276">
        <v>396</v>
      </c>
      <c r="E16" s="276">
        <v>4</v>
      </c>
      <c r="F16" s="276">
        <v>11084</v>
      </c>
      <c r="G16" s="276">
        <v>6835</v>
      </c>
      <c r="H16" s="276">
        <v>20310</v>
      </c>
      <c r="I16" s="276">
        <v>11521</v>
      </c>
      <c r="J16" s="276">
        <v>36328</v>
      </c>
    </row>
    <row r="17" spans="1:11">
      <c r="A17" s="277" t="s">
        <v>404</v>
      </c>
      <c r="B17" s="276">
        <f t="shared" si="0"/>
        <v>58429</v>
      </c>
      <c r="C17" s="276">
        <v>15208</v>
      </c>
      <c r="D17" s="276">
        <v>486</v>
      </c>
      <c r="E17" s="276">
        <v>5</v>
      </c>
      <c r="F17" s="276">
        <v>12666</v>
      </c>
      <c r="G17" s="276">
        <v>7203</v>
      </c>
      <c r="H17" s="276">
        <v>22861</v>
      </c>
      <c r="I17" s="276">
        <v>11565</v>
      </c>
      <c r="J17" s="276">
        <v>32762</v>
      </c>
    </row>
    <row r="18" spans="1:11">
      <c r="A18" s="277" t="s">
        <v>403</v>
      </c>
      <c r="B18" s="276">
        <f t="shared" si="0"/>
        <v>58875</v>
      </c>
      <c r="C18" s="276">
        <v>12030</v>
      </c>
      <c r="D18" s="276">
        <v>777</v>
      </c>
      <c r="E18" s="276">
        <v>4</v>
      </c>
      <c r="F18" s="276">
        <v>13920</v>
      </c>
      <c r="G18" s="276">
        <v>7360</v>
      </c>
      <c r="H18" s="276">
        <v>24784</v>
      </c>
      <c r="I18" s="276">
        <v>10642</v>
      </c>
      <c r="J18" s="276">
        <v>26214</v>
      </c>
    </row>
    <row r="19" spans="1:11">
      <c r="A19" s="277" t="s">
        <v>402</v>
      </c>
      <c r="B19" s="276">
        <f t="shared" si="0"/>
        <v>57140</v>
      </c>
      <c r="C19" s="276">
        <v>9657</v>
      </c>
      <c r="D19" s="276">
        <v>964</v>
      </c>
      <c r="E19" s="276">
        <v>11</v>
      </c>
      <c r="F19" s="276">
        <v>16229</v>
      </c>
      <c r="G19" s="276">
        <v>7768</v>
      </c>
      <c r="H19" s="276">
        <v>22511</v>
      </c>
      <c r="I19" s="276">
        <v>9520</v>
      </c>
      <c r="J19" s="276">
        <v>21238</v>
      </c>
    </row>
    <row r="20" spans="1:11">
      <c r="A20" s="277" t="s">
        <v>401</v>
      </c>
      <c r="B20" s="276">
        <f t="shared" si="0"/>
        <v>44130</v>
      </c>
      <c r="C20" s="276">
        <v>6535</v>
      </c>
      <c r="D20" s="276">
        <v>1133</v>
      </c>
      <c r="E20" s="276">
        <v>12</v>
      </c>
      <c r="F20" s="276">
        <v>16347</v>
      </c>
      <c r="G20" s="276">
        <v>7636</v>
      </c>
      <c r="H20" s="276">
        <v>12467</v>
      </c>
      <c r="I20" s="276">
        <v>8123</v>
      </c>
      <c r="J20" s="276">
        <v>14887</v>
      </c>
    </row>
    <row r="21" spans="1:11">
      <c r="A21" s="277" t="s">
        <v>400</v>
      </c>
      <c r="B21" s="276">
        <f t="shared" si="0"/>
        <v>29963</v>
      </c>
      <c r="C21" s="276">
        <v>3820</v>
      </c>
      <c r="D21" s="276">
        <v>999</v>
      </c>
      <c r="E21" s="276">
        <v>11</v>
      </c>
      <c r="F21" s="276">
        <v>12077</v>
      </c>
      <c r="G21" s="276">
        <v>6563</v>
      </c>
      <c r="H21" s="276">
        <v>6493</v>
      </c>
      <c r="I21" s="276">
        <v>5983</v>
      </c>
      <c r="J21" s="276">
        <v>8447</v>
      </c>
    </row>
    <row r="22" spans="1:11">
      <c r="A22" s="277" t="s">
        <v>399</v>
      </c>
      <c r="B22" s="276">
        <f t="shared" si="0"/>
        <v>19618</v>
      </c>
      <c r="C22" s="276">
        <v>2016</v>
      </c>
      <c r="D22" s="276">
        <v>717</v>
      </c>
      <c r="E22" s="276">
        <v>9</v>
      </c>
      <c r="F22" s="276">
        <v>7005</v>
      </c>
      <c r="G22" s="276">
        <v>5497</v>
      </c>
      <c r="H22" s="276">
        <v>4374</v>
      </c>
      <c r="I22" s="276">
        <v>4386</v>
      </c>
      <c r="J22" s="276">
        <v>3814</v>
      </c>
    </row>
    <row r="23" spans="1:11" ht="24.75" customHeight="1">
      <c r="A23" s="275" t="s">
        <v>398</v>
      </c>
      <c r="B23" s="274">
        <f t="shared" si="0"/>
        <v>13134</v>
      </c>
      <c r="C23" s="274">
        <v>1019</v>
      </c>
      <c r="D23" s="274">
        <v>545</v>
      </c>
      <c r="E23" s="274">
        <v>4</v>
      </c>
      <c r="F23" s="274">
        <v>4099</v>
      </c>
      <c r="G23" s="274">
        <v>4443</v>
      </c>
      <c r="H23" s="274">
        <v>3024</v>
      </c>
      <c r="I23" s="274">
        <v>2627</v>
      </c>
      <c r="J23" s="274">
        <v>1405</v>
      </c>
      <c r="K23" s="273"/>
    </row>
    <row r="24" spans="1:11" ht="12.25" customHeight="1">
      <c r="A24" s="272"/>
      <c r="B24" s="271"/>
      <c r="C24" s="271"/>
      <c r="D24" s="271"/>
      <c r="E24" s="271"/>
      <c r="F24" s="271"/>
      <c r="G24" s="271"/>
      <c r="H24" s="271"/>
      <c r="I24" s="271"/>
      <c r="J24" s="271"/>
    </row>
    <row r="25" spans="1:11">
      <c r="A25" s="268" t="s">
        <v>397</v>
      </c>
      <c r="K25" s="270"/>
    </row>
    <row r="26" spans="1:11">
      <c r="A26" s="268" t="s">
        <v>396</v>
      </c>
      <c r="K26" s="270"/>
    </row>
    <row r="27" spans="1:11">
      <c r="A27" s="268" t="s">
        <v>395</v>
      </c>
      <c r="K27" s="270"/>
    </row>
    <row r="28" spans="1:11">
      <c r="A28" s="269" t="s">
        <v>394</v>
      </c>
    </row>
    <row r="29" spans="1:11">
      <c r="A29" s="268" t="s">
        <v>393</v>
      </c>
    </row>
    <row r="31" spans="1:11">
      <c r="A31" s="266"/>
      <c r="J31" s="265"/>
      <c r="K31" s="265"/>
    </row>
    <row r="32" spans="1:11">
      <c r="A32" s="266"/>
      <c r="J32" s="265"/>
      <c r="K32" s="265"/>
    </row>
    <row r="33" spans="1:1">
      <c r="A33" s="267"/>
    </row>
    <row r="34" spans="1:1">
      <c r="A34" s="266"/>
    </row>
    <row r="53" spans="2:11">
      <c r="J53" s="265"/>
      <c r="K53" s="265"/>
    </row>
    <row r="61" spans="2:11">
      <c r="B61" s="265"/>
      <c r="C61" s="265"/>
      <c r="D61" s="265"/>
      <c r="E61" s="265"/>
      <c r="F61" s="265"/>
      <c r="G61" s="265"/>
      <c r="H61" s="265"/>
      <c r="I61" s="265"/>
    </row>
    <row r="62" spans="2:11">
      <c r="B62" s="265"/>
      <c r="C62" s="265"/>
      <c r="D62" s="265"/>
      <c r="E62" s="265"/>
      <c r="F62" s="265"/>
      <c r="G62" s="265"/>
      <c r="H62" s="265"/>
      <c r="I62" s="265"/>
    </row>
    <row r="64" spans="2:11">
      <c r="B64" s="265"/>
      <c r="C64" s="265"/>
      <c r="D64" s="265"/>
      <c r="F64" s="265"/>
    </row>
    <row r="82" spans="2:9">
      <c r="B82" s="265"/>
      <c r="C82" s="265"/>
      <c r="D82" s="265"/>
      <c r="F82" s="265"/>
    </row>
    <row r="83" spans="2:9">
      <c r="B83" s="265"/>
      <c r="C83" s="265"/>
      <c r="D83" s="265"/>
      <c r="E83" s="265"/>
      <c r="F83" s="265"/>
      <c r="G83" s="265"/>
      <c r="H83" s="265"/>
      <c r="I83" s="265"/>
    </row>
  </sheetData>
  <pageMargins left="0.75" right="0.33" top="1" bottom="1" header="0.5" footer="0.5"/>
  <pageSetup firstPageNumber="17" orientation="portrait" useFirstPageNumber="1" horizontalDpi="4294967292" verticalDpi="4294967292" r:id="rId1"/>
  <headerFooter alignWithMargins="0">
    <oddFooter>&amp;C &amp;P of 31</oddFooter>
  </headerFooter>
  <ignoredErrors>
    <ignoredError sqref="B9:B23"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589B3-3AD1-4513-902B-B11B88F10675}">
  <dimension ref="A1:J102"/>
  <sheetViews>
    <sheetView showGridLines="0" zoomScaleNormal="100" workbookViewId="0">
      <selection activeCell="H7" sqref="H7"/>
    </sheetView>
  </sheetViews>
  <sheetFormatPr baseColWidth="10" defaultColWidth="9.3984375" defaultRowHeight="12"/>
  <cols>
    <col min="1" max="6" width="9.796875" style="294" customWidth="1"/>
    <col min="7" max="7" width="15.796875" style="294" customWidth="1"/>
    <col min="8" max="8" width="11.796875" style="294" customWidth="1"/>
    <col min="9" max="252" width="9.796875" style="294" customWidth="1"/>
    <col min="253" max="16384" width="9.3984375" style="294"/>
  </cols>
  <sheetData>
    <row r="1" spans="1:10">
      <c r="A1" s="314" t="s">
        <v>443</v>
      </c>
      <c r="B1" s="313"/>
      <c r="C1" s="313"/>
      <c r="D1" s="313"/>
      <c r="E1" s="313"/>
      <c r="F1" s="313"/>
      <c r="G1" s="313"/>
      <c r="H1" s="313"/>
      <c r="I1" s="313"/>
      <c r="J1" s="313"/>
    </row>
    <row r="2" spans="1:10" ht="13.75" customHeight="1">
      <c r="A2" s="314" t="s">
        <v>442</v>
      </c>
      <c r="B2" s="313"/>
      <c r="C2" s="313"/>
      <c r="D2" s="313"/>
      <c r="E2" s="313"/>
      <c r="F2" s="313"/>
      <c r="G2" s="313"/>
      <c r="H2" s="313"/>
      <c r="I2" s="313"/>
      <c r="J2" s="313"/>
    </row>
    <row r="3" spans="1:10">
      <c r="A3" s="328" t="s">
        <v>122</v>
      </c>
      <c r="B3" s="313"/>
      <c r="C3" s="313"/>
      <c r="D3" s="313"/>
      <c r="E3" s="313"/>
      <c r="F3" s="313"/>
      <c r="G3" s="313"/>
      <c r="H3" s="313"/>
      <c r="I3" s="313"/>
      <c r="J3" s="313"/>
    </row>
    <row r="4" spans="1:10">
      <c r="A4" s="311"/>
      <c r="B4" s="311"/>
      <c r="C4" s="311"/>
      <c r="D4" s="311"/>
      <c r="E4" s="311"/>
      <c r="F4" s="312"/>
      <c r="G4" s="311"/>
      <c r="H4" s="311"/>
      <c r="I4" s="313"/>
      <c r="J4" s="313"/>
    </row>
    <row r="5" spans="1:10" ht="44.5" customHeight="1">
      <c r="A5" s="306"/>
      <c r="B5" s="310" t="s">
        <v>420</v>
      </c>
      <c r="C5" s="309"/>
      <c r="D5" s="309"/>
      <c r="E5" s="309"/>
      <c r="F5" s="309"/>
      <c r="G5" s="309"/>
      <c r="H5" s="308"/>
      <c r="I5" s="307" t="s">
        <v>441</v>
      </c>
      <c r="J5" s="306"/>
    </row>
    <row r="6" spans="1:10" ht="36.75" customHeight="1">
      <c r="A6" s="303" t="s">
        <v>161</v>
      </c>
      <c r="B6" s="304" t="s">
        <v>440</v>
      </c>
      <c r="C6" s="327" t="s">
        <v>439</v>
      </c>
      <c r="D6" s="305" t="s">
        <v>195</v>
      </c>
      <c r="E6" s="303" t="s">
        <v>415</v>
      </c>
      <c r="F6" s="305" t="s">
        <v>438</v>
      </c>
      <c r="G6" s="305" t="s">
        <v>437</v>
      </c>
      <c r="H6" s="303" t="s">
        <v>436</v>
      </c>
      <c r="I6" s="304" t="s">
        <v>435</v>
      </c>
      <c r="J6" s="303" t="s">
        <v>434</v>
      </c>
    </row>
    <row r="7" spans="1:10" ht="23.75" customHeight="1">
      <c r="A7" s="300">
        <v>2023</v>
      </c>
      <c r="B7" s="325">
        <v>42.8</v>
      </c>
      <c r="C7" s="325">
        <v>35.200000000000003</v>
      </c>
      <c r="D7" s="325">
        <v>61.1</v>
      </c>
      <c r="E7" s="325">
        <v>60</v>
      </c>
      <c r="F7" s="325">
        <v>46.5</v>
      </c>
      <c r="G7" s="325">
        <v>44.6</v>
      </c>
      <c r="H7" s="325">
        <v>50.4</v>
      </c>
      <c r="I7" s="325">
        <v>46</v>
      </c>
      <c r="J7" s="325">
        <v>42.2</v>
      </c>
    </row>
    <row r="8" spans="1:10" ht="13.25" customHeight="1">
      <c r="A8" s="300">
        <v>2022</v>
      </c>
      <c r="B8" s="325">
        <v>43.4</v>
      </c>
      <c r="C8" s="325">
        <v>35.1</v>
      </c>
      <c r="D8" s="325">
        <v>60.5</v>
      </c>
      <c r="E8" s="325">
        <v>57</v>
      </c>
      <c r="F8" s="325">
        <v>47.4</v>
      </c>
      <c r="G8" s="325">
        <v>45.1</v>
      </c>
      <c r="H8" s="325">
        <v>50.8</v>
      </c>
      <c r="I8" s="325">
        <v>46.7</v>
      </c>
      <c r="J8" s="325">
        <v>42.3</v>
      </c>
    </row>
    <row r="9" spans="1:10" ht="13.25" customHeight="1">
      <c r="A9" s="300">
        <v>2021</v>
      </c>
      <c r="B9" s="325">
        <v>43.7</v>
      </c>
      <c r="C9" s="325">
        <v>34.700000000000003</v>
      </c>
      <c r="D9" s="325">
        <v>59.8</v>
      </c>
      <c r="E9" s="325">
        <v>58</v>
      </c>
      <c r="F9" s="325">
        <v>47.7</v>
      </c>
      <c r="G9" s="325">
        <v>45</v>
      </c>
      <c r="H9" s="325">
        <v>51.3</v>
      </c>
      <c r="I9" s="325">
        <v>47</v>
      </c>
      <c r="J9" s="325">
        <v>42.2</v>
      </c>
    </row>
    <row r="10" spans="1:10" ht="13.25" customHeight="1">
      <c r="A10" s="300">
        <v>2020</v>
      </c>
      <c r="B10" s="325">
        <v>43.9</v>
      </c>
      <c r="C10" s="325">
        <v>34.1</v>
      </c>
      <c r="D10" s="325">
        <v>59.1</v>
      </c>
      <c r="E10" s="325">
        <v>56</v>
      </c>
      <c r="F10" s="325">
        <v>48</v>
      </c>
      <c r="G10" s="325">
        <v>45.3</v>
      </c>
      <c r="H10" s="325">
        <v>51.2</v>
      </c>
      <c r="I10" s="325">
        <v>47.4</v>
      </c>
      <c r="J10" s="325">
        <v>42</v>
      </c>
    </row>
    <row r="11" spans="1:10" ht="13.25" customHeight="1">
      <c r="A11" s="300">
        <v>2019</v>
      </c>
      <c r="B11" s="325">
        <v>44.2</v>
      </c>
      <c r="C11" s="325">
        <v>33.5</v>
      </c>
      <c r="D11" s="325">
        <v>58.5</v>
      </c>
      <c r="E11" s="325">
        <v>52</v>
      </c>
      <c r="F11" s="325">
        <v>48.3</v>
      </c>
      <c r="G11" s="325">
        <v>45.9</v>
      </c>
      <c r="H11" s="325">
        <v>50.8</v>
      </c>
      <c r="I11" s="325">
        <v>47.7</v>
      </c>
      <c r="J11" s="325">
        <v>41.9</v>
      </c>
    </row>
    <row r="12" spans="1:10" ht="13.25" customHeight="1">
      <c r="A12" s="300">
        <v>2018</v>
      </c>
      <c r="B12" s="325">
        <v>44.9</v>
      </c>
      <c r="C12" s="325">
        <v>33.1</v>
      </c>
      <c r="D12" s="325">
        <v>57.9</v>
      </c>
      <c r="E12" s="325">
        <v>50</v>
      </c>
      <c r="F12" s="325">
        <v>49</v>
      </c>
      <c r="G12" s="325">
        <v>46.3</v>
      </c>
      <c r="H12" s="325">
        <v>51</v>
      </c>
      <c r="I12" s="325">
        <v>48.2</v>
      </c>
      <c r="J12" s="325">
        <v>42.1</v>
      </c>
    </row>
    <row r="13" spans="1:10" ht="13.25" customHeight="1">
      <c r="A13" s="300">
        <v>2017</v>
      </c>
      <c r="B13" s="325">
        <v>44.9</v>
      </c>
      <c r="C13" s="325">
        <v>32.5</v>
      </c>
      <c r="D13" s="325">
        <v>57.1</v>
      </c>
      <c r="E13" s="325">
        <v>49</v>
      </c>
      <c r="F13" s="325">
        <v>48.9</v>
      </c>
      <c r="G13" s="325">
        <v>46.2</v>
      </c>
      <c r="H13" s="325">
        <v>50.6</v>
      </c>
      <c r="I13" s="325">
        <v>48</v>
      </c>
      <c r="J13" s="326">
        <v>41.9</v>
      </c>
    </row>
    <row r="14" spans="1:10" ht="13.25" customHeight="1">
      <c r="A14" s="300">
        <v>2016</v>
      </c>
      <c r="B14" s="325">
        <v>44.9</v>
      </c>
      <c r="C14" s="325">
        <v>31.7</v>
      </c>
      <c r="D14" s="325">
        <v>56.4</v>
      </c>
      <c r="E14" s="325">
        <v>44</v>
      </c>
      <c r="F14" s="325">
        <v>48.4</v>
      </c>
      <c r="G14" s="325">
        <v>46</v>
      </c>
      <c r="H14" s="325">
        <v>50.2</v>
      </c>
      <c r="I14" s="325">
        <v>48</v>
      </c>
      <c r="J14" s="326">
        <v>42.7</v>
      </c>
    </row>
    <row r="15" spans="1:10" ht="13.25" customHeight="1">
      <c r="A15" s="300">
        <v>2015</v>
      </c>
      <c r="B15" s="325">
        <v>44.8</v>
      </c>
      <c r="C15" s="325">
        <v>31.4</v>
      </c>
      <c r="D15" s="325">
        <v>56.2</v>
      </c>
      <c r="E15" s="325">
        <v>44.6</v>
      </c>
      <c r="F15" s="325">
        <v>48.5</v>
      </c>
      <c r="G15" s="325">
        <v>45.6</v>
      </c>
      <c r="H15" s="325">
        <v>49.9</v>
      </c>
      <c r="I15" s="325">
        <v>47.8</v>
      </c>
      <c r="J15" s="324" t="s">
        <v>378</v>
      </c>
    </row>
    <row r="16" spans="1:10" ht="13.25" customHeight="1">
      <c r="A16" s="300">
        <v>2014</v>
      </c>
      <c r="B16" s="325">
        <v>44.8</v>
      </c>
      <c r="C16" s="325">
        <v>31.5</v>
      </c>
      <c r="D16" s="325">
        <v>55.8</v>
      </c>
      <c r="E16" s="325">
        <v>43.1</v>
      </c>
      <c r="F16" s="325">
        <v>48.5</v>
      </c>
      <c r="G16" s="325">
        <v>45.5</v>
      </c>
      <c r="H16" s="325">
        <v>49.8</v>
      </c>
      <c r="I16" s="325">
        <v>47.7</v>
      </c>
      <c r="J16" s="324" t="s">
        <v>378</v>
      </c>
    </row>
    <row r="17" spans="1:10" ht="13.25" customHeight="1">
      <c r="A17" s="300">
        <v>2013</v>
      </c>
      <c r="B17" s="325">
        <v>44.8</v>
      </c>
      <c r="C17" s="325">
        <v>31.5</v>
      </c>
      <c r="D17" s="325">
        <v>55.2</v>
      </c>
      <c r="E17" s="325">
        <v>44.8</v>
      </c>
      <c r="F17" s="325">
        <v>48.5</v>
      </c>
      <c r="G17" s="325">
        <v>45.4</v>
      </c>
      <c r="H17" s="325">
        <v>49.7</v>
      </c>
      <c r="I17" s="325">
        <v>47.5</v>
      </c>
      <c r="J17" s="324" t="s">
        <v>378</v>
      </c>
    </row>
    <row r="18" spans="1:10" ht="13.25" customHeight="1">
      <c r="A18" s="300">
        <v>2012</v>
      </c>
      <c r="B18" s="325">
        <v>44.7</v>
      </c>
      <c r="C18" s="325">
        <v>31.5</v>
      </c>
      <c r="D18" s="325">
        <v>54.7</v>
      </c>
      <c r="E18" s="325">
        <v>47.8</v>
      </c>
      <c r="F18" s="325">
        <v>48.3</v>
      </c>
      <c r="G18" s="325">
        <v>44.8</v>
      </c>
      <c r="H18" s="325">
        <v>49.9</v>
      </c>
      <c r="I18" s="325">
        <v>47.2</v>
      </c>
      <c r="J18" s="324" t="s">
        <v>378</v>
      </c>
    </row>
    <row r="19" spans="1:10" ht="13.25" customHeight="1">
      <c r="A19" s="300">
        <v>2011</v>
      </c>
      <c r="B19" s="325">
        <v>44.4</v>
      </c>
      <c r="C19" s="325">
        <v>31.4</v>
      </c>
      <c r="D19" s="325">
        <v>54.4</v>
      </c>
      <c r="E19" s="325">
        <v>48.8</v>
      </c>
      <c r="F19" s="325">
        <v>47.9</v>
      </c>
      <c r="G19" s="325">
        <v>44.4</v>
      </c>
      <c r="H19" s="325">
        <v>49.7</v>
      </c>
      <c r="I19" s="325">
        <v>46.8</v>
      </c>
      <c r="J19" s="324" t="s">
        <v>378</v>
      </c>
    </row>
    <row r="20" spans="1:10" ht="13.25" customHeight="1">
      <c r="A20" s="300">
        <v>2010</v>
      </c>
      <c r="B20" s="325">
        <v>44.2</v>
      </c>
      <c r="C20" s="325">
        <v>31.4</v>
      </c>
      <c r="D20" s="325">
        <v>53.8</v>
      </c>
      <c r="E20" s="325">
        <v>50.8</v>
      </c>
      <c r="F20" s="325">
        <v>47.6</v>
      </c>
      <c r="G20" s="325">
        <v>44.2</v>
      </c>
      <c r="H20" s="325">
        <v>49.4</v>
      </c>
      <c r="I20" s="325">
        <v>46.4</v>
      </c>
      <c r="J20" s="324" t="s">
        <v>378</v>
      </c>
    </row>
    <row r="21" spans="1:10" ht="13.25" customHeight="1">
      <c r="A21" s="300">
        <v>2009</v>
      </c>
      <c r="B21" s="325">
        <v>45.3</v>
      </c>
      <c r="C21" s="325">
        <v>33.5</v>
      </c>
      <c r="D21" s="325">
        <v>53.5</v>
      </c>
      <c r="E21" s="325">
        <v>50.4</v>
      </c>
      <c r="F21" s="325">
        <v>47.1</v>
      </c>
      <c r="G21" s="325">
        <v>44.2</v>
      </c>
      <c r="H21" s="325">
        <v>48.9</v>
      </c>
      <c r="I21" s="325">
        <v>46</v>
      </c>
      <c r="J21" s="324" t="s">
        <v>378</v>
      </c>
    </row>
    <row r="22" spans="1:10" ht="13.25" customHeight="1">
      <c r="A22" s="300">
        <v>2008</v>
      </c>
      <c r="B22" s="325">
        <v>45.1</v>
      </c>
      <c r="C22" s="325">
        <v>33.6</v>
      </c>
      <c r="D22" s="325">
        <v>53.2</v>
      </c>
      <c r="E22" s="325">
        <v>50.1</v>
      </c>
      <c r="F22" s="325">
        <v>46.9</v>
      </c>
      <c r="G22" s="325">
        <v>44.8</v>
      </c>
      <c r="H22" s="325">
        <v>48.5</v>
      </c>
      <c r="I22" s="325">
        <v>45.8</v>
      </c>
      <c r="J22" s="324" t="s">
        <v>378</v>
      </c>
    </row>
    <row r="23" spans="1:10" ht="13.25" customHeight="1">
      <c r="A23" s="300">
        <v>2007</v>
      </c>
      <c r="B23" s="325">
        <v>45.7</v>
      </c>
      <c r="C23" s="325">
        <v>34</v>
      </c>
      <c r="D23" s="325">
        <v>52.9</v>
      </c>
      <c r="E23" s="325">
        <v>52.4</v>
      </c>
      <c r="F23" s="325">
        <v>48</v>
      </c>
      <c r="G23" s="325">
        <v>46.1</v>
      </c>
      <c r="H23" s="325">
        <v>48.3</v>
      </c>
      <c r="I23" s="325">
        <v>45.5</v>
      </c>
      <c r="J23" s="324" t="s">
        <v>378</v>
      </c>
    </row>
    <row r="24" spans="1:10" ht="13.25" customHeight="1">
      <c r="A24" s="300">
        <v>2006</v>
      </c>
      <c r="B24" s="325">
        <v>45.6</v>
      </c>
      <c r="C24" s="325">
        <v>34.4</v>
      </c>
      <c r="D24" s="325">
        <v>52.9</v>
      </c>
      <c r="E24" s="325">
        <v>51.5</v>
      </c>
      <c r="F24" s="325">
        <v>47.7</v>
      </c>
      <c r="G24" s="325">
        <v>46.1</v>
      </c>
      <c r="H24" s="325">
        <v>48.1</v>
      </c>
      <c r="I24" s="325">
        <v>45.2</v>
      </c>
      <c r="J24" s="324" t="s">
        <v>378</v>
      </c>
    </row>
    <row r="25" spans="1:10" ht="13.25" customHeight="1">
      <c r="A25" s="300">
        <v>2005</v>
      </c>
      <c r="B25" s="325">
        <v>45.5</v>
      </c>
      <c r="C25" s="325">
        <v>34.6</v>
      </c>
      <c r="D25" s="325">
        <v>53.2</v>
      </c>
      <c r="E25" s="325">
        <v>50.9</v>
      </c>
      <c r="F25" s="325">
        <v>47.4</v>
      </c>
      <c r="G25" s="325">
        <v>46</v>
      </c>
      <c r="H25" s="325">
        <v>47.8</v>
      </c>
      <c r="I25" s="325">
        <v>44.9</v>
      </c>
      <c r="J25" s="324" t="s">
        <v>378</v>
      </c>
    </row>
    <row r="26" spans="1:10" ht="13.25" customHeight="1">
      <c r="A26" s="300">
        <v>2004</v>
      </c>
      <c r="B26" s="325">
        <v>45.1</v>
      </c>
      <c r="C26" s="325">
        <v>34.200000000000003</v>
      </c>
      <c r="D26" s="324" t="s">
        <v>378</v>
      </c>
      <c r="E26" s="325">
        <v>51.3</v>
      </c>
      <c r="F26" s="325">
        <v>47</v>
      </c>
      <c r="G26" s="325">
        <v>45.9</v>
      </c>
      <c r="H26" s="325">
        <v>47.5</v>
      </c>
      <c r="I26" s="325">
        <v>44.6</v>
      </c>
      <c r="J26" s="324" t="s">
        <v>378</v>
      </c>
    </row>
    <row r="27" spans="1:10" ht="13.25" customHeight="1">
      <c r="A27" s="300">
        <v>2003</v>
      </c>
      <c r="B27" s="325">
        <v>44.7</v>
      </c>
      <c r="C27" s="325">
        <v>34</v>
      </c>
      <c r="D27" s="324" t="s">
        <v>378</v>
      </c>
      <c r="E27" s="325">
        <v>51.5</v>
      </c>
      <c r="F27" s="325">
        <v>46.5</v>
      </c>
      <c r="G27" s="325">
        <v>45.6</v>
      </c>
      <c r="H27" s="325">
        <v>47</v>
      </c>
      <c r="I27" s="325">
        <v>44.4</v>
      </c>
      <c r="J27" s="324" t="s">
        <v>378</v>
      </c>
    </row>
    <row r="28" spans="1:10" ht="15" customHeight="1">
      <c r="A28" s="323">
        <v>2002</v>
      </c>
      <c r="B28" s="321">
        <v>44.4</v>
      </c>
      <c r="C28" s="322">
        <v>33.700000000000003</v>
      </c>
      <c r="D28" s="320" t="s">
        <v>378</v>
      </c>
      <c r="E28" s="321">
        <v>51</v>
      </c>
      <c r="F28" s="321">
        <v>46.2</v>
      </c>
      <c r="G28" s="321">
        <v>45.5</v>
      </c>
      <c r="H28" s="321">
        <v>46.6</v>
      </c>
      <c r="I28" s="321">
        <v>44.2</v>
      </c>
      <c r="J28" s="320" t="s">
        <v>378</v>
      </c>
    </row>
    <row r="29" spans="1:10" ht="24.75" customHeight="1">
      <c r="A29" s="298">
        <v>2001</v>
      </c>
      <c r="B29" s="319">
        <v>44</v>
      </c>
      <c r="C29" s="319">
        <v>33.299999999999997</v>
      </c>
      <c r="D29" s="318" t="s">
        <v>378</v>
      </c>
      <c r="E29" s="319">
        <v>50.8</v>
      </c>
      <c r="F29" s="319">
        <v>46</v>
      </c>
      <c r="G29" s="319">
        <v>45</v>
      </c>
      <c r="H29" s="319">
        <v>46</v>
      </c>
      <c r="I29" s="319">
        <v>44.2</v>
      </c>
      <c r="J29" s="318" t="s">
        <v>378</v>
      </c>
    </row>
    <row r="30" spans="1:10" ht="13">
      <c r="A30" s="317"/>
      <c r="B30" s="317"/>
      <c r="C30" s="317"/>
      <c r="D30" s="317"/>
      <c r="E30" s="317"/>
      <c r="F30" s="317"/>
      <c r="G30" s="317"/>
      <c r="H30" s="317"/>
      <c r="I30" s="295"/>
      <c r="J30" s="295"/>
    </row>
    <row r="31" spans="1:10">
      <c r="A31" s="267" t="s">
        <v>433</v>
      </c>
    </row>
    <row r="32" spans="1:10">
      <c r="A32" s="266" t="s">
        <v>432</v>
      </c>
    </row>
    <row r="33" spans="1:10">
      <c r="A33" s="266" t="s">
        <v>431</v>
      </c>
    </row>
    <row r="34" spans="1:10">
      <c r="A34" s="266" t="s">
        <v>395</v>
      </c>
    </row>
    <row r="35" spans="1:10">
      <c r="A35" s="316" t="s">
        <v>430</v>
      </c>
    </row>
    <row r="36" spans="1:10">
      <c r="A36" s="316" t="s">
        <v>429</v>
      </c>
    </row>
    <row r="37" spans="1:10">
      <c r="A37" s="1" t="s">
        <v>428</v>
      </c>
    </row>
    <row r="38" spans="1:10">
      <c r="A38" s="1" t="s">
        <v>427</v>
      </c>
    </row>
    <row r="39" spans="1:10">
      <c r="A39" s="1" t="s">
        <v>426</v>
      </c>
    </row>
    <row r="40" spans="1:10">
      <c r="A40" s="8"/>
    </row>
    <row r="41" spans="1:10">
      <c r="J41" s="295"/>
    </row>
    <row r="42" spans="1:10">
      <c r="A42" s="266"/>
    </row>
    <row r="43" spans="1:10">
      <c r="A43" s="266"/>
    </row>
    <row r="44" spans="1:10">
      <c r="A44" s="316"/>
    </row>
    <row r="45" spans="1:10">
      <c r="A45" s="316"/>
    </row>
    <row r="46" spans="1:10">
      <c r="A46" s="315"/>
    </row>
    <row r="61" spans="10:10">
      <c r="J61" s="295"/>
    </row>
    <row r="69" spans="2:9">
      <c r="I69" s="295"/>
    </row>
    <row r="70" spans="2:9">
      <c r="I70" s="295"/>
    </row>
    <row r="80" spans="2:9">
      <c r="B80" s="295"/>
      <c r="C80" s="295"/>
      <c r="D80" s="295"/>
      <c r="E80" s="295"/>
      <c r="F80" s="295"/>
      <c r="G80" s="295"/>
      <c r="H80" s="295"/>
    </row>
    <row r="81" spans="2:9">
      <c r="B81" s="295"/>
      <c r="C81" s="295"/>
      <c r="D81" s="295"/>
      <c r="E81" s="295"/>
      <c r="F81" s="295"/>
      <c r="G81" s="295"/>
      <c r="H81" s="295"/>
    </row>
    <row r="83" spans="2:9">
      <c r="B83" s="295"/>
      <c r="C83" s="295"/>
      <c r="D83" s="295"/>
      <c r="F83" s="295"/>
    </row>
    <row r="91" spans="2:9">
      <c r="I91" s="295"/>
    </row>
    <row r="101" spans="2:8">
      <c r="B101" s="295"/>
      <c r="C101" s="295"/>
      <c r="D101" s="295"/>
      <c r="F101" s="295"/>
    </row>
    <row r="102" spans="2:8">
      <c r="B102" s="295"/>
      <c r="C102" s="295"/>
      <c r="D102" s="295"/>
      <c r="E102" s="295"/>
      <c r="F102" s="295"/>
      <c r="G102" s="295"/>
      <c r="H102" s="295"/>
    </row>
  </sheetData>
  <pageMargins left="0.75" right="0.26" top="1" bottom="1" header="0.5" footer="0.5"/>
  <pageSetup firstPageNumber="19" orientation="portrait" useFirstPageNumber="1" horizontalDpi="4294967292" verticalDpi="4294967292" r:id="rId1"/>
  <headerFooter alignWithMargins="0">
    <oddFooter>&amp;C&amp;P of 31</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79"/>
  <sheetViews>
    <sheetView showGridLines="0" zoomScaleNormal="100" workbookViewId="0">
      <pane xSplit="1" ySplit="7" topLeftCell="B15" activePane="bottomRight" state="frozen"/>
      <selection pane="topRight" activeCell="B1" sqref="B1"/>
      <selection pane="bottomLeft" activeCell="A8" sqref="A8"/>
      <selection pane="bottomRight" activeCell="A26" sqref="A26"/>
    </sheetView>
  </sheetViews>
  <sheetFormatPr baseColWidth="10" defaultColWidth="9.3984375" defaultRowHeight="11"/>
  <cols>
    <col min="1" max="1" width="30.3984375" style="8" customWidth="1"/>
    <col min="2" max="11" width="7.796875" style="8" customWidth="1"/>
    <col min="12" max="17" width="7.796875" style="8" hidden="1" customWidth="1"/>
    <col min="18" max="18" width="7.796875" style="1" hidden="1" customWidth="1"/>
    <col min="19" max="19" width="7.796875" style="2" hidden="1" customWidth="1"/>
    <col min="20" max="20" width="7.796875" style="1" hidden="1" customWidth="1"/>
    <col min="21" max="22" width="7.796875" style="2" hidden="1" customWidth="1"/>
    <col min="23" max="23" width="8.3984375" style="1" hidden="1" customWidth="1"/>
    <col min="24" max="24" width="8.3984375" style="2" hidden="1" customWidth="1"/>
    <col min="25" max="25" width="6.796875" style="1" customWidth="1"/>
    <col min="26" max="247" width="11.796875" style="1" customWidth="1"/>
    <col min="248" max="16384" width="9.3984375" style="1"/>
  </cols>
  <sheetData>
    <row r="1" spans="1:32">
      <c r="A1" s="25" t="s">
        <v>52</v>
      </c>
      <c r="B1" s="25"/>
      <c r="C1" s="25"/>
      <c r="D1" s="25"/>
      <c r="E1" s="25"/>
      <c r="F1" s="25"/>
      <c r="G1" s="25"/>
      <c r="H1" s="25"/>
      <c r="I1" s="25"/>
      <c r="J1" s="25"/>
      <c r="K1" s="25"/>
      <c r="L1" s="25"/>
      <c r="M1" s="25"/>
      <c r="N1" s="25"/>
      <c r="O1" s="25"/>
      <c r="P1" s="25"/>
      <c r="Q1" s="25"/>
      <c r="R1" s="25"/>
      <c r="S1" s="89"/>
      <c r="T1" s="23"/>
      <c r="U1" s="89"/>
      <c r="V1" s="89"/>
      <c r="W1" s="23"/>
      <c r="X1" s="23"/>
    </row>
    <row r="2" spans="1:32" ht="13.75" customHeight="1">
      <c r="A2" s="25" t="s">
        <v>47</v>
      </c>
      <c r="B2" s="25"/>
      <c r="C2" s="25"/>
      <c r="D2" s="25"/>
      <c r="E2" s="25"/>
      <c r="F2" s="25"/>
      <c r="G2" s="25"/>
      <c r="H2" s="25"/>
      <c r="I2" s="25"/>
      <c r="J2" s="25"/>
      <c r="K2" s="25"/>
      <c r="L2" s="25"/>
      <c r="M2" s="25"/>
      <c r="N2" s="25"/>
      <c r="O2" s="25"/>
      <c r="P2" s="25"/>
      <c r="Q2" s="25"/>
      <c r="R2" s="25"/>
      <c r="S2" s="89"/>
      <c r="T2" s="23"/>
      <c r="U2" s="89"/>
      <c r="V2" s="89"/>
      <c r="W2" s="23"/>
      <c r="X2" s="24"/>
    </row>
    <row r="3" spans="1:32">
      <c r="A3" s="25" t="s">
        <v>51</v>
      </c>
      <c r="B3" s="25"/>
      <c r="C3" s="25"/>
      <c r="D3" s="25"/>
      <c r="E3" s="25"/>
      <c r="F3" s="25"/>
      <c r="G3" s="25"/>
      <c r="H3" s="25"/>
      <c r="I3" s="25"/>
      <c r="J3" s="25"/>
      <c r="K3" s="25"/>
      <c r="L3" s="25"/>
      <c r="M3" s="25"/>
      <c r="N3" s="25"/>
      <c r="O3" s="25"/>
      <c r="P3" s="25"/>
      <c r="Q3" s="25"/>
      <c r="R3" s="25"/>
      <c r="S3" s="89"/>
      <c r="T3" s="23"/>
      <c r="U3" s="89"/>
      <c r="V3" s="89"/>
      <c r="W3" s="23"/>
      <c r="X3" s="24"/>
    </row>
    <row r="4" spans="1:32">
      <c r="A4" s="25" t="s">
        <v>122</v>
      </c>
      <c r="B4" s="91"/>
      <c r="C4" s="91"/>
      <c r="D4" s="91"/>
      <c r="E4" s="91"/>
      <c r="F4" s="91"/>
      <c r="G4" s="91"/>
      <c r="H4" s="91"/>
      <c r="I4" s="91"/>
      <c r="J4" s="91"/>
      <c r="K4" s="91"/>
      <c r="L4" s="91"/>
      <c r="M4" s="91"/>
      <c r="N4" s="91"/>
      <c r="O4" s="91"/>
      <c r="P4" s="91"/>
      <c r="Q4" s="91"/>
      <c r="R4" s="91"/>
      <c r="S4" s="89"/>
      <c r="T4" s="23"/>
      <c r="U4" s="89"/>
      <c r="V4" s="89"/>
      <c r="W4" s="23"/>
      <c r="X4" s="24"/>
    </row>
    <row r="5" spans="1:32">
      <c r="A5" s="90"/>
      <c r="B5" s="90"/>
      <c r="C5" s="90"/>
      <c r="D5" s="90"/>
      <c r="E5" s="90"/>
      <c r="F5" s="90"/>
      <c r="G5" s="90"/>
      <c r="H5" s="90"/>
      <c r="I5" s="90"/>
      <c r="J5" s="90"/>
      <c r="K5" s="90"/>
      <c r="L5" s="90"/>
      <c r="M5" s="90"/>
      <c r="N5" s="90"/>
      <c r="O5" s="90"/>
      <c r="P5" s="90"/>
      <c r="Q5" s="90"/>
      <c r="R5" s="25"/>
      <c r="S5" s="83"/>
      <c r="U5" s="83"/>
      <c r="V5" s="89"/>
      <c r="W5" s="25"/>
      <c r="X5" s="24"/>
    </row>
    <row r="6" spans="1:32" s="88" customFormat="1" ht="16.5" customHeight="1">
      <c r="A6" s="94" t="s">
        <v>45</v>
      </c>
      <c r="B6" s="215">
        <v>2023</v>
      </c>
      <c r="C6" s="215">
        <v>2022</v>
      </c>
      <c r="D6" s="215">
        <v>2021</v>
      </c>
      <c r="E6" s="215">
        <v>2020</v>
      </c>
      <c r="F6" s="215">
        <v>2019</v>
      </c>
      <c r="G6" s="215">
        <v>2018</v>
      </c>
      <c r="H6" s="215">
        <v>2017</v>
      </c>
      <c r="I6" s="215">
        <v>2016</v>
      </c>
      <c r="J6" s="215">
        <v>2015</v>
      </c>
      <c r="K6" s="215">
        <v>2014</v>
      </c>
      <c r="L6" s="215">
        <v>2013</v>
      </c>
      <c r="M6" s="215">
        <v>2012</v>
      </c>
      <c r="N6" s="215">
        <v>2011</v>
      </c>
      <c r="O6" s="215">
        <v>2010</v>
      </c>
      <c r="P6" s="215">
        <v>2009</v>
      </c>
      <c r="Q6" s="215">
        <v>2008</v>
      </c>
      <c r="R6" s="215">
        <v>2007</v>
      </c>
      <c r="S6" s="215">
        <v>2006</v>
      </c>
      <c r="T6" s="215">
        <v>2005</v>
      </c>
      <c r="U6" s="215">
        <v>2004</v>
      </c>
      <c r="V6" s="215">
        <v>2003</v>
      </c>
      <c r="W6" s="215">
        <v>2002</v>
      </c>
      <c r="X6" s="215">
        <v>2001</v>
      </c>
      <c r="Y6" s="219"/>
    </row>
    <row r="7" spans="1:32" s="16" customFormat="1" ht="11" customHeight="1">
      <c r="A7" s="45" t="s">
        <v>17</v>
      </c>
      <c r="B7" s="87">
        <f>B8+B9+B10+B12+B19+B36+B40+B52</f>
        <v>806940</v>
      </c>
      <c r="C7" s="87">
        <f t="shared" ref="C7:T7" si="0">C8+C9+C10+C12+C19+C36+C40+C52</f>
        <v>756928</v>
      </c>
      <c r="D7" s="87">
        <f t="shared" ref="D7" si="1">D8+D9+D10+D12+D19+D36+D40+D52</f>
        <v>720605</v>
      </c>
      <c r="E7" s="87">
        <f t="shared" ref="E7" si="2">E8+E9+E10+E12+E19+E36+E40+E52</f>
        <v>691691</v>
      </c>
      <c r="F7" s="87">
        <f t="shared" ref="F7" si="3">F8+F9+F10+F12+F19+F36+F40+F52</f>
        <v>664565</v>
      </c>
      <c r="G7" s="87">
        <f t="shared" si="0"/>
        <v>633317</v>
      </c>
      <c r="H7" s="87">
        <f t="shared" ref="H7" si="4">H8+H9+H10+H12+H19+H36+H40+H52</f>
        <v>609306</v>
      </c>
      <c r="I7" s="87">
        <f t="shared" si="0"/>
        <v>584362</v>
      </c>
      <c r="J7" s="87">
        <f t="shared" ref="J7:K7" si="5">J8+J9+J10+J12+J19+J36+J40+J52</f>
        <v>590039</v>
      </c>
      <c r="K7" s="87">
        <f t="shared" si="5"/>
        <v>593499</v>
      </c>
      <c r="L7" s="87">
        <f t="shared" si="0"/>
        <v>599086</v>
      </c>
      <c r="M7" s="87">
        <f t="shared" si="0"/>
        <v>610576</v>
      </c>
      <c r="N7" s="87">
        <f t="shared" si="0"/>
        <v>617128</v>
      </c>
      <c r="O7" s="87">
        <f t="shared" si="0"/>
        <v>627588</v>
      </c>
      <c r="P7" s="87">
        <f t="shared" si="0"/>
        <v>594285</v>
      </c>
      <c r="Q7" s="87">
        <f t="shared" si="0"/>
        <v>613746</v>
      </c>
      <c r="R7" s="87">
        <f t="shared" si="0"/>
        <v>590349</v>
      </c>
      <c r="S7" s="87">
        <f t="shared" si="0"/>
        <v>597109</v>
      </c>
      <c r="T7" s="87">
        <f t="shared" si="0"/>
        <v>609737</v>
      </c>
      <c r="U7" s="87">
        <f>U8+U9+U12+U19+U36+U40+U52</f>
        <v>618633</v>
      </c>
      <c r="V7" s="87">
        <f>V8+V9+V12+V19+V36+V40+V52</f>
        <v>625011</v>
      </c>
      <c r="W7" s="87">
        <f>W8+W9+W12+W19+W36+W40+W52</f>
        <v>631742</v>
      </c>
      <c r="X7" s="87">
        <f>X8+X9+X12+X19+X36+X40+X52</f>
        <v>612257</v>
      </c>
      <c r="Y7" s="63"/>
    </row>
    <row r="8" spans="1:32" s="16" customFormat="1" ht="11" customHeight="1">
      <c r="A8" s="45" t="s">
        <v>107</v>
      </c>
      <c r="B8" s="15">
        <v>316470</v>
      </c>
      <c r="C8" s="15">
        <v>280582</v>
      </c>
      <c r="D8" s="15">
        <v>250197</v>
      </c>
      <c r="E8" s="15">
        <v>222629</v>
      </c>
      <c r="F8" s="15">
        <v>197665</v>
      </c>
      <c r="G8" s="15">
        <v>167804</v>
      </c>
      <c r="H8" s="15">
        <v>149121</v>
      </c>
      <c r="I8" s="15">
        <v>128501</v>
      </c>
      <c r="J8" s="15">
        <v>122729</v>
      </c>
      <c r="K8" s="15">
        <v>120546</v>
      </c>
      <c r="L8" s="15">
        <v>120285</v>
      </c>
      <c r="M8" s="15">
        <v>119946</v>
      </c>
      <c r="N8" s="15">
        <v>118657</v>
      </c>
      <c r="O8" s="15">
        <v>119119</v>
      </c>
      <c r="P8" s="15">
        <v>72280</v>
      </c>
      <c r="Q8" s="15">
        <v>80989</v>
      </c>
      <c r="R8" s="15">
        <v>84339</v>
      </c>
      <c r="S8" s="15">
        <v>84866</v>
      </c>
      <c r="T8" s="15">
        <v>87213</v>
      </c>
      <c r="U8" s="15">
        <v>87910</v>
      </c>
      <c r="V8" s="15">
        <v>87296</v>
      </c>
      <c r="W8" s="15">
        <v>85991</v>
      </c>
      <c r="X8" s="15">
        <v>86731</v>
      </c>
      <c r="Y8" s="63"/>
    </row>
    <row r="9" spans="1:32" s="16" customFormat="1" ht="11" customHeight="1">
      <c r="A9" s="45" t="s">
        <v>38</v>
      </c>
      <c r="B9" s="15">
        <v>71</v>
      </c>
      <c r="C9" s="15">
        <v>79</v>
      </c>
      <c r="D9" s="15">
        <v>85</v>
      </c>
      <c r="E9" s="15">
        <v>105</v>
      </c>
      <c r="F9" s="15">
        <v>127</v>
      </c>
      <c r="G9" s="15">
        <v>144</v>
      </c>
      <c r="H9" s="15">
        <v>153</v>
      </c>
      <c r="I9" s="15">
        <v>175</v>
      </c>
      <c r="J9" s="15">
        <v>190</v>
      </c>
      <c r="K9" s="15">
        <v>220</v>
      </c>
      <c r="L9" s="15">
        <v>238</v>
      </c>
      <c r="M9" s="15">
        <v>218</v>
      </c>
      <c r="N9" s="15">
        <v>227</v>
      </c>
      <c r="O9" s="15">
        <v>212</v>
      </c>
      <c r="P9" s="15">
        <v>234</v>
      </c>
      <c r="Q9" s="15">
        <v>252</v>
      </c>
      <c r="R9" s="15">
        <v>239</v>
      </c>
      <c r="S9" s="15">
        <v>239</v>
      </c>
      <c r="T9" s="15">
        <v>278</v>
      </c>
      <c r="U9" s="15">
        <v>291</v>
      </c>
      <c r="V9" s="15">
        <v>310</v>
      </c>
      <c r="W9" s="15">
        <v>317</v>
      </c>
      <c r="X9" s="15">
        <v>316</v>
      </c>
      <c r="Z9" s="83"/>
      <c r="AA9" s="83"/>
      <c r="AB9" s="83"/>
      <c r="AC9" s="83"/>
      <c r="AD9" s="83"/>
      <c r="AE9" s="83"/>
      <c r="AF9" s="83"/>
    </row>
    <row r="10" spans="1:32" s="16" customFormat="1" ht="11" customHeight="1">
      <c r="A10" s="45" t="s">
        <v>37</v>
      </c>
      <c r="B10" s="15">
        <v>7144</v>
      </c>
      <c r="C10" s="15">
        <v>6957</v>
      </c>
      <c r="D10" s="15">
        <v>6801</v>
      </c>
      <c r="E10" s="15">
        <v>6643</v>
      </c>
      <c r="F10" s="15">
        <v>6467</v>
      </c>
      <c r="G10" s="15">
        <v>6246</v>
      </c>
      <c r="H10" s="15">
        <v>6097</v>
      </c>
      <c r="I10" s="15">
        <v>5889</v>
      </c>
      <c r="J10" s="15">
        <v>5482</v>
      </c>
      <c r="K10" s="15">
        <v>5157</v>
      </c>
      <c r="L10" s="15">
        <v>4824</v>
      </c>
      <c r="M10" s="15">
        <v>4493</v>
      </c>
      <c r="N10" s="15">
        <v>4066</v>
      </c>
      <c r="O10" s="15">
        <v>3682</v>
      </c>
      <c r="P10" s="15">
        <v>3248</v>
      </c>
      <c r="Q10" s="15">
        <v>2623</v>
      </c>
      <c r="R10" s="15">
        <v>2031</v>
      </c>
      <c r="S10" s="15">
        <v>939</v>
      </c>
      <c r="T10" s="15">
        <v>134</v>
      </c>
      <c r="U10" s="84" t="s">
        <v>50</v>
      </c>
      <c r="V10" s="84" t="s">
        <v>50</v>
      </c>
      <c r="W10" s="84" t="s">
        <v>50</v>
      </c>
      <c r="X10" s="84" t="s">
        <v>50</v>
      </c>
    </row>
    <row r="11" spans="1:32" ht="11" customHeight="1">
      <c r="A11" s="86" t="s">
        <v>112</v>
      </c>
      <c r="B11" s="86"/>
      <c r="C11" s="86"/>
      <c r="D11" s="86"/>
      <c r="E11" s="86"/>
      <c r="F11" s="86"/>
      <c r="G11" s="86"/>
      <c r="H11" s="86"/>
      <c r="I11" s="86"/>
      <c r="J11" s="86"/>
      <c r="K11" s="86"/>
      <c r="L11" s="86"/>
      <c r="M11" s="86"/>
      <c r="N11" s="86"/>
      <c r="O11" s="86"/>
      <c r="P11" s="86"/>
      <c r="Q11" s="86"/>
      <c r="R11" s="86"/>
      <c r="S11" s="15"/>
      <c r="T11" s="15"/>
      <c r="U11" s="15"/>
      <c r="V11" s="15"/>
      <c r="W11" s="15"/>
      <c r="X11" s="15"/>
      <c r="Y11" s="7"/>
    </row>
    <row r="12" spans="1:32" s="16" customFormat="1" ht="11" customHeight="1">
      <c r="A12" s="144" t="s">
        <v>196</v>
      </c>
      <c r="B12" s="15">
        <f t="shared" ref="B12:X12" si="6">SUM(B13:B18)</f>
        <v>167711</v>
      </c>
      <c r="C12" s="15">
        <f t="shared" si="6"/>
        <v>164090</v>
      </c>
      <c r="D12" s="15">
        <f t="shared" si="6"/>
        <v>161459</v>
      </c>
      <c r="E12" s="15">
        <f t="shared" si="6"/>
        <v>160860</v>
      </c>
      <c r="F12" s="15">
        <f t="shared" si="6"/>
        <v>161105</v>
      </c>
      <c r="G12" s="15">
        <f t="shared" ref="G12" si="7">SUM(G13:G18)</f>
        <v>163695</v>
      </c>
      <c r="H12" s="15">
        <f t="shared" ref="H12:I12" si="8">SUM(H13:H18)</f>
        <v>162455</v>
      </c>
      <c r="I12" s="15">
        <f t="shared" si="8"/>
        <v>162313</v>
      </c>
      <c r="J12" s="15">
        <f t="shared" ref="J12:K12" si="9">SUM(J13:J18)</f>
        <v>170718</v>
      </c>
      <c r="K12" s="15">
        <f t="shared" si="9"/>
        <v>174883</v>
      </c>
      <c r="L12" s="15">
        <f t="shared" si="6"/>
        <v>180214</v>
      </c>
      <c r="M12" s="15">
        <f t="shared" si="6"/>
        <v>188001</v>
      </c>
      <c r="N12" s="15">
        <f t="shared" si="6"/>
        <v>194441</v>
      </c>
      <c r="O12" s="15">
        <f t="shared" si="6"/>
        <v>202020</v>
      </c>
      <c r="P12" s="15">
        <f t="shared" si="6"/>
        <v>211619</v>
      </c>
      <c r="Q12" s="15">
        <f t="shared" si="6"/>
        <v>222596</v>
      </c>
      <c r="R12" s="15">
        <f t="shared" si="6"/>
        <v>211096</v>
      </c>
      <c r="S12" s="15">
        <f t="shared" si="6"/>
        <v>219233</v>
      </c>
      <c r="T12" s="15">
        <f t="shared" si="6"/>
        <v>228619</v>
      </c>
      <c r="U12" s="15">
        <f t="shared" si="6"/>
        <v>235994</v>
      </c>
      <c r="V12" s="15">
        <f t="shared" si="6"/>
        <v>241045</v>
      </c>
      <c r="W12" s="15">
        <f t="shared" si="6"/>
        <v>245230</v>
      </c>
      <c r="X12" s="15">
        <f t="shared" si="6"/>
        <v>243823</v>
      </c>
      <c r="Y12" s="63"/>
    </row>
    <row r="13" spans="1:32" ht="11" customHeight="1">
      <c r="A13" s="146" t="s">
        <v>198</v>
      </c>
      <c r="B13" s="13">
        <v>161852</v>
      </c>
      <c r="C13" s="13">
        <v>158142</v>
      </c>
      <c r="D13" s="13">
        <v>155502</v>
      </c>
      <c r="E13" s="13">
        <v>154809</v>
      </c>
      <c r="F13" s="13">
        <v>154972</v>
      </c>
      <c r="G13" s="13">
        <v>157396</v>
      </c>
      <c r="H13" s="13">
        <v>156173</v>
      </c>
      <c r="I13" s="13">
        <v>156058</v>
      </c>
      <c r="J13" s="13">
        <v>162969</v>
      </c>
      <c r="K13" s="13">
        <v>167018</v>
      </c>
      <c r="L13" s="13">
        <v>172195</v>
      </c>
      <c r="M13" s="13">
        <v>179738</v>
      </c>
      <c r="N13" s="13">
        <v>186005</v>
      </c>
      <c r="O13" s="13">
        <v>193409</v>
      </c>
      <c r="P13" s="13">
        <v>202854</v>
      </c>
      <c r="Q13" s="13">
        <v>213635</v>
      </c>
      <c r="R13" s="13">
        <v>202296</v>
      </c>
      <c r="S13" s="13">
        <v>210300</v>
      </c>
      <c r="T13" s="13">
        <v>219640</v>
      </c>
      <c r="U13" s="13">
        <v>226940</v>
      </c>
      <c r="V13" s="13">
        <v>232124</v>
      </c>
      <c r="W13" s="13">
        <v>236220</v>
      </c>
      <c r="X13" s="13">
        <v>238163</v>
      </c>
      <c r="Y13" s="7"/>
    </row>
    <row r="14" spans="1:32" ht="11" customHeight="1">
      <c r="A14" s="146" t="s">
        <v>199</v>
      </c>
      <c r="B14" s="13">
        <v>1863</v>
      </c>
      <c r="C14" s="13">
        <v>1953</v>
      </c>
      <c r="D14" s="13">
        <v>1973</v>
      </c>
      <c r="E14" s="13">
        <v>2044</v>
      </c>
      <c r="F14" s="13">
        <v>2154</v>
      </c>
      <c r="G14" s="13">
        <v>2254</v>
      </c>
      <c r="H14" s="13">
        <v>2267</v>
      </c>
      <c r="I14" s="13">
        <v>2245</v>
      </c>
      <c r="J14" s="13">
        <v>2328</v>
      </c>
      <c r="K14" s="13">
        <v>2403</v>
      </c>
      <c r="L14" s="13">
        <v>2486</v>
      </c>
      <c r="M14" s="13">
        <v>2586</v>
      </c>
      <c r="N14" s="13">
        <v>2712</v>
      </c>
      <c r="O14" s="13">
        <v>2763</v>
      </c>
      <c r="P14" s="13">
        <v>2837</v>
      </c>
      <c r="Q14" s="13">
        <v>2976</v>
      </c>
      <c r="R14" s="13">
        <v>2990</v>
      </c>
      <c r="S14" s="13">
        <v>3147</v>
      </c>
      <c r="T14" s="13">
        <v>3270</v>
      </c>
      <c r="U14" s="13">
        <v>3380</v>
      </c>
      <c r="V14" s="13">
        <v>3420</v>
      </c>
      <c r="W14" s="13">
        <v>3502</v>
      </c>
      <c r="X14" s="13">
        <v>3531</v>
      </c>
      <c r="Y14" s="7"/>
    </row>
    <row r="15" spans="1:32" ht="11" customHeight="1">
      <c r="A15" s="146" t="s">
        <v>200</v>
      </c>
      <c r="B15" s="13">
        <v>41</v>
      </c>
      <c r="C15" s="13">
        <v>44</v>
      </c>
      <c r="D15" s="13">
        <v>39</v>
      </c>
      <c r="E15" s="13">
        <v>37</v>
      </c>
      <c r="F15" s="13">
        <v>40</v>
      </c>
      <c r="G15" s="13">
        <v>37</v>
      </c>
      <c r="H15" s="13">
        <v>36</v>
      </c>
      <c r="I15" s="13">
        <v>33</v>
      </c>
      <c r="J15" s="13">
        <v>32</v>
      </c>
      <c r="K15" s="13">
        <v>32</v>
      </c>
      <c r="L15" s="13">
        <v>32</v>
      </c>
      <c r="M15" s="13">
        <v>27</v>
      </c>
      <c r="N15" s="13">
        <v>35</v>
      </c>
      <c r="O15" s="13">
        <v>37</v>
      </c>
      <c r="P15" s="13">
        <v>37</v>
      </c>
      <c r="Q15" s="13">
        <v>41</v>
      </c>
      <c r="R15" s="13">
        <v>45</v>
      </c>
      <c r="S15" s="13">
        <v>44</v>
      </c>
      <c r="T15" s="13">
        <v>50</v>
      </c>
      <c r="U15" s="13">
        <v>47</v>
      </c>
      <c r="V15" s="13">
        <v>43</v>
      </c>
      <c r="W15" s="13">
        <v>46</v>
      </c>
      <c r="X15" s="13">
        <v>45</v>
      </c>
      <c r="Y15" s="7"/>
    </row>
    <row r="16" spans="1:32" ht="11" customHeight="1">
      <c r="A16" s="146" t="s">
        <v>201</v>
      </c>
      <c r="B16" s="13">
        <v>1897</v>
      </c>
      <c r="C16" s="13">
        <v>1924</v>
      </c>
      <c r="D16" s="13">
        <v>1942</v>
      </c>
      <c r="E16" s="13">
        <v>1982</v>
      </c>
      <c r="F16" s="13">
        <v>1998</v>
      </c>
      <c r="G16" s="13">
        <v>2111</v>
      </c>
      <c r="H16" s="13">
        <v>2100</v>
      </c>
      <c r="I16" s="13">
        <v>2128</v>
      </c>
      <c r="J16" s="13">
        <v>2216</v>
      </c>
      <c r="K16" s="13">
        <v>2207</v>
      </c>
      <c r="L16" s="13">
        <v>2237</v>
      </c>
      <c r="M16" s="13">
        <v>2310</v>
      </c>
      <c r="N16" s="13">
        <v>2332</v>
      </c>
      <c r="O16" s="13">
        <v>2421</v>
      </c>
      <c r="P16" s="13">
        <v>2451</v>
      </c>
      <c r="Q16" s="13">
        <v>2492</v>
      </c>
      <c r="R16" s="13">
        <v>2332</v>
      </c>
      <c r="S16" s="13">
        <v>2290</v>
      </c>
      <c r="T16" s="13">
        <v>2226</v>
      </c>
      <c r="U16" s="13">
        <v>2223</v>
      </c>
      <c r="V16" s="13">
        <v>2098</v>
      </c>
      <c r="W16" s="13">
        <v>2067</v>
      </c>
      <c r="X16" s="13">
        <v>1988</v>
      </c>
      <c r="Y16" s="7"/>
    </row>
    <row r="17" spans="1:25" ht="21.25" customHeight="1">
      <c r="A17" s="147" t="s">
        <v>227</v>
      </c>
      <c r="B17" s="13">
        <v>62</v>
      </c>
      <c r="C17" s="13">
        <v>58</v>
      </c>
      <c r="D17" s="13">
        <v>59</v>
      </c>
      <c r="E17" s="13">
        <v>65</v>
      </c>
      <c r="F17" s="13">
        <v>69</v>
      </c>
      <c r="G17" s="13">
        <v>76</v>
      </c>
      <c r="H17" s="13">
        <v>74</v>
      </c>
      <c r="I17" s="13">
        <v>70</v>
      </c>
      <c r="J17" s="13">
        <v>72</v>
      </c>
      <c r="K17" s="13">
        <v>75</v>
      </c>
      <c r="L17" s="13">
        <v>76</v>
      </c>
      <c r="M17" s="13">
        <v>84</v>
      </c>
      <c r="N17" s="13">
        <v>78</v>
      </c>
      <c r="O17" s="13">
        <v>83</v>
      </c>
      <c r="P17" s="13">
        <v>90</v>
      </c>
      <c r="Q17" s="13">
        <v>88</v>
      </c>
      <c r="R17" s="13">
        <v>81</v>
      </c>
      <c r="S17" s="13">
        <v>83</v>
      </c>
      <c r="T17" s="13">
        <v>90</v>
      </c>
      <c r="U17" s="13">
        <v>83</v>
      </c>
      <c r="V17" s="13">
        <v>84</v>
      </c>
      <c r="W17" s="13">
        <v>86</v>
      </c>
      <c r="X17" s="13">
        <v>83</v>
      </c>
    </row>
    <row r="18" spans="1:25" ht="11" customHeight="1">
      <c r="A18" s="146" t="s">
        <v>241</v>
      </c>
      <c r="B18" s="13">
        <v>1996</v>
      </c>
      <c r="C18" s="13">
        <v>1969</v>
      </c>
      <c r="D18" s="13">
        <v>1944</v>
      </c>
      <c r="E18" s="13">
        <v>1923</v>
      </c>
      <c r="F18" s="13">
        <v>1872</v>
      </c>
      <c r="G18" s="13">
        <v>1821</v>
      </c>
      <c r="H18" s="13">
        <v>1805</v>
      </c>
      <c r="I18" s="13">
        <v>1779</v>
      </c>
      <c r="J18" s="13">
        <v>3101</v>
      </c>
      <c r="K18" s="13">
        <v>3148</v>
      </c>
      <c r="L18" s="13">
        <v>3188</v>
      </c>
      <c r="M18" s="13">
        <v>3256</v>
      </c>
      <c r="N18" s="13">
        <v>3279</v>
      </c>
      <c r="O18" s="13">
        <v>3307</v>
      </c>
      <c r="P18" s="13">
        <v>3350</v>
      </c>
      <c r="Q18" s="13">
        <v>3364</v>
      </c>
      <c r="R18" s="13">
        <v>3352</v>
      </c>
      <c r="S18" s="13">
        <v>3369</v>
      </c>
      <c r="T18" s="13">
        <v>3343</v>
      </c>
      <c r="U18" s="13">
        <v>3321</v>
      </c>
      <c r="V18" s="13">
        <v>3276</v>
      </c>
      <c r="W18" s="13">
        <v>3309</v>
      </c>
      <c r="X18" s="13">
        <v>13</v>
      </c>
      <c r="Y18" s="7"/>
    </row>
    <row r="19" spans="1:25" s="16" customFormat="1" ht="11" customHeight="1">
      <c r="A19" s="144" t="s">
        <v>66</v>
      </c>
      <c r="B19" s="15">
        <f t="shared" ref="B19:X19" si="10">SUM(B20:B35)</f>
        <v>106711</v>
      </c>
      <c r="C19" s="15">
        <f t="shared" si="10"/>
        <v>104498</v>
      </c>
      <c r="D19" s="15">
        <f t="shared" si="10"/>
        <v>104610</v>
      </c>
      <c r="E19" s="15">
        <f t="shared" si="10"/>
        <v>103879</v>
      </c>
      <c r="F19" s="15">
        <f t="shared" si="10"/>
        <v>100863</v>
      </c>
      <c r="G19" s="15">
        <f t="shared" ref="G19" si="11">SUM(G20:G35)</f>
        <v>99880</v>
      </c>
      <c r="H19" s="15">
        <f t="shared" ref="H19:I19" si="12">SUM(H20:H35)</f>
        <v>98161</v>
      </c>
      <c r="I19" s="15">
        <f t="shared" si="12"/>
        <v>96081</v>
      </c>
      <c r="J19" s="15">
        <f t="shared" ref="J19:K19" si="13">SUM(J20:J35)</f>
        <v>101164</v>
      </c>
      <c r="K19" s="15">
        <f t="shared" si="13"/>
        <v>104322</v>
      </c>
      <c r="L19" s="15">
        <f t="shared" si="10"/>
        <v>108206</v>
      </c>
      <c r="M19" s="15">
        <f t="shared" si="10"/>
        <v>116400</v>
      </c>
      <c r="N19" s="15">
        <f t="shared" si="10"/>
        <v>120865</v>
      </c>
      <c r="O19" s="15">
        <f t="shared" si="10"/>
        <v>123705</v>
      </c>
      <c r="P19" s="15">
        <f t="shared" si="10"/>
        <v>125738</v>
      </c>
      <c r="Q19" s="15">
        <f t="shared" si="10"/>
        <v>124746</v>
      </c>
      <c r="R19" s="15">
        <f t="shared" si="10"/>
        <v>115127</v>
      </c>
      <c r="S19" s="15">
        <f t="shared" si="10"/>
        <v>117610</v>
      </c>
      <c r="T19" s="15">
        <f t="shared" si="10"/>
        <v>120614</v>
      </c>
      <c r="U19" s="15">
        <f t="shared" si="10"/>
        <v>122592</v>
      </c>
      <c r="V19" s="15">
        <f t="shared" si="10"/>
        <v>123990</v>
      </c>
      <c r="W19" s="15">
        <f t="shared" si="10"/>
        <v>125900</v>
      </c>
      <c r="X19" s="15">
        <f t="shared" si="10"/>
        <v>120485</v>
      </c>
      <c r="Y19" s="63"/>
    </row>
    <row r="20" spans="1:25" ht="11" customHeight="1">
      <c r="A20" s="146" t="s">
        <v>204</v>
      </c>
      <c r="B20" s="13">
        <v>88096</v>
      </c>
      <c r="C20" s="13">
        <v>85476</v>
      </c>
      <c r="D20" s="13">
        <v>85479</v>
      </c>
      <c r="E20" s="13">
        <v>84386</v>
      </c>
      <c r="F20" s="13">
        <v>80975</v>
      </c>
      <c r="G20" s="13">
        <v>79538</v>
      </c>
      <c r="H20" s="13">
        <v>77993</v>
      </c>
      <c r="I20" s="13">
        <v>76446</v>
      </c>
      <c r="J20" s="13">
        <v>79957</v>
      </c>
      <c r="K20" s="13">
        <v>82703</v>
      </c>
      <c r="L20" s="13">
        <v>85771</v>
      </c>
      <c r="M20" s="13">
        <v>93180</v>
      </c>
      <c r="N20" s="13">
        <v>97157</v>
      </c>
      <c r="O20" s="13">
        <v>99432</v>
      </c>
      <c r="P20" s="13">
        <v>100752</v>
      </c>
      <c r="Q20" s="13">
        <v>99571</v>
      </c>
      <c r="R20" s="13">
        <v>91282</v>
      </c>
      <c r="S20" s="13">
        <v>93479</v>
      </c>
      <c r="T20" s="13">
        <v>96163</v>
      </c>
      <c r="U20" s="13">
        <v>97963</v>
      </c>
      <c r="V20" s="13">
        <v>99322</v>
      </c>
      <c r="W20" s="13">
        <v>100499</v>
      </c>
      <c r="X20" s="13">
        <v>100325</v>
      </c>
      <c r="Y20" s="7"/>
    </row>
    <row r="21" spans="1:25" ht="11" customHeight="1">
      <c r="A21" s="147" t="s">
        <v>205</v>
      </c>
      <c r="B21" s="13">
        <v>879</v>
      </c>
      <c r="C21" s="13">
        <v>946</v>
      </c>
      <c r="D21" s="13">
        <v>959</v>
      </c>
      <c r="E21" s="13">
        <v>959</v>
      </c>
      <c r="F21" s="13">
        <v>970</v>
      </c>
      <c r="G21" s="13">
        <v>1012</v>
      </c>
      <c r="H21" s="13">
        <v>1020</v>
      </c>
      <c r="I21" s="13">
        <v>1016</v>
      </c>
      <c r="J21" s="13">
        <v>1092</v>
      </c>
      <c r="K21" s="13">
        <v>1139</v>
      </c>
      <c r="L21" s="13">
        <v>1175</v>
      </c>
      <c r="M21" s="13">
        <v>1242</v>
      </c>
      <c r="N21" s="13">
        <v>1302</v>
      </c>
      <c r="O21" s="13">
        <v>1320</v>
      </c>
      <c r="P21" s="13">
        <v>1410</v>
      </c>
      <c r="Q21" s="13">
        <v>1448</v>
      </c>
      <c r="R21" s="13">
        <v>1442</v>
      </c>
      <c r="S21" s="13">
        <v>1493</v>
      </c>
      <c r="T21" s="13">
        <v>1565</v>
      </c>
      <c r="U21" s="13">
        <v>1616</v>
      </c>
      <c r="V21" s="13">
        <v>1628</v>
      </c>
      <c r="W21" s="13">
        <v>1639</v>
      </c>
      <c r="X21" s="13">
        <v>1657</v>
      </c>
      <c r="Y21" s="7"/>
    </row>
    <row r="22" spans="1:25" ht="21.25" customHeight="1">
      <c r="A22" s="147" t="s">
        <v>239</v>
      </c>
      <c r="B22" s="13">
        <v>1580</v>
      </c>
      <c r="C22" s="13">
        <v>1659</v>
      </c>
      <c r="D22" s="13">
        <v>1709</v>
      </c>
      <c r="E22" s="13">
        <v>1744</v>
      </c>
      <c r="F22" s="13">
        <v>1810</v>
      </c>
      <c r="G22" s="13">
        <v>1859</v>
      </c>
      <c r="H22" s="13">
        <v>1872</v>
      </c>
      <c r="I22" s="13">
        <v>1785</v>
      </c>
      <c r="J22" s="13">
        <v>1907</v>
      </c>
      <c r="K22" s="13">
        <v>1964</v>
      </c>
      <c r="L22" s="13">
        <v>2134</v>
      </c>
      <c r="M22" s="13">
        <v>2245</v>
      </c>
      <c r="N22" s="13">
        <v>2324</v>
      </c>
      <c r="O22" s="13">
        <v>2409</v>
      </c>
      <c r="P22" s="13">
        <v>2448</v>
      </c>
      <c r="Q22" s="13">
        <v>2533</v>
      </c>
      <c r="R22" s="13">
        <v>2591</v>
      </c>
      <c r="S22" s="13">
        <v>2691</v>
      </c>
      <c r="T22" s="13">
        <v>2736</v>
      </c>
      <c r="U22" s="13">
        <v>2836</v>
      </c>
      <c r="V22" s="13">
        <v>2852</v>
      </c>
      <c r="W22" s="13">
        <v>2879</v>
      </c>
      <c r="X22" s="13">
        <v>2915</v>
      </c>
      <c r="Y22" s="7"/>
    </row>
    <row r="23" spans="1:25" ht="21.25" customHeight="1">
      <c r="A23" s="147" t="s">
        <v>219</v>
      </c>
      <c r="B23" s="13">
        <v>4</v>
      </c>
      <c r="C23" s="13">
        <v>6</v>
      </c>
      <c r="D23" s="13">
        <v>5</v>
      </c>
      <c r="E23" s="13">
        <v>5</v>
      </c>
      <c r="F23" s="13">
        <v>4</v>
      </c>
      <c r="G23" s="13">
        <v>6</v>
      </c>
      <c r="H23" s="13">
        <v>7</v>
      </c>
      <c r="I23" s="13">
        <v>5</v>
      </c>
      <c r="J23" s="13">
        <v>8</v>
      </c>
      <c r="K23" s="13">
        <v>7</v>
      </c>
      <c r="L23" s="13">
        <v>7</v>
      </c>
      <c r="M23" s="13">
        <v>8</v>
      </c>
      <c r="N23" s="13">
        <v>7</v>
      </c>
      <c r="O23" s="13">
        <v>6</v>
      </c>
      <c r="P23" s="13">
        <v>6</v>
      </c>
      <c r="Q23" s="13">
        <v>6</v>
      </c>
      <c r="R23" s="13">
        <v>7</v>
      </c>
      <c r="S23" s="13">
        <v>4</v>
      </c>
      <c r="T23" s="13">
        <v>5</v>
      </c>
      <c r="U23" s="13">
        <v>4</v>
      </c>
      <c r="V23" s="13">
        <v>4</v>
      </c>
      <c r="W23" s="13">
        <v>4</v>
      </c>
      <c r="X23" s="13">
        <v>4</v>
      </c>
      <c r="Y23" s="7"/>
    </row>
    <row r="24" spans="1:25" ht="21.25" customHeight="1">
      <c r="A24" s="147" t="s">
        <v>240</v>
      </c>
      <c r="B24" s="13">
        <v>833</v>
      </c>
      <c r="C24" s="13">
        <v>864</v>
      </c>
      <c r="D24" s="13">
        <v>847</v>
      </c>
      <c r="E24" s="13">
        <v>840</v>
      </c>
      <c r="F24" s="13">
        <v>834</v>
      </c>
      <c r="G24" s="13">
        <v>817</v>
      </c>
      <c r="H24" s="13">
        <v>794</v>
      </c>
      <c r="I24" s="13">
        <v>804</v>
      </c>
      <c r="J24" s="13">
        <v>789</v>
      </c>
      <c r="K24" s="13">
        <v>809</v>
      </c>
      <c r="L24" s="13">
        <v>837</v>
      </c>
      <c r="M24" s="13">
        <v>840</v>
      </c>
      <c r="N24" s="13">
        <v>836</v>
      </c>
      <c r="O24" s="13">
        <v>814</v>
      </c>
      <c r="P24" s="13">
        <v>843</v>
      </c>
      <c r="Q24" s="13">
        <v>846</v>
      </c>
      <c r="R24" s="13">
        <v>830</v>
      </c>
      <c r="S24" s="13">
        <v>822</v>
      </c>
      <c r="T24" s="13">
        <v>793</v>
      </c>
      <c r="U24" s="13">
        <v>753</v>
      </c>
      <c r="V24" s="13">
        <v>695</v>
      </c>
      <c r="W24" s="13">
        <v>697</v>
      </c>
      <c r="X24" s="13">
        <v>650</v>
      </c>
      <c r="Y24" s="7"/>
    </row>
    <row r="25" spans="1:25" ht="21.25" customHeight="1">
      <c r="A25" s="147" t="s">
        <v>221</v>
      </c>
      <c r="B25" s="13">
        <v>60</v>
      </c>
      <c r="C25" s="13">
        <v>51</v>
      </c>
      <c r="D25" s="13">
        <v>47</v>
      </c>
      <c r="E25" s="13">
        <v>54</v>
      </c>
      <c r="F25" s="13">
        <v>45</v>
      </c>
      <c r="G25" s="13">
        <v>43</v>
      </c>
      <c r="H25" s="13">
        <v>46</v>
      </c>
      <c r="I25" s="13">
        <v>46</v>
      </c>
      <c r="J25" s="13">
        <v>53</v>
      </c>
      <c r="K25" s="13">
        <v>52</v>
      </c>
      <c r="L25" s="13">
        <v>64</v>
      </c>
      <c r="M25" s="13">
        <v>62</v>
      </c>
      <c r="N25" s="13">
        <v>56</v>
      </c>
      <c r="O25" s="13">
        <v>57</v>
      </c>
      <c r="P25" s="13">
        <v>51</v>
      </c>
      <c r="Q25" s="13">
        <v>53</v>
      </c>
      <c r="R25" s="13">
        <v>54</v>
      </c>
      <c r="S25" s="13">
        <v>48</v>
      </c>
      <c r="T25" s="13">
        <v>46</v>
      </c>
      <c r="U25" s="13">
        <v>48</v>
      </c>
      <c r="V25" s="13">
        <v>48</v>
      </c>
      <c r="W25" s="13">
        <v>46</v>
      </c>
      <c r="X25" s="13">
        <v>41</v>
      </c>
      <c r="Y25" s="7"/>
    </row>
    <row r="26" spans="1:25" ht="21.25" customHeight="1">
      <c r="A26" s="147" t="s">
        <v>222</v>
      </c>
      <c r="B26" s="13">
        <v>6880</v>
      </c>
      <c r="C26" s="13">
        <v>7114</v>
      </c>
      <c r="D26" s="13">
        <v>7245</v>
      </c>
      <c r="E26" s="13">
        <v>7508</v>
      </c>
      <c r="F26" s="13">
        <v>7802</v>
      </c>
      <c r="G26" s="13">
        <v>8007</v>
      </c>
      <c r="H26" s="13">
        <v>7856</v>
      </c>
      <c r="I26" s="13">
        <v>7586</v>
      </c>
      <c r="J26" s="13">
        <v>7800</v>
      </c>
      <c r="K26" s="13">
        <v>7794</v>
      </c>
      <c r="L26" s="13">
        <v>8112</v>
      </c>
      <c r="M26" s="13">
        <v>8443</v>
      </c>
      <c r="N26" s="13">
        <v>8648</v>
      </c>
      <c r="O26" s="13">
        <v>8989</v>
      </c>
      <c r="P26" s="13">
        <v>9344</v>
      </c>
      <c r="Q26" s="13">
        <v>9315</v>
      </c>
      <c r="R26" s="13">
        <v>8187</v>
      </c>
      <c r="S26" s="13">
        <v>8326</v>
      </c>
      <c r="T26" s="13">
        <v>8550</v>
      </c>
      <c r="U26" s="13">
        <v>8641</v>
      </c>
      <c r="V26" s="13">
        <v>8764</v>
      </c>
      <c r="W26" s="13">
        <v>9232</v>
      </c>
      <c r="X26" s="13">
        <v>9614</v>
      </c>
      <c r="Y26" s="7"/>
    </row>
    <row r="27" spans="1:25" ht="21.25" customHeight="1">
      <c r="A27" s="147" t="s">
        <v>223</v>
      </c>
      <c r="B27" s="13">
        <v>88</v>
      </c>
      <c r="C27" s="13">
        <v>92</v>
      </c>
      <c r="D27" s="13">
        <v>99</v>
      </c>
      <c r="E27" s="13">
        <v>102</v>
      </c>
      <c r="F27" s="13">
        <v>102</v>
      </c>
      <c r="G27" s="13">
        <v>102</v>
      </c>
      <c r="H27" s="13">
        <v>111</v>
      </c>
      <c r="I27" s="13">
        <v>100</v>
      </c>
      <c r="J27" s="13">
        <v>106</v>
      </c>
      <c r="K27" s="13">
        <v>108</v>
      </c>
      <c r="L27" s="13">
        <v>108</v>
      </c>
      <c r="M27" s="13">
        <v>116</v>
      </c>
      <c r="N27" s="13">
        <v>112</v>
      </c>
      <c r="O27" s="13">
        <v>119</v>
      </c>
      <c r="P27" s="13">
        <v>128</v>
      </c>
      <c r="Q27" s="13">
        <v>134</v>
      </c>
      <c r="R27" s="13">
        <v>129</v>
      </c>
      <c r="S27" s="13">
        <v>125</v>
      </c>
      <c r="T27" s="13">
        <v>131</v>
      </c>
      <c r="U27" s="13">
        <v>124</v>
      </c>
      <c r="V27" s="13">
        <v>129</v>
      </c>
      <c r="W27" s="13">
        <v>142</v>
      </c>
      <c r="X27" s="13">
        <v>147</v>
      </c>
      <c r="Y27" s="7"/>
    </row>
    <row r="28" spans="1:25" ht="21.25" customHeight="1">
      <c r="A28" s="147" t="s">
        <v>224</v>
      </c>
      <c r="B28" s="13">
        <v>213</v>
      </c>
      <c r="C28" s="13">
        <v>227</v>
      </c>
      <c r="D28" s="13">
        <v>227</v>
      </c>
      <c r="E28" s="13">
        <v>243</v>
      </c>
      <c r="F28" s="13">
        <v>241</v>
      </c>
      <c r="G28" s="13">
        <v>251</v>
      </c>
      <c r="H28" s="13">
        <v>257</v>
      </c>
      <c r="I28" s="13">
        <v>250</v>
      </c>
      <c r="J28" s="13">
        <v>259</v>
      </c>
      <c r="K28" s="13">
        <v>279</v>
      </c>
      <c r="L28" s="13">
        <v>281</v>
      </c>
      <c r="M28" s="13">
        <v>298</v>
      </c>
      <c r="N28" s="13">
        <v>309</v>
      </c>
      <c r="O28" s="13">
        <v>325</v>
      </c>
      <c r="P28" s="13">
        <v>336</v>
      </c>
      <c r="Q28" s="13">
        <v>356</v>
      </c>
      <c r="R28" s="13">
        <v>372</v>
      </c>
      <c r="S28" s="13">
        <v>386</v>
      </c>
      <c r="T28" s="13">
        <v>391</v>
      </c>
      <c r="U28" s="13">
        <v>420</v>
      </c>
      <c r="V28" s="13">
        <v>409</v>
      </c>
      <c r="W28" s="13">
        <v>418</v>
      </c>
      <c r="X28" s="13">
        <v>416</v>
      </c>
      <c r="Y28" s="7"/>
    </row>
    <row r="29" spans="1:25" ht="21.25" customHeight="1">
      <c r="A29" s="147" t="s">
        <v>225</v>
      </c>
      <c r="B29" s="13">
        <v>27</v>
      </c>
      <c r="C29" s="13">
        <v>26</v>
      </c>
      <c r="D29" s="13">
        <v>23</v>
      </c>
      <c r="E29" s="13">
        <v>26</v>
      </c>
      <c r="F29" s="13">
        <v>25</v>
      </c>
      <c r="G29" s="13">
        <v>26</v>
      </c>
      <c r="H29" s="13">
        <v>32</v>
      </c>
      <c r="I29" s="13">
        <v>22</v>
      </c>
      <c r="J29" s="13">
        <v>23</v>
      </c>
      <c r="K29" s="13">
        <v>30</v>
      </c>
      <c r="L29" s="13">
        <v>30</v>
      </c>
      <c r="M29" s="13">
        <v>37</v>
      </c>
      <c r="N29" s="13">
        <v>35</v>
      </c>
      <c r="O29" s="13">
        <v>36</v>
      </c>
      <c r="P29" s="13">
        <v>32</v>
      </c>
      <c r="Q29" s="13">
        <v>32</v>
      </c>
      <c r="R29" s="13">
        <v>33</v>
      </c>
      <c r="S29" s="13">
        <v>5</v>
      </c>
      <c r="T29" s="13">
        <v>6</v>
      </c>
      <c r="U29" s="13">
        <v>6</v>
      </c>
      <c r="V29" s="13">
        <v>8</v>
      </c>
      <c r="W29" s="13">
        <v>9</v>
      </c>
      <c r="X29" s="13">
        <v>10</v>
      </c>
    </row>
    <row r="30" spans="1:25" ht="21.25" customHeight="1">
      <c r="A30" s="147" t="s">
        <v>228</v>
      </c>
      <c r="B30" s="13">
        <v>19</v>
      </c>
      <c r="C30" s="13">
        <v>19</v>
      </c>
      <c r="D30" s="13">
        <v>17</v>
      </c>
      <c r="E30" s="13">
        <v>15</v>
      </c>
      <c r="F30" s="13">
        <v>15</v>
      </c>
      <c r="G30" s="13">
        <v>14</v>
      </c>
      <c r="H30" s="13">
        <v>14</v>
      </c>
      <c r="I30" s="13">
        <v>14</v>
      </c>
      <c r="J30" s="13">
        <v>14</v>
      </c>
      <c r="K30" s="13">
        <v>13</v>
      </c>
      <c r="L30" s="13">
        <v>11</v>
      </c>
      <c r="M30" s="13">
        <v>10</v>
      </c>
      <c r="N30" s="13">
        <v>12</v>
      </c>
      <c r="O30" s="13">
        <v>16</v>
      </c>
      <c r="P30" s="13">
        <v>18</v>
      </c>
      <c r="Q30" s="13">
        <v>18</v>
      </c>
      <c r="R30" s="13">
        <v>22</v>
      </c>
      <c r="S30" s="13">
        <v>21</v>
      </c>
      <c r="T30" s="13">
        <v>17</v>
      </c>
      <c r="U30" s="13">
        <v>19</v>
      </c>
      <c r="V30" s="13">
        <v>18</v>
      </c>
      <c r="W30" s="13">
        <v>18</v>
      </c>
      <c r="X30" s="13">
        <v>24</v>
      </c>
      <c r="Y30" s="7"/>
    </row>
    <row r="31" spans="1:25" ht="30.25" customHeight="1">
      <c r="A31" s="153" t="s">
        <v>226</v>
      </c>
      <c r="B31" s="13">
        <v>16</v>
      </c>
      <c r="C31" s="13">
        <v>18</v>
      </c>
      <c r="D31" s="13">
        <v>15</v>
      </c>
      <c r="E31" s="13">
        <v>16</v>
      </c>
      <c r="F31" s="13">
        <v>16</v>
      </c>
      <c r="G31" s="13">
        <v>18</v>
      </c>
      <c r="H31" s="13">
        <v>18</v>
      </c>
      <c r="I31" s="13">
        <v>17</v>
      </c>
      <c r="J31" s="13">
        <v>16</v>
      </c>
      <c r="K31" s="13">
        <v>16</v>
      </c>
      <c r="L31" s="13">
        <v>13</v>
      </c>
      <c r="M31" s="13">
        <v>16</v>
      </c>
      <c r="N31" s="13">
        <v>16</v>
      </c>
      <c r="O31" s="13">
        <v>14</v>
      </c>
      <c r="P31" s="13">
        <v>19</v>
      </c>
      <c r="Q31" s="13">
        <v>22</v>
      </c>
      <c r="R31" s="13">
        <v>23</v>
      </c>
      <c r="S31" s="13">
        <v>3</v>
      </c>
      <c r="T31" s="13">
        <v>3</v>
      </c>
      <c r="U31" s="13">
        <v>5</v>
      </c>
      <c r="V31" s="13">
        <v>7</v>
      </c>
      <c r="W31" s="13">
        <v>7</v>
      </c>
      <c r="X31" s="13">
        <v>7</v>
      </c>
      <c r="Y31" s="7"/>
    </row>
    <row r="32" spans="1:25" ht="21.25" customHeight="1">
      <c r="A32" s="147" t="s">
        <v>235</v>
      </c>
      <c r="B32" s="13">
        <v>11</v>
      </c>
      <c r="C32" s="13">
        <v>14</v>
      </c>
      <c r="D32" s="13">
        <v>17</v>
      </c>
      <c r="E32" s="13">
        <v>16</v>
      </c>
      <c r="F32" s="13">
        <v>14</v>
      </c>
      <c r="G32" s="13">
        <v>19</v>
      </c>
      <c r="H32" s="13">
        <v>18</v>
      </c>
      <c r="I32" s="13">
        <v>16</v>
      </c>
      <c r="J32" s="13">
        <v>17</v>
      </c>
      <c r="K32" s="13">
        <v>16</v>
      </c>
      <c r="L32" s="13">
        <v>17</v>
      </c>
      <c r="M32" s="13">
        <v>20</v>
      </c>
      <c r="N32" s="13">
        <v>21</v>
      </c>
      <c r="O32" s="13">
        <v>21</v>
      </c>
      <c r="P32" s="13">
        <v>24</v>
      </c>
      <c r="Q32" s="13">
        <v>24</v>
      </c>
      <c r="R32" s="13">
        <v>19</v>
      </c>
      <c r="S32" s="13">
        <v>16</v>
      </c>
      <c r="T32" s="13">
        <v>16</v>
      </c>
      <c r="U32" s="13">
        <v>17</v>
      </c>
      <c r="V32" s="13">
        <v>32</v>
      </c>
      <c r="W32" s="13">
        <v>36</v>
      </c>
      <c r="X32" s="13">
        <v>39</v>
      </c>
      <c r="Y32" s="7"/>
    </row>
    <row r="33" spans="1:25" ht="11" customHeight="1">
      <c r="A33" s="147" t="s">
        <v>207</v>
      </c>
      <c r="B33" s="13">
        <v>364</v>
      </c>
      <c r="C33" s="13">
        <v>355</v>
      </c>
      <c r="D33" s="13">
        <v>355</v>
      </c>
      <c r="E33" s="13">
        <v>375</v>
      </c>
      <c r="F33" s="13">
        <v>388</v>
      </c>
      <c r="G33" s="13">
        <v>413</v>
      </c>
      <c r="H33" s="13">
        <v>404</v>
      </c>
      <c r="I33" s="13">
        <v>381</v>
      </c>
      <c r="J33" s="13">
        <v>395</v>
      </c>
      <c r="K33" s="13">
        <v>391</v>
      </c>
      <c r="L33" s="13">
        <v>394</v>
      </c>
      <c r="M33" s="13">
        <v>422</v>
      </c>
      <c r="N33" s="13">
        <v>429</v>
      </c>
      <c r="O33" s="13">
        <v>449</v>
      </c>
      <c r="P33" s="13">
        <v>448</v>
      </c>
      <c r="Q33" s="13">
        <v>456</v>
      </c>
      <c r="R33" s="13">
        <v>470</v>
      </c>
      <c r="S33" s="13">
        <v>477</v>
      </c>
      <c r="T33" s="13">
        <v>498</v>
      </c>
      <c r="U33" s="13">
        <v>523</v>
      </c>
      <c r="V33" s="13">
        <v>534</v>
      </c>
      <c r="W33" s="13">
        <v>535</v>
      </c>
      <c r="X33" s="13">
        <v>551</v>
      </c>
      <c r="Y33" s="7"/>
    </row>
    <row r="34" spans="1:25" ht="17.75" customHeight="1">
      <c r="A34" s="147" t="s">
        <v>206</v>
      </c>
      <c r="B34" s="13">
        <v>3549</v>
      </c>
      <c r="C34" s="13">
        <v>3556</v>
      </c>
      <c r="D34" s="13">
        <v>3526</v>
      </c>
      <c r="E34" s="13">
        <v>3593</v>
      </c>
      <c r="F34" s="13">
        <v>3689</v>
      </c>
      <c r="G34" s="13">
        <v>3850</v>
      </c>
      <c r="H34" s="13">
        <v>3842</v>
      </c>
      <c r="I34" s="13">
        <v>3765</v>
      </c>
      <c r="J34" s="13">
        <v>3816</v>
      </c>
      <c r="K34" s="13">
        <v>3909</v>
      </c>
      <c r="L34" s="13">
        <v>3999</v>
      </c>
      <c r="M34" s="13">
        <v>4062</v>
      </c>
      <c r="N34" s="13">
        <v>4083</v>
      </c>
      <c r="O34" s="13">
        <v>4076</v>
      </c>
      <c r="P34" s="13">
        <v>4179</v>
      </c>
      <c r="Q34" s="13">
        <v>4201</v>
      </c>
      <c r="R34" s="13">
        <v>3878</v>
      </c>
      <c r="S34" s="13">
        <v>3822</v>
      </c>
      <c r="T34" s="13">
        <v>3802</v>
      </c>
      <c r="U34" s="13">
        <v>3723</v>
      </c>
      <c r="V34" s="13">
        <v>3667</v>
      </c>
      <c r="W34" s="13">
        <v>3751</v>
      </c>
      <c r="X34" s="13">
        <v>3719</v>
      </c>
      <c r="Y34" s="7"/>
    </row>
    <row r="35" spans="1:25" ht="11" customHeight="1">
      <c r="A35" s="147" t="s">
        <v>208</v>
      </c>
      <c r="B35" s="13">
        <v>4092</v>
      </c>
      <c r="C35" s="13">
        <v>4075</v>
      </c>
      <c r="D35" s="13">
        <v>4040</v>
      </c>
      <c r="E35" s="13">
        <v>3997</v>
      </c>
      <c r="F35" s="13">
        <v>3933</v>
      </c>
      <c r="G35" s="13">
        <v>3905</v>
      </c>
      <c r="H35" s="13">
        <v>3877</v>
      </c>
      <c r="I35" s="13">
        <v>3828</v>
      </c>
      <c r="J35" s="13">
        <v>4912</v>
      </c>
      <c r="K35" s="13">
        <v>5092</v>
      </c>
      <c r="L35" s="13">
        <v>5253</v>
      </c>
      <c r="M35" s="13">
        <v>5399</v>
      </c>
      <c r="N35" s="13">
        <v>5518</v>
      </c>
      <c r="O35" s="13">
        <v>5622</v>
      </c>
      <c r="P35" s="13">
        <v>5700</v>
      </c>
      <c r="Q35" s="13">
        <v>5731</v>
      </c>
      <c r="R35" s="13">
        <v>5788</v>
      </c>
      <c r="S35" s="67">
        <v>5892</v>
      </c>
      <c r="T35" s="13">
        <v>5892</v>
      </c>
      <c r="U35" s="13">
        <v>5894</v>
      </c>
      <c r="V35" s="13">
        <v>5873</v>
      </c>
      <c r="W35" s="13">
        <v>5988</v>
      </c>
      <c r="X35" s="13">
        <v>366</v>
      </c>
      <c r="Y35" s="7"/>
    </row>
    <row r="36" spans="1:25" ht="11" customHeight="1">
      <c r="A36" s="144" t="s">
        <v>197</v>
      </c>
      <c r="B36" s="15">
        <f t="shared" ref="B36:X36" si="14">SUM(B37:B39)</f>
        <v>174113</v>
      </c>
      <c r="C36" s="15">
        <f t="shared" si="14"/>
        <v>166738</v>
      </c>
      <c r="D36" s="15">
        <f t="shared" si="14"/>
        <v>163934</v>
      </c>
      <c r="E36" s="15">
        <f t="shared" si="14"/>
        <v>164193</v>
      </c>
      <c r="F36" s="15">
        <f t="shared" si="14"/>
        <v>164947</v>
      </c>
      <c r="G36" s="15">
        <f t="shared" ref="G36" si="15">SUM(G37:G39)</f>
        <v>162145</v>
      </c>
      <c r="H36" s="15">
        <f t="shared" ref="H36:I36" si="16">SUM(H37:H39)</f>
        <v>159825</v>
      </c>
      <c r="I36" s="15">
        <f t="shared" si="16"/>
        <v>157894</v>
      </c>
      <c r="J36" s="15">
        <f t="shared" ref="J36:K36" si="17">SUM(J37:J39)</f>
        <v>154730</v>
      </c>
      <c r="K36" s="15">
        <f t="shared" si="17"/>
        <v>152933</v>
      </c>
      <c r="L36" s="15">
        <f t="shared" si="14"/>
        <v>149824</v>
      </c>
      <c r="M36" s="15">
        <f t="shared" si="14"/>
        <v>145590</v>
      </c>
      <c r="N36" s="15">
        <f t="shared" si="14"/>
        <v>142511</v>
      </c>
      <c r="O36" s="15">
        <f t="shared" si="14"/>
        <v>142198</v>
      </c>
      <c r="P36" s="15">
        <f t="shared" si="14"/>
        <v>144600</v>
      </c>
      <c r="Q36" s="15">
        <f t="shared" si="14"/>
        <v>146838</v>
      </c>
      <c r="R36" s="15">
        <f t="shared" si="14"/>
        <v>143953</v>
      </c>
      <c r="S36" s="15">
        <f t="shared" si="14"/>
        <v>141935</v>
      </c>
      <c r="T36" s="15">
        <f t="shared" si="14"/>
        <v>141992</v>
      </c>
      <c r="U36" s="15">
        <f t="shared" si="14"/>
        <v>142160</v>
      </c>
      <c r="V36" s="15">
        <f t="shared" si="14"/>
        <v>143504</v>
      </c>
      <c r="W36" s="15">
        <f t="shared" si="14"/>
        <v>144708</v>
      </c>
      <c r="X36" s="15">
        <f t="shared" si="14"/>
        <v>144702</v>
      </c>
      <c r="Y36" s="7"/>
    </row>
    <row r="37" spans="1:25" ht="11" customHeight="1">
      <c r="A37" s="146" t="s">
        <v>209</v>
      </c>
      <c r="B37" s="13">
        <v>169515</v>
      </c>
      <c r="C37" s="13">
        <v>162105</v>
      </c>
      <c r="D37" s="13">
        <v>159253</v>
      </c>
      <c r="E37" s="13">
        <v>159426</v>
      </c>
      <c r="F37" s="13">
        <v>160117</v>
      </c>
      <c r="G37" s="13">
        <v>157270</v>
      </c>
      <c r="H37" s="13">
        <v>154942</v>
      </c>
      <c r="I37" s="13">
        <v>153024</v>
      </c>
      <c r="J37" s="13">
        <v>149957</v>
      </c>
      <c r="K37" s="13">
        <v>148156</v>
      </c>
      <c r="L37" s="13">
        <v>145128</v>
      </c>
      <c r="M37" s="13">
        <v>140958</v>
      </c>
      <c r="N37" s="13">
        <v>137967</v>
      </c>
      <c r="O37" s="13">
        <v>137688</v>
      </c>
      <c r="P37" s="13">
        <v>140012</v>
      </c>
      <c r="Q37" s="13">
        <v>142298</v>
      </c>
      <c r="R37" s="13">
        <v>139554</v>
      </c>
      <c r="S37" s="13">
        <v>137589</v>
      </c>
      <c r="T37" s="13">
        <v>137630</v>
      </c>
      <c r="U37" s="13">
        <v>137799</v>
      </c>
      <c r="V37" s="13">
        <v>139195</v>
      </c>
      <c r="W37" s="13">
        <v>140357</v>
      </c>
      <c r="X37" s="13">
        <v>140486</v>
      </c>
      <c r="Y37" s="7"/>
    </row>
    <row r="38" spans="1:25" ht="21.25" customHeight="1">
      <c r="A38" s="147" t="s">
        <v>229</v>
      </c>
      <c r="B38" s="13">
        <v>2253</v>
      </c>
      <c r="C38" s="13">
        <v>2222</v>
      </c>
      <c r="D38" s="13">
        <v>2269</v>
      </c>
      <c r="E38" s="13">
        <v>2339</v>
      </c>
      <c r="F38" s="13">
        <v>2383</v>
      </c>
      <c r="G38" s="13">
        <v>2360</v>
      </c>
      <c r="H38" s="13">
        <v>2339</v>
      </c>
      <c r="I38" s="13">
        <v>2324</v>
      </c>
      <c r="J38" s="13">
        <v>2322</v>
      </c>
      <c r="K38" s="13">
        <v>2379</v>
      </c>
      <c r="L38" s="13">
        <v>2367</v>
      </c>
      <c r="M38" s="13">
        <v>2403</v>
      </c>
      <c r="N38" s="13">
        <v>2391</v>
      </c>
      <c r="O38" s="13">
        <v>2410</v>
      </c>
      <c r="P38" s="13">
        <v>2485</v>
      </c>
      <c r="Q38" s="13">
        <v>2500</v>
      </c>
      <c r="R38" s="13">
        <v>2500</v>
      </c>
      <c r="S38" s="13">
        <v>2486</v>
      </c>
      <c r="T38" s="13">
        <v>2491</v>
      </c>
      <c r="U38" s="13">
        <v>2510</v>
      </c>
      <c r="V38" s="13">
        <v>2503</v>
      </c>
      <c r="W38" s="13">
        <v>2500</v>
      </c>
      <c r="X38" s="13">
        <v>2503</v>
      </c>
      <c r="Y38" s="7"/>
    </row>
    <row r="39" spans="1:25" s="16" customFormat="1" ht="11" customHeight="1">
      <c r="A39" s="146" t="s">
        <v>210</v>
      </c>
      <c r="B39" s="13">
        <v>2345</v>
      </c>
      <c r="C39" s="13">
        <v>2411</v>
      </c>
      <c r="D39" s="13">
        <v>2412</v>
      </c>
      <c r="E39" s="13">
        <v>2428</v>
      </c>
      <c r="F39" s="13">
        <v>2447</v>
      </c>
      <c r="G39" s="13">
        <v>2515</v>
      </c>
      <c r="H39" s="13">
        <v>2544</v>
      </c>
      <c r="I39" s="13">
        <v>2546</v>
      </c>
      <c r="J39" s="13">
        <v>2451</v>
      </c>
      <c r="K39" s="13">
        <v>2398</v>
      </c>
      <c r="L39" s="13">
        <v>2329</v>
      </c>
      <c r="M39" s="13">
        <v>2229</v>
      </c>
      <c r="N39" s="13">
        <v>2153</v>
      </c>
      <c r="O39" s="13">
        <v>2100</v>
      </c>
      <c r="P39" s="13">
        <v>2103</v>
      </c>
      <c r="Q39" s="13">
        <v>2040</v>
      </c>
      <c r="R39" s="13">
        <v>1899</v>
      </c>
      <c r="S39" s="13">
        <v>1860</v>
      </c>
      <c r="T39" s="13">
        <v>1871</v>
      </c>
      <c r="U39" s="13">
        <v>1851</v>
      </c>
      <c r="V39" s="13">
        <v>1806</v>
      </c>
      <c r="W39" s="13">
        <v>1851</v>
      </c>
      <c r="X39" s="13">
        <v>1713</v>
      </c>
    </row>
    <row r="40" spans="1:25" ht="11" customHeight="1">
      <c r="A40" s="45" t="s">
        <v>243</v>
      </c>
      <c r="B40" s="15">
        <f t="shared" ref="B40:X40" si="18">SUM(B41:B51)</f>
        <v>13428</v>
      </c>
      <c r="C40" s="15">
        <f t="shared" si="18"/>
        <v>13180</v>
      </c>
      <c r="D40" s="15">
        <f t="shared" si="18"/>
        <v>13191</v>
      </c>
      <c r="E40" s="15">
        <f t="shared" si="18"/>
        <v>13629</v>
      </c>
      <c r="F40" s="15">
        <f t="shared" si="18"/>
        <v>14248</v>
      </c>
      <c r="G40" s="15">
        <f t="shared" ref="G40" si="19">SUM(G41:G51)</f>
        <v>15033</v>
      </c>
      <c r="H40" s="15">
        <f t="shared" ref="H40:I40" si="20">SUM(H41:H51)</f>
        <v>15355</v>
      </c>
      <c r="I40" s="15">
        <f t="shared" si="20"/>
        <v>15518</v>
      </c>
      <c r="J40" s="15">
        <f t="shared" ref="J40:K40" si="21">SUM(J41:J51)</f>
        <v>15566</v>
      </c>
      <c r="K40" s="15">
        <f t="shared" si="21"/>
        <v>15511</v>
      </c>
      <c r="L40" s="15">
        <f t="shared" si="18"/>
        <v>15114</v>
      </c>
      <c r="M40" s="15">
        <f t="shared" si="18"/>
        <v>15126</v>
      </c>
      <c r="N40" s="15">
        <f t="shared" si="18"/>
        <v>15220</v>
      </c>
      <c r="O40" s="15">
        <f t="shared" si="18"/>
        <v>15377</v>
      </c>
      <c r="P40" s="15">
        <f t="shared" si="18"/>
        <v>15298</v>
      </c>
      <c r="Q40" s="15">
        <f t="shared" si="18"/>
        <v>14647</v>
      </c>
      <c r="R40" s="15">
        <f t="shared" si="18"/>
        <v>12290</v>
      </c>
      <c r="S40" s="15">
        <f t="shared" si="18"/>
        <v>10690</v>
      </c>
      <c r="T40" s="15">
        <f t="shared" si="18"/>
        <v>9518</v>
      </c>
      <c r="U40" s="15">
        <f t="shared" si="18"/>
        <v>8586</v>
      </c>
      <c r="V40" s="15">
        <f t="shared" si="18"/>
        <v>7916</v>
      </c>
      <c r="W40" s="15">
        <f t="shared" si="18"/>
        <v>7770</v>
      </c>
      <c r="X40" s="15">
        <f t="shared" si="18"/>
        <v>7727</v>
      </c>
    </row>
    <row r="41" spans="1:25" ht="11" customHeight="1">
      <c r="A41" s="146" t="s">
        <v>211</v>
      </c>
      <c r="B41" s="13">
        <v>17</v>
      </c>
      <c r="C41" s="13">
        <v>19</v>
      </c>
      <c r="D41" s="13">
        <v>18</v>
      </c>
      <c r="E41" s="13">
        <v>14</v>
      </c>
      <c r="F41" s="13">
        <v>18</v>
      </c>
      <c r="G41" s="13">
        <v>17</v>
      </c>
      <c r="H41" s="13">
        <v>15</v>
      </c>
      <c r="I41" s="13">
        <v>11</v>
      </c>
      <c r="J41" s="13">
        <v>11</v>
      </c>
      <c r="K41" s="13">
        <v>7</v>
      </c>
      <c r="L41" s="13">
        <v>9</v>
      </c>
      <c r="M41" s="13">
        <v>11</v>
      </c>
      <c r="N41" s="13">
        <v>14</v>
      </c>
      <c r="O41" s="13">
        <v>16</v>
      </c>
      <c r="P41" s="67">
        <v>20</v>
      </c>
      <c r="Q41" s="67">
        <v>26</v>
      </c>
      <c r="R41" s="67">
        <v>18</v>
      </c>
      <c r="S41" s="67">
        <v>17</v>
      </c>
      <c r="T41" s="13">
        <v>20</v>
      </c>
      <c r="U41" s="13">
        <v>21</v>
      </c>
      <c r="V41" s="13">
        <v>17</v>
      </c>
      <c r="W41" s="13">
        <v>18</v>
      </c>
      <c r="X41" s="13">
        <v>18</v>
      </c>
    </row>
    <row r="42" spans="1:25" ht="11" customHeight="1">
      <c r="A42" s="147" t="s">
        <v>212</v>
      </c>
      <c r="B42" s="13">
        <v>2727</v>
      </c>
      <c r="C42" s="13">
        <v>2649</v>
      </c>
      <c r="D42" s="13">
        <v>2697</v>
      </c>
      <c r="E42" s="13">
        <v>2807</v>
      </c>
      <c r="F42" s="13">
        <v>2912</v>
      </c>
      <c r="G42" s="13">
        <v>3307</v>
      </c>
      <c r="H42" s="13">
        <v>3420</v>
      </c>
      <c r="I42" s="13">
        <v>3719</v>
      </c>
      <c r="J42" s="13">
        <v>3856</v>
      </c>
      <c r="K42" s="13">
        <v>3997</v>
      </c>
      <c r="L42" s="13">
        <v>3952</v>
      </c>
      <c r="M42" s="13">
        <v>4165</v>
      </c>
      <c r="N42" s="13">
        <v>4532</v>
      </c>
      <c r="O42" s="13">
        <v>4862</v>
      </c>
      <c r="P42" s="67">
        <v>4983</v>
      </c>
      <c r="Q42" s="67">
        <v>4982</v>
      </c>
      <c r="R42" s="67">
        <v>4179</v>
      </c>
      <c r="S42" s="67">
        <v>3590</v>
      </c>
      <c r="T42" s="13">
        <v>3201</v>
      </c>
      <c r="U42" s="13">
        <v>2800</v>
      </c>
      <c r="V42" s="13">
        <v>2503</v>
      </c>
      <c r="W42" s="13">
        <v>2327</v>
      </c>
      <c r="X42" s="13">
        <v>2203</v>
      </c>
    </row>
    <row r="43" spans="1:25" ht="11" customHeight="1">
      <c r="A43" s="147" t="s">
        <v>213</v>
      </c>
      <c r="B43" s="13">
        <v>8868</v>
      </c>
      <c r="C43" s="13">
        <v>8763</v>
      </c>
      <c r="D43" s="13">
        <v>8730</v>
      </c>
      <c r="E43" s="13">
        <v>9025</v>
      </c>
      <c r="F43" s="13">
        <v>9510</v>
      </c>
      <c r="G43" s="13">
        <v>9900</v>
      </c>
      <c r="H43" s="13">
        <v>10066</v>
      </c>
      <c r="I43" s="13">
        <v>9935</v>
      </c>
      <c r="J43" s="13">
        <v>9870</v>
      </c>
      <c r="K43" s="13">
        <v>9780</v>
      </c>
      <c r="L43" s="13">
        <v>9588</v>
      </c>
      <c r="M43" s="13">
        <v>9505</v>
      </c>
      <c r="N43" s="13">
        <v>9402</v>
      </c>
      <c r="O43" s="13">
        <v>9334</v>
      </c>
      <c r="P43" s="67">
        <v>9206</v>
      </c>
      <c r="Q43" s="67">
        <v>8686</v>
      </c>
      <c r="R43" s="67">
        <v>7241</v>
      </c>
      <c r="S43" s="67">
        <v>6297</v>
      </c>
      <c r="T43" s="13">
        <v>5603</v>
      </c>
      <c r="U43" s="13">
        <v>5082</v>
      </c>
      <c r="V43" s="13">
        <v>4746</v>
      </c>
      <c r="W43" s="13">
        <v>4777</v>
      </c>
      <c r="X43" s="13">
        <v>4886</v>
      </c>
    </row>
    <row r="44" spans="1:25" s="16" customFormat="1" ht="11" customHeight="1">
      <c r="A44" s="147" t="s">
        <v>237</v>
      </c>
      <c r="B44" s="13">
        <v>4</v>
      </c>
      <c r="C44" s="13">
        <v>4</v>
      </c>
      <c r="D44" s="13">
        <v>2</v>
      </c>
      <c r="E44" s="13">
        <v>2</v>
      </c>
      <c r="F44" s="13">
        <v>1</v>
      </c>
      <c r="G44" s="13">
        <v>2</v>
      </c>
      <c r="H44" s="13">
        <v>2</v>
      </c>
      <c r="I44" s="13">
        <v>3</v>
      </c>
      <c r="J44" s="13">
        <v>3</v>
      </c>
      <c r="K44" s="13">
        <v>5</v>
      </c>
      <c r="L44" s="13">
        <v>6</v>
      </c>
      <c r="M44" s="13">
        <v>6</v>
      </c>
      <c r="N44" s="13">
        <v>7</v>
      </c>
      <c r="O44" s="13">
        <v>7</v>
      </c>
      <c r="P44" s="67">
        <v>6</v>
      </c>
      <c r="Q44" s="67">
        <v>7</v>
      </c>
      <c r="R44" s="67">
        <v>7</v>
      </c>
      <c r="S44" s="67">
        <v>7</v>
      </c>
      <c r="T44" s="13">
        <v>6</v>
      </c>
      <c r="U44" s="13">
        <v>5</v>
      </c>
      <c r="V44" s="13">
        <v>2</v>
      </c>
      <c r="W44" s="13">
        <v>4</v>
      </c>
      <c r="X44" s="13">
        <v>5</v>
      </c>
    </row>
    <row r="45" spans="1:25" ht="21.25" customHeight="1">
      <c r="A45" s="147" t="s">
        <v>233</v>
      </c>
      <c r="B45" s="13">
        <v>3</v>
      </c>
      <c r="C45" s="13">
        <v>3</v>
      </c>
      <c r="D45" s="13">
        <v>2</v>
      </c>
      <c r="E45" s="13">
        <v>2</v>
      </c>
      <c r="F45" s="13">
        <v>2</v>
      </c>
      <c r="G45" s="13">
        <v>1</v>
      </c>
      <c r="H45" s="13">
        <v>1</v>
      </c>
      <c r="I45" s="13">
        <v>1</v>
      </c>
      <c r="J45" s="13">
        <v>2</v>
      </c>
      <c r="K45" s="13">
        <v>3</v>
      </c>
      <c r="L45" s="13">
        <v>2</v>
      </c>
      <c r="M45" s="13">
        <v>3</v>
      </c>
      <c r="N45" s="13">
        <v>5</v>
      </c>
      <c r="O45" s="13">
        <v>4</v>
      </c>
      <c r="P45" s="67">
        <v>5</v>
      </c>
      <c r="Q45" s="67">
        <v>3</v>
      </c>
      <c r="R45" s="67">
        <v>2</v>
      </c>
      <c r="S45" s="85">
        <v>2</v>
      </c>
      <c r="T45" s="13">
        <v>4</v>
      </c>
      <c r="U45" s="13">
        <v>4</v>
      </c>
      <c r="V45" s="13">
        <v>6</v>
      </c>
      <c r="W45" s="13">
        <v>7</v>
      </c>
      <c r="X45" s="13">
        <v>5</v>
      </c>
    </row>
    <row r="46" spans="1:25" ht="11" customHeight="1">
      <c r="A46" s="147" t="s">
        <v>238</v>
      </c>
      <c r="B46" s="13">
        <v>3</v>
      </c>
      <c r="C46" s="13">
        <v>4</v>
      </c>
      <c r="D46" s="13">
        <v>5</v>
      </c>
      <c r="E46" s="13">
        <v>3</v>
      </c>
      <c r="F46" s="13">
        <v>3</v>
      </c>
      <c r="G46" s="13">
        <v>2</v>
      </c>
      <c r="H46" s="13">
        <v>3</v>
      </c>
      <c r="I46" s="13">
        <v>3</v>
      </c>
      <c r="J46" s="13">
        <v>2</v>
      </c>
      <c r="K46" s="13">
        <v>2</v>
      </c>
      <c r="L46" s="13">
        <v>3</v>
      </c>
      <c r="M46" s="13">
        <v>3</v>
      </c>
      <c r="N46" s="13">
        <v>4</v>
      </c>
      <c r="O46" s="13">
        <v>4</v>
      </c>
      <c r="P46" s="67">
        <v>5</v>
      </c>
      <c r="Q46" s="67">
        <v>3</v>
      </c>
      <c r="R46" s="67">
        <v>4</v>
      </c>
      <c r="S46" s="85">
        <v>4</v>
      </c>
      <c r="T46" s="13">
        <v>3</v>
      </c>
      <c r="U46" s="13">
        <v>4</v>
      </c>
      <c r="V46" s="13">
        <v>4</v>
      </c>
      <c r="W46" s="13">
        <v>4</v>
      </c>
      <c r="X46" s="13">
        <v>4</v>
      </c>
    </row>
    <row r="47" spans="1:25" ht="11" customHeight="1">
      <c r="A47" s="147" t="s">
        <v>234</v>
      </c>
      <c r="B47" s="13">
        <v>8</v>
      </c>
      <c r="C47" s="13">
        <v>10</v>
      </c>
      <c r="D47" s="13">
        <v>9</v>
      </c>
      <c r="E47" s="13">
        <v>8</v>
      </c>
      <c r="F47" s="13">
        <v>10</v>
      </c>
      <c r="G47" s="13">
        <v>10</v>
      </c>
      <c r="H47" s="13">
        <v>10</v>
      </c>
      <c r="I47" s="13">
        <v>7</v>
      </c>
      <c r="J47" s="13">
        <v>7</v>
      </c>
      <c r="K47" s="13">
        <v>6</v>
      </c>
      <c r="L47" s="13">
        <v>6</v>
      </c>
      <c r="M47" s="13">
        <v>5</v>
      </c>
      <c r="N47" s="13">
        <v>4</v>
      </c>
      <c r="O47" s="13">
        <v>6</v>
      </c>
      <c r="P47" s="67">
        <v>6</v>
      </c>
      <c r="Q47" s="67">
        <v>5</v>
      </c>
      <c r="R47" s="67">
        <v>4</v>
      </c>
      <c r="S47" s="69">
        <v>1</v>
      </c>
      <c r="T47" s="13">
        <v>2</v>
      </c>
      <c r="U47" s="13">
        <v>2</v>
      </c>
      <c r="V47" s="13">
        <v>2</v>
      </c>
      <c r="W47" s="13">
        <v>2</v>
      </c>
      <c r="X47" s="13">
        <v>1</v>
      </c>
    </row>
    <row r="48" spans="1:25" ht="11" customHeight="1">
      <c r="A48" s="147" t="s">
        <v>214</v>
      </c>
      <c r="B48" s="13">
        <v>1786</v>
      </c>
      <c r="C48" s="13">
        <v>1718</v>
      </c>
      <c r="D48" s="13">
        <v>1713</v>
      </c>
      <c r="E48" s="13">
        <v>1753</v>
      </c>
      <c r="F48" s="13">
        <v>1775</v>
      </c>
      <c r="G48" s="13">
        <v>1777</v>
      </c>
      <c r="H48" s="13">
        <v>1823</v>
      </c>
      <c r="I48" s="13">
        <v>1824</v>
      </c>
      <c r="J48" s="13">
        <v>1806</v>
      </c>
      <c r="K48" s="13">
        <v>1704</v>
      </c>
      <c r="L48" s="13">
        <v>1541</v>
      </c>
      <c r="M48" s="13">
        <v>1420</v>
      </c>
      <c r="N48" s="13">
        <v>1242</v>
      </c>
      <c r="O48" s="13">
        <v>1132</v>
      </c>
      <c r="P48" s="67">
        <v>1053</v>
      </c>
      <c r="Q48" s="67">
        <v>919</v>
      </c>
      <c r="R48" s="67">
        <v>823</v>
      </c>
      <c r="S48" s="67">
        <v>759</v>
      </c>
      <c r="T48" s="13">
        <v>664</v>
      </c>
      <c r="U48" s="13">
        <v>651</v>
      </c>
      <c r="V48" s="13">
        <v>617</v>
      </c>
      <c r="W48" s="13">
        <v>615</v>
      </c>
      <c r="X48" s="13">
        <v>592</v>
      </c>
    </row>
    <row r="49" spans="1:27" ht="11" customHeight="1">
      <c r="A49" s="147" t="s">
        <v>63</v>
      </c>
      <c r="B49" s="13">
        <v>0</v>
      </c>
      <c r="C49" s="13">
        <v>0</v>
      </c>
      <c r="D49" s="13">
        <v>0</v>
      </c>
      <c r="E49" s="13">
        <v>0</v>
      </c>
      <c r="F49" s="13">
        <v>1</v>
      </c>
      <c r="G49" s="13">
        <v>1</v>
      </c>
      <c r="H49" s="13">
        <v>2</v>
      </c>
      <c r="I49" s="13">
        <v>2</v>
      </c>
      <c r="J49" s="13">
        <v>1</v>
      </c>
      <c r="K49" s="13">
        <v>1</v>
      </c>
      <c r="L49" s="13">
        <v>1</v>
      </c>
      <c r="M49" s="13">
        <v>1</v>
      </c>
      <c r="N49" s="13">
        <v>1</v>
      </c>
      <c r="O49" s="13">
        <v>3</v>
      </c>
      <c r="P49" s="67">
        <v>3</v>
      </c>
      <c r="Q49" s="67">
        <v>4</v>
      </c>
      <c r="R49" s="67">
        <v>2</v>
      </c>
      <c r="S49" s="67">
        <v>3</v>
      </c>
      <c r="T49" s="13">
        <v>5</v>
      </c>
      <c r="U49" s="13">
        <v>5</v>
      </c>
      <c r="V49" s="13">
        <v>4</v>
      </c>
      <c r="W49" s="13">
        <v>1</v>
      </c>
      <c r="X49" s="13">
        <v>3</v>
      </c>
    </row>
    <row r="50" spans="1:27" ht="11" customHeight="1">
      <c r="A50" s="147" t="s">
        <v>64</v>
      </c>
      <c r="B50" s="13">
        <v>1</v>
      </c>
      <c r="C50" s="13">
        <v>1</v>
      </c>
      <c r="D50" s="13">
        <v>1</v>
      </c>
      <c r="E50" s="13">
        <v>2</v>
      </c>
      <c r="F50" s="13">
        <v>2</v>
      </c>
      <c r="G50" s="13">
        <v>2</v>
      </c>
      <c r="H50" s="13">
        <v>2</v>
      </c>
      <c r="I50" s="13">
        <v>1</v>
      </c>
      <c r="J50" s="13">
        <v>0</v>
      </c>
      <c r="K50" s="13">
        <v>0</v>
      </c>
      <c r="L50" s="13">
        <v>0</v>
      </c>
      <c r="M50" s="13">
        <v>0</v>
      </c>
      <c r="N50" s="13">
        <v>0</v>
      </c>
      <c r="O50" s="13">
        <v>0</v>
      </c>
      <c r="P50" s="67">
        <v>1</v>
      </c>
      <c r="Q50" s="67">
        <v>1</v>
      </c>
      <c r="R50" s="67">
        <v>1</v>
      </c>
      <c r="S50" s="67">
        <v>0</v>
      </c>
      <c r="T50" s="13">
        <v>1</v>
      </c>
      <c r="U50" s="13">
        <v>1</v>
      </c>
      <c r="V50" s="13">
        <v>1</v>
      </c>
      <c r="W50" s="127" t="s">
        <v>50</v>
      </c>
      <c r="X50" s="127" t="s">
        <v>50</v>
      </c>
    </row>
    <row r="51" spans="1:27" ht="11" customHeight="1">
      <c r="A51" s="147" t="s">
        <v>215</v>
      </c>
      <c r="B51" s="13">
        <v>11</v>
      </c>
      <c r="C51" s="13">
        <v>9</v>
      </c>
      <c r="D51" s="13">
        <v>14</v>
      </c>
      <c r="E51" s="13">
        <v>13</v>
      </c>
      <c r="F51" s="13">
        <v>14</v>
      </c>
      <c r="G51" s="13">
        <v>14</v>
      </c>
      <c r="H51" s="13">
        <v>11</v>
      </c>
      <c r="I51" s="13">
        <v>12</v>
      </c>
      <c r="J51" s="13">
        <v>8</v>
      </c>
      <c r="K51" s="13">
        <v>6</v>
      </c>
      <c r="L51" s="13">
        <v>6</v>
      </c>
      <c r="M51" s="13">
        <v>7</v>
      </c>
      <c r="N51" s="13">
        <v>9</v>
      </c>
      <c r="O51" s="13">
        <v>9</v>
      </c>
      <c r="P51" s="67">
        <v>10</v>
      </c>
      <c r="Q51" s="67">
        <v>11</v>
      </c>
      <c r="R51" s="67">
        <v>9</v>
      </c>
      <c r="S51" s="67">
        <v>10</v>
      </c>
      <c r="T51" s="13">
        <v>9</v>
      </c>
      <c r="U51" s="13">
        <v>11</v>
      </c>
      <c r="V51" s="13">
        <v>14</v>
      </c>
      <c r="W51" s="13">
        <v>15</v>
      </c>
      <c r="X51" s="13">
        <v>10</v>
      </c>
    </row>
    <row r="52" spans="1:27" ht="11" customHeight="1">
      <c r="A52" s="45" t="s">
        <v>242</v>
      </c>
      <c r="B52" s="65">
        <f t="shared" ref="B52:W52" si="22">SUM(B53:B55)</f>
        <v>21292</v>
      </c>
      <c r="C52" s="65">
        <f t="shared" si="22"/>
        <v>20804</v>
      </c>
      <c r="D52" s="65">
        <f t="shared" si="22"/>
        <v>20328</v>
      </c>
      <c r="E52" s="65">
        <f t="shared" si="22"/>
        <v>19753</v>
      </c>
      <c r="F52" s="65">
        <f t="shared" si="22"/>
        <v>19143</v>
      </c>
      <c r="G52" s="65">
        <f t="shared" ref="G52" si="23">SUM(G53:G55)</f>
        <v>18370</v>
      </c>
      <c r="H52" s="65">
        <f t="shared" ref="H52:I52" si="24">SUM(H53:H55)</f>
        <v>18139</v>
      </c>
      <c r="I52" s="65">
        <f t="shared" si="24"/>
        <v>17991</v>
      </c>
      <c r="J52" s="65">
        <f t="shared" ref="J52:L52" si="25">SUM(J53:J55)</f>
        <v>19460</v>
      </c>
      <c r="K52" s="65">
        <f t="shared" si="25"/>
        <v>19927</v>
      </c>
      <c r="L52" s="65">
        <f t="shared" si="25"/>
        <v>20381</v>
      </c>
      <c r="M52" s="65">
        <f t="shared" si="22"/>
        <v>20802</v>
      </c>
      <c r="N52" s="65">
        <f t="shared" si="22"/>
        <v>21141</v>
      </c>
      <c r="O52" s="65">
        <f t="shared" si="22"/>
        <v>21275</v>
      </c>
      <c r="P52" s="65">
        <f t="shared" si="22"/>
        <v>21268</v>
      </c>
      <c r="Q52" s="65">
        <f t="shared" si="22"/>
        <v>21055</v>
      </c>
      <c r="R52" s="65">
        <f t="shared" si="22"/>
        <v>21274</v>
      </c>
      <c r="S52" s="65">
        <f t="shared" si="22"/>
        <v>21597</v>
      </c>
      <c r="T52" s="15">
        <f t="shared" si="22"/>
        <v>21369</v>
      </c>
      <c r="U52" s="15">
        <f t="shared" si="22"/>
        <v>21100</v>
      </c>
      <c r="V52" s="15">
        <f t="shared" si="22"/>
        <v>20950</v>
      </c>
      <c r="W52" s="15">
        <f t="shared" si="22"/>
        <v>21826</v>
      </c>
      <c r="X52" s="15">
        <f>SUM(X53:X54)</f>
        <v>8473</v>
      </c>
    </row>
    <row r="53" spans="1:27" ht="11" customHeight="1">
      <c r="A53" s="146" t="s">
        <v>202</v>
      </c>
      <c r="B53" s="13">
        <v>11644</v>
      </c>
      <c r="C53" s="13">
        <v>11378</v>
      </c>
      <c r="D53" s="13">
        <v>11217</v>
      </c>
      <c r="E53" s="13">
        <v>11007</v>
      </c>
      <c r="F53" s="13">
        <v>10759</v>
      </c>
      <c r="G53" s="13">
        <v>10401</v>
      </c>
      <c r="H53" s="13">
        <v>10266</v>
      </c>
      <c r="I53" s="13">
        <v>10141</v>
      </c>
      <c r="J53" s="13">
        <v>13714</v>
      </c>
      <c r="K53" s="13">
        <v>14023</v>
      </c>
      <c r="L53" s="13">
        <v>14309</v>
      </c>
      <c r="M53" s="13">
        <v>14559</v>
      </c>
      <c r="N53" s="13">
        <v>14732</v>
      </c>
      <c r="O53" s="13">
        <v>14834</v>
      </c>
      <c r="P53" s="13">
        <v>14844</v>
      </c>
      <c r="Q53" s="13">
        <v>14773</v>
      </c>
      <c r="R53" s="13">
        <v>14951</v>
      </c>
      <c r="S53" s="13">
        <v>15090</v>
      </c>
      <c r="T53" s="13">
        <v>14934</v>
      </c>
      <c r="U53" s="13">
        <v>14849</v>
      </c>
      <c r="V53" s="13">
        <v>14784</v>
      </c>
      <c r="W53" s="13">
        <v>15165</v>
      </c>
      <c r="X53" s="13">
        <v>7372</v>
      </c>
    </row>
    <row r="54" spans="1:27" ht="11" customHeight="1">
      <c r="A54" s="146" t="s">
        <v>216</v>
      </c>
      <c r="B54" s="13">
        <v>4809</v>
      </c>
      <c r="C54" s="13">
        <v>4734</v>
      </c>
      <c r="D54" s="13">
        <v>4672</v>
      </c>
      <c r="E54" s="13">
        <v>4572</v>
      </c>
      <c r="F54" s="13">
        <v>4457</v>
      </c>
      <c r="G54" s="13">
        <v>4319</v>
      </c>
      <c r="H54" s="13">
        <v>4293</v>
      </c>
      <c r="I54" s="13">
        <v>4348</v>
      </c>
      <c r="J54" s="13">
        <v>3723</v>
      </c>
      <c r="K54" s="13">
        <v>3877</v>
      </c>
      <c r="L54" s="13">
        <v>4013</v>
      </c>
      <c r="M54" s="13">
        <v>4137</v>
      </c>
      <c r="N54" s="13">
        <v>4260</v>
      </c>
      <c r="O54" s="13">
        <v>4307</v>
      </c>
      <c r="P54" s="13">
        <v>4352</v>
      </c>
      <c r="Q54" s="13">
        <v>4334</v>
      </c>
      <c r="R54" s="13">
        <v>4377</v>
      </c>
      <c r="S54" s="13">
        <v>4520</v>
      </c>
      <c r="T54" s="13">
        <v>4556</v>
      </c>
      <c r="U54" s="13">
        <v>4505</v>
      </c>
      <c r="V54" s="13">
        <v>4535</v>
      </c>
      <c r="W54" s="13">
        <v>4880</v>
      </c>
      <c r="X54" s="13">
        <v>1101</v>
      </c>
    </row>
    <row r="55" spans="1:27" ht="11" customHeight="1">
      <c r="A55" s="146" t="s">
        <v>217</v>
      </c>
      <c r="B55" s="13">
        <v>4839</v>
      </c>
      <c r="C55" s="13">
        <v>4692</v>
      </c>
      <c r="D55" s="13">
        <v>4439</v>
      </c>
      <c r="E55" s="13">
        <v>4174</v>
      </c>
      <c r="F55" s="13">
        <v>3927</v>
      </c>
      <c r="G55" s="13">
        <v>3650</v>
      </c>
      <c r="H55" s="13">
        <v>3580</v>
      </c>
      <c r="I55" s="13">
        <v>3502</v>
      </c>
      <c r="J55" s="13">
        <v>2023</v>
      </c>
      <c r="K55" s="13">
        <v>2027</v>
      </c>
      <c r="L55" s="13">
        <v>2059</v>
      </c>
      <c r="M55" s="13">
        <v>2106</v>
      </c>
      <c r="N55" s="13">
        <v>2149</v>
      </c>
      <c r="O55" s="13">
        <v>2134</v>
      </c>
      <c r="P55" s="13">
        <v>2072</v>
      </c>
      <c r="Q55" s="13">
        <v>1948</v>
      </c>
      <c r="R55" s="13">
        <v>1946</v>
      </c>
      <c r="S55" s="13">
        <v>1987</v>
      </c>
      <c r="T55" s="13">
        <v>1879</v>
      </c>
      <c r="U55" s="13">
        <v>1746</v>
      </c>
      <c r="V55" s="13">
        <v>1631</v>
      </c>
      <c r="W55" s="13">
        <v>1781</v>
      </c>
      <c r="X55" s="20" t="s">
        <v>50</v>
      </c>
    </row>
    <row r="56" spans="1:27" ht="11" customHeight="1">
      <c r="A56" s="45" t="s">
        <v>351</v>
      </c>
      <c r="B56" s="15">
        <v>131577</v>
      </c>
      <c r="C56" s="15">
        <v>125075</v>
      </c>
      <c r="D56" s="15">
        <v>121270</v>
      </c>
      <c r="E56" s="15">
        <v>117558</v>
      </c>
      <c r="F56" s="15">
        <v>113445</v>
      </c>
      <c r="G56" s="15">
        <v>108564</v>
      </c>
      <c r="H56" s="15">
        <v>106692</v>
      </c>
      <c r="I56" s="15">
        <v>104382</v>
      </c>
      <c r="J56" s="15">
        <v>102628</v>
      </c>
      <c r="K56" s="15">
        <v>100993</v>
      </c>
      <c r="L56" s="15">
        <v>98842</v>
      </c>
      <c r="M56" s="15">
        <v>98328</v>
      </c>
      <c r="N56" s="15">
        <v>97409</v>
      </c>
      <c r="O56" s="15">
        <v>96473</v>
      </c>
      <c r="P56" s="15">
        <v>94863</v>
      </c>
      <c r="Q56" s="15">
        <v>93202</v>
      </c>
      <c r="R56" s="15">
        <v>92175</v>
      </c>
      <c r="S56" s="15">
        <v>91343</v>
      </c>
      <c r="T56" s="15">
        <v>90555</v>
      </c>
      <c r="U56" s="15">
        <v>89596</v>
      </c>
      <c r="V56" s="15">
        <v>87816</v>
      </c>
      <c r="W56" s="15">
        <v>86089</v>
      </c>
      <c r="X56" s="15">
        <v>82875</v>
      </c>
    </row>
    <row r="57" spans="1:27" ht="11" customHeight="1">
      <c r="A57" s="45" t="s">
        <v>130</v>
      </c>
      <c r="B57" s="15">
        <v>332313</v>
      </c>
      <c r="C57" s="15">
        <v>321217</v>
      </c>
      <c r="D57" s="15">
        <v>317169</v>
      </c>
      <c r="E57" s="15">
        <v>316651</v>
      </c>
      <c r="F57" s="15">
        <v>314168</v>
      </c>
      <c r="G57" s="15">
        <v>311017</v>
      </c>
      <c r="H57" s="15">
        <v>306652</v>
      </c>
      <c r="I57" s="15">
        <v>302572</v>
      </c>
      <c r="J57" s="15">
        <v>304329</v>
      </c>
      <c r="K57" s="15">
        <v>306066</v>
      </c>
      <c r="L57" s="15">
        <v>307120</v>
      </c>
      <c r="M57" s="15">
        <v>311952</v>
      </c>
      <c r="N57" s="15">
        <v>314122</v>
      </c>
      <c r="O57" s="15">
        <v>318001</v>
      </c>
      <c r="P57" s="15">
        <v>323495</v>
      </c>
      <c r="Q57" s="15">
        <v>325247</v>
      </c>
      <c r="R57" s="15">
        <v>309865</v>
      </c>
      <c r="S57" s="17">
        <v>309333</v>
      </c>
      <c r="T57" s="17">
        <v>311828</v>
      </c>
      <c r="U57" s="17">
        <v>313545</v>
      </c>
      <c r="V57" s="17">
        <v>317389</v>
      </c>
      <c r="W57" s="17">
        <v>317389</v>
      </c>
      <c r="X57" s="17">
        <v>315276</v>
      </c>
    </row>
    <row r="58" spans="1:27" ht="11" customHeight="1">
      <c r="A58" s="92" t="s">
        <v>353</v>
      </c>
      <c r="B58" s="17">
        <v>368633</v>
      </c>
      <c r="C58" s="17">
        <v>304256</v>
      </c>
      <c r="D58" s="17">
        <v>254587</v>
      </c>
      <c r="E58" s="17">
        <v>206322</v>
      </c>
      <c r="F58" s="17">
        <v>160302</v>
      </c>
      <c r="G58" s="17">
        <v>106321</v>
      </c>
      <c r="H58" s="17">
        <v>69166</v>
      </c>
      <c r="I58" s="17">
        <v>20362</v>
      </c>
      <c r="J58" s="223" t="s">
        <v>378</v>
      </c>
      <c r="K58" s="223" t="s">
        <v>378</v>
      </c>
      <c r="L58" s="223" t="s">
        <v>378</v>
      </c>
      <c r="M58" s="223" t="s">
        <v>378</v>
      </c>
      <c r="N58" s="223" t="s">
        <v>378</v>
      </c>
      <c r="O58" s="223" t="s">
        <v>378</v>
      </c>
      <c r="P58" s="223" t="s">
        <v>378</v>
      </c>
      <c r="Q58" s="223" t="s">
        <v>378</v>
      </c>
      <c r="R58" s="17"/>
      <c r="S58" s="83"/>
      <c r="T58" s="83"/>
      <c r="U58" s="83"/>
      <c r="V58" s="83"/>
      <c r="W58" s="83"/>
      <c r="X58" s="83"/>
    </row>
    <row r="59" spans="1:27" ht="11" customHeight="1">
      <c r="A59" s="75"/>
      <c r="B59" s="75"/>
      <c r="C59" s="75"/>
      <c r="D59" s="75"/>
      <c r="E59" s="75"/>
      <c r="F59" s="75"/>
      <c r="G59" s="75"/>
      <c r="H59" s="75"/>
      <c r="I59" s="75"/>
      <c r="J59" s="75"/>
      <c r="K59" s="75"/>
      <c r="L59" s="75"/>
      <c r="M59" s="75"/>
      <c r="N59" s="75"/>
      <c r="O59" s="75"/>
      <c r="P59" s="75"/>
      <c r="Q59" s="75"/>
      <c r="R59" s="16"/>
      <c r="S59" s="16"/>
      <c r="T59" s="83"/>
      <c r="U59" s="7"/>
      <c r="V59" s="83"/>
      <c r="W59" s="83"/>
      <c r="X59" s="63"/>
    </row>
    <row r="60" spans="1:27" ht="11" customHeight="1">
      <c r="A60" s="8" t="s">
        <v>108</v>
      </c>
      <c r="B60" s="75"/>
      <c r="C60" s="75"/>
      <c r="D60" s="75"/>
      <c r="E60" s="75"/>
      <c r="F60" s="75"/>
      <c r="G60" s="75"/>
      <c r="H60" s="75"/>
      <c r="I60" s="75"/>
      <c r="J60" s="75"/>
      <c r="K60" s="75"/>
      <c r="L60" s="75"/>
      <c r="M60" s="75"/>
      <c r="O60" s="75"/>
      <c r="P60" s="75"/>
      <c r="Q60" s="75"/>
      <c r="R60" s="16"/>
      <c r="S60" s="16"/>
      <c r="T60" s="83"/>
      <c r="U60" s="7"/>
      <c r="V60" s="83"/>
      <c r="W60" s="83"/>
      <c r="X60" s="63"/>
    </row>
    <row r="61" spans="1:27" ht="11" customHeight="1">
      <c r="A61" s="8" t="s">
        <v>109</v>
      </c>
      <c r="B61" s="75"/>
      <c r="C61" s="75"/>
      <c r="D61" s="75"/>
      <c r="E61" s="75"/>
      <c r="F61" s="75"/>
      <c r="G61" s="75"/>
      <c r="H61" s="75"/>
      <c r="I61" s="75"/>
      <c r="J61" s="75"/>
      <c r="K61" s="75"/>
      <c r="L61" s="75"/>
      <c r="M61" s="75"/>
      <c r="O61" s="75"/>
      <c r="P61" s="75"/>
      <c r="Q61" s="75"/>
      <c r="R61" s="16"/>
      <c r="S61" s="16"/>
      <c r="T61" s="83"/>
      <c r="U61" s="7"/>
      <c r="V61" s="83"/>
      <c r="W61" s="83"/>
      <c r="X61" s="63"/>
    </row>
    <row r="62" spans="1:27" ht="11" customHeight="1">
      <c r="A62" s="8" t="s">
        <v>390</v>
      </c>
      <c r="B62" s="75"/>
      <c r="C62" s="75"/>
      <c r="D62" s="75"/>
      <c r="E62" s="75"/>
      <c r="F62" s="75"/>
      <c r="G62" s="75"/>
      <c r="H62" s="75"/>
      <c r="I62" s="75"/>
      <c r="J62" s="75"/>
      <c r="K62" s="75"/>
      <c r="L62" s="75"/>
      <c r="M62" s="75"/>
      <c r="O62" s="75"/>
      <c r="P62" s="75"/>
      <c r="Q62" s="75"/>
      <c r="R62" s="16"/>
      <c r="S62" s="16"/>
      <c r="T62" s="83"/>
      <c r="U62" s="7"/>
      <c r="V62" s="83"/>
      <c r="W62" s="83"/>
      <c r="X62" s="63"/>
    </row>
    <row r="63" spans="1:27" s="82" customFormat="1" ht="11" customHeight="1">
      <c r="A63" s="8" t="s">
        <v>145</v>
      </c>
      <c r="B63" s="8"/>
      <c r="C63" s="8"/>
      <c r="D63" s="8"/>
      <c r="E63" s="8"/>
      <c r="F63" s="8"/>
      <c r="G63" s="8"/>
      <c r="H63" s="8"/>
      <c r="I63" s="8"/>
      <c r="J63" s="8"/>
      <c r="K63" s="8"/>
      <c r="L63" s="8"/>
      <c r="M63" s="75"/>
      <c r="N63" s="8"/>
      <c r="O63" s="8"/>
      <c r="P63" s="8"/>
      <c r="Q63" s="8"/>
      <c r="R63" s="1"/>
      <c r="S63" s="1"/>
      <c r="T63" s="1"/>
      <c r="U63" s="1"/>
      <c r="V63" s="1"/>
      <c r="W63" s="1"/>
      <c r="X63" s="1"/>
      <c r="Z63" s="1"/>
      <c r="AA63" s="1"/>
    </row>
    <row r="64" spans="1:27" s="16" customFormat="1" ht="11" customHeight="1">
      <c r="A64" s="8" t="s">
        <v>146</v>
      </c>
      <c r="B64" s="8"/>
      <c r="C64" s="8"/>
      <c r="D64" s="8"/>
      <c r="E64" s="8"/>
      <c r="F64" s="8"/>
      <c r="G64" s="8"/>
      <c r="H64" s="8"/>
      <c r="I64" s="8"/>
      <c r="J64" s="8"/>
      <c r="K64" s="8"/>
      <c r="L64" s="8"/>
      <c r="M64" s="75"/>
      <c r="N64" s="8"/>
      <c r="O64" s="8"/>
      <c r="P64" s="8"/>
      <c r="Q64" s="8"/>
      <c r="R64" s="1"/>
      <c r="S64" s="1"/>
      <c r="T64" s="1"/>
      <c r="U64" s="1"/>
      <c r="V64" s="1"/>
      <c r="W64" s="1"/>
      <c r="X64" s="1"/>
    </row>
    <row r="65" spans="1:24" s="16" customFormat="1" ht="11" customHeight="1">
      <c r="A65" s="8" t="s">
        <v>147</v>
      </c>
      <c r="B65" s="8"/>
      <c r="C65" s="8"/>
      <c r="D65" s="8"/>
      <c r="E65" s="8"/>
      <c r="F65" s="8"/>
      <c r="G65" s="8"/>
      <c r="H65" s="8"/>
      <c r="I65" s="8"/>
      <c r="J65" s="8"/>
      <c r="K65" s="8"/>
      <c r="L65" s="8"/>
      <c r="M65" s="75"/>
      <c r="N65" s="8"/>
      <c r="O65" s="8"/>
      <c r="P65" s="8"/>
      <c r="Q65" s="8"/>
      <c r="R65" s="1"/>
      <c r="S65" s="1"/>
      <c r="T65" s="1"/>
      <c r="U65" s="1"/>
      <c r="V65" s="1"/>
      <c r="W65" s="1"/>
      <c r="X65" s="1"/>
    </row>
    <row r="66" spans="1:24" s="16" customFormat="1" ht="10.5" customHeight="1">
      <c r="A66" s="8" t="s">
        <v>148</v>
      </c>
      <c r="B66" s="8"/>
      <c r="C66" s="8"/>
      <c r="D66" s="8"/>
      <c r="E66" s="8"/>
      <c r="F66" s="8"/>
      <c r="G66" s="8"/>
      <c r="H66" s="8"/>
      <c r="I66" s="8"/>
      <c r="J66" s="8"/>
      <c r="K66" s="8"/>
      <c r="L66" s="8"/>
      <c r="M66" s="75"/>
      <c r="N66" s="8"/>
      <c r="O66" s="8"/>
      <c r="P66" s="8"/>
      <c r="Q66" s="8"/>
      <c r="R66" s="1"/>
      <c r="S66" s="1"/>
      <c r="T66" s="1"/>
      <c r="U66" s="1"/>
      <c r="V66" s="1"/>
      <c r="W66" s="1"/>
      <c r="X66" s="1"/>
    </row>
    <row r="67" spans="1:24">
      <c r="A67" s="8" t="s">
        <v>14</v>
      </c>
      <c r="M67" s="75"/>
      <c r="S67" s="1"/>
      <c r="U67" s="1"/>
      <c r="V67" s="1"/>
      <c r="X67" s="1"/>
    </row>
    <row r="68" spans="1:24">
      <c r="A68" s="8" t="s">
        <v>110</v>
      </c>
      <c r="M68" s="75"/>
      <c r="V68" s="1"/>
      <c r="X68" s="1"/>
    </row>
    <row r="69" spans="1:24">
      <c r="A69" s="8" t="s">
        <v>111</v>
      </c>
      <c r="M69" s="75"/>
      <c r="V69" s="1"/>
      <c r="X69" s="1"/>
    </row>
    <row r="70" spans="1:24">
      <c r="A70" s="4" t="s">
        <v>149</v>
      </c>
      <c r="B70" s="4"/>
      <c r="C70" s="4"/>
      <c r="D70" s="4"/>
      <c r="E70" s="4"/>
      <c r="F70" s="4"/>
      <c r="G70" s="4"/>
      <c r="H70" s="4"/>
      <c r="I70" s="4"/>
      <c r="J70" s="4"/>
      <c r="K70" s="4"/>
      <c r="L70" s="4"/>
      <c r="M70" s="75"/>
      <c r="N70" s="4"/>
      <c r="O70" s="4"/>
      <c r="P70" s="4"/>
      <c r="Q70" s="4"/>
      <c r="R70" s="3"/>
      <c r="V70" s="1"/>
      <c r="X70" s="1"/>
    </row>
    <row r="71" spans="1:24">
      <c r="A71" s="4" t="s">
        <v>128</v>
      </c>
      <c r="B71" s="4"/>
      <c r="C71" s="4"/>
      <c r="D71" s="4"/>
      <c r="E71" s="4"/>
      <c r="F71" s="4"/>
      <c r="G71" s="4"/>
      <c r="H71" s="4"/>
      <c r="I71" s="4"/>
      <c r="J71" s="4"/>
      <c r="K71" s="4"/>
      <c r="L71" s="4"/>
      <c r="M71" s="75"/>
      <c r="N71" s="4"/>
      <c r="O71" s="4"/>
      <c r="P71" s="4"/>
      <c r="Q71" s="4"/>
      <c r="R71" s="3"/>
      <c r="V71" s="1"/>
      <c r="X71" s="1"/>
    </row>
    <row r="72" spans="1:24" ht="11" customHeight="1">
      <c r="A72" s="4" t="s">
        <v>129</v>
      </c>
      <c r="B72" s="4"/>
      <c r="C72" s="4"/>
      <c r="D72" s="4"/>
      <c r="E72" s="4"/>
      <c r="F72" s="4"/>
      <c r="G72" s="4"/>
      <c r="H72" s="4"/>
      <c r="I72" s="4"/>
      <c r="J72" s="4"/>
      <c r="K72" s="4"/>
      <c r="L72" s="4"/>
      <c r="M72" s="75"/>
      <c r="N72" s="4"/>
      <c r="O72" s="4"/>
      <c r="P72" s="4"/>
      <c r="Q72" s="4"/>
      <c r="R72" s="3"/>
      <c r="V72" s="1"/>
      <c r="X72" s="1"/>
    </row>
    <row r="73" spans="1:24" ht="11" customHeight="1">
      <c r="A73" s="4" t="s">
        <v>354</v>
      </c>
      <c r="B73" s="4"/>
      <c r="C73" s="4"/>
      <c r="D73" s="4"/>
      <c r="E73" s="4"/>
      <c r="F73" s="4"/>
      <c r="G73" s="4"/>
      <c r="H73" s="4"/>
      <c r="I73" s="4"/>
      <c r="J73" s="4"/>
      <c r="K73" s="4"/>
      <c r="L73" s="4"/>
      <c r="M73" s="75"/>
      <c r="N73" s="4"/>
      <c r="O73" s="4"/>
      <c r="P73" s="4"/>
      <c r="Q73" s="4"/>
      <c r="R73" s="3"/>
      <c r="V73" s="1"/>
      <c r="X73" s="1"/>
    </row>
    <row r="74" spans="1:24" ht="11" customHeight="1">
      <c r="A74" s="4" t="s">
        <v>379</v>
      </c>
      <c r="B74" s="4"/>
      <c r="C74" s="4"/>
      <c r="D74" s="4"/>
      <c r="E74" s="4"/>
      <c r="F74" s="4"/>
      <c r="G74" s="4"/>
      <c r="H74" s="4"/>
      <c r="I74" s="4"/>
      <c r="J74" s="4"/>
      <c r="K74" s="4"/>
      <c r="L74" s="4"/>
      <c r="M74" s="75"/>
      <c r="N74" s="4"/>
      <c r="O74" s="4"/>
      <c r="P74" s="4"/>
      <c r="Q74" s="4"/>
      <c r="R74" s="3"/>
      <c r="T74" s="7"/>
      <c r="V74" s="1"/>
      <c r="X74" s="1"/>
    </row>
    <row r="75" spans="1:24" ht="11" customHeight="1">
      <c r="B75" s="4"/>
      <c r="C75" s="4"/>
      <c r="D75" s="4"/>
      <c r="E75" s="4"/>
      <c r="F75" s="4"/>
      <c r="G75" s="4"/>
      <c r="H75" s="4"/>
      <c r="I75" s="4"/>
      <c r="J75" s="4"/>
      <c r="K75" s="4"/>
      <c r="L75" s="4"/>
      <c r="M75" s="4"/>
      <c r="N75" s="4"/>
      <c r="O75" s="4"/>
      <c r="P75" s="4"/>
      <c r="Q75" s="4"/>
      <c r="R75" s="3"/>
      <c r="V75" s="1"/>
      <c r="X75" s="1"/>
    </row>
    <row r="76" spans="1:24" ht="11" customHeight="1">
      <c r="T76" s="7"/>
    </row>
    <row r="77" spans="1:24" ht="11" customHeight="1">
      <c r="T77" s="7"/>
    </row>
    <row r="78" spans="1:24" ht="11" customHeight="1">
      <c r="T78" s="7"/>
    </row>
    <row r="79" spans="1:24">
      <c r="T79" s="7"/>
    </row>
  </sheetData>
  <pageMargins left="0.5" right="0.17" top="1" bottom="1" header="0.5" footer="0.5"/>
  <pageSetup firstPageNumber="6" fitToHeight="2" orientation="portrait" useFirstPageNumber="1" r:id="rId1"/>
  <headerFooter alignWithMargins="0">
    <oddFooter>&amp;C&amp;P of 31</oddFooter>
  </headerFooter>
  <rowBreaks count="1" manualBreakCount="1">
    <brk id="39" max="12" man="1"/>
  </rowBreaks>
  <ignoredErrors>
    <ignoredError sqref="B36 B40" formula="1"/>
    <ignoredError sqref="O52:W52 B52" formula="1" formulaRange="1"/>
    <ignoredError sqref="G52:N52 C52:F52"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65527"/>
  <sheetViews>
    <sheetView showGridLines="0" zoomScale="167" zoomScaleNormal="167" workbookViewId="0">
      <selection activeCell="AK1" sqref="AK1"/>
    </sheetView>
  </sheetViews>
  <sheetFormatPr baseColWidth="10" defaultColWidth="11.796875" defaultRowHeight="11"/>
  <cols>
    <col min="1" max="1" width="28.3984375" style="1" customWidth="1"/>
    <col min="2" max="11" width="8" style="1" customWidth="1"/>
    <col min="12" max="16" width="8" style="1" hidden="1" customWidth="1"/>
    <col min="17" max="18" width="8.3984375" style="1" hidden="1" customWidth="1"/>
    <col min="19" max="19" width="8.19921875" style="1" hidden="1" customWidth="1"/>
    <col min="20" max="22" width="8.19921875" style="2" hidden="1" customWidth="1"/>
    <col min="23" max="23" width="8.19921875" style="1" hidden="1" customWidth="1"/>
    <col min="24" max="24" width="7.19921875" style="240" hidden="1" customWidth="1"/>
    <col min="25" max="26" width="7.59765625" style="241" hidden="1" customWidth="1"/>
    <col min="27" max="27" width="7.3984375" style="241" hidden="1" customWidth="1"/>
    <col min="28" max="28" width="7.3984375" style="240" hidden="1" customWidth="1"/>
    <col min="29" max="29" width="7.19921875" style="240" hidden="1" customWidth="1"/>
    <col min="30" max="30" width="7.3984375" style="240" hidden="1" customWidth="1"/>
    <col min="31" max="35" width="7.19921875" style="240" hidden="1" customWidth="1"/>
    <col min="36" max="36" width="5.59765625" style="1" customWidth="1"/>
    <col min="37" max="37" width="8.796875" style="1" customWidth="1"/>
    <col min="38" max="16384" width="11.796875" style="1"/>
  </cols>
  <sheetData>
    <row r="1" spans="1:36">
      <c r="A1" s="25" t="s">
        <v>9</v>
      </c>
      <c r="B1" s="25"/>
      <c r="C1" s="25"/>
      <c r="D1" s="25"/>
      <c r="E1" s="25"/>
      <c r="F1" s="25"/>
      <c r="G1" s="25"/>
      <c r="H1" s="25"/>
      <c r="I1" s="25"/>
      <c r="J1" s="25"/>
      <c r="K1" s="25"/>
      <c r="L1" s="25"/>
      <c r="M1" s="25"/>
      <c r="N1" s="25"/>
      <c r="O1" s="25"/>
      <c r="P1" s="25"/>
      <c r="Q1" s="25"/>
      <c r="R1" s="25"/>
      <c r="S1" s="23"/>
      <c r="T1" s="24"/>
      <c r="U1" s="24"/>
      <c r="V1" s="24"/>
      <c r="W1" s="23"/>
      <c r="X1" s="224"/>
      <c r="Y1" s="225"/>
      <c r="Z1" s="226"/>
      <c r="AA1" s="226"/>
      <c r="AB1" s="226"/>
      <c r="AC1" s="225"/>
      <c r="AD1" s="225"/>
      <c r="AE1" s="225"/>
      <c r="AF1" s="225"/>
      <c r="AG1" s="225"/>
      <c r="AH1" s="225"/>
      <c r="AI1" s="225"/>
    </row>
    <row r="2" spans="1:36" ht="13.75" customHeight="1">
      <c r="A2" s="25" t="s">
        <v>8</v>
      </c>
      <c r="B2" s="25"/>
      <c r="C2" s="25"/>
      <c r="D2" s="25"/>
      <c r="E2" s="25"/>
      <c r="F2" s="25"/>
      <c r="G2" s="25"/>
      <c r="H2" s="25"/>
      <c r="I2" s="25"/>
      <c r="J2" s="25"/>
      <c r="K2" s="25"/>
      <c r="L2" s="25"/>
      <c r="M2" s="25"/>
      <c r="N2" s="25"/>
      <c r="O2" s="25"/>
      <c r="P2" s="25"/>
      <c r="Q2" s="25"/>
      <c r="R2" s="25"/>
      <c r="S2" s="23"/>
      <c r="T2" s="24"/>
      <c r="U2" s="24"/>
      <c r="V2" s="24"/>
      <c r="W2" s="23"/>
      <c r="X2" s="224"/>
      <c r="Y2" s="225"/>
      <c r="Z2" s="226"/>
      <c r="AA2" s="226"/>
      <c r="AB2" s="226"/>
      <c r="AC2" s="225"/>
      <c r="AD2" s="225"/>
      <c r="AE2" s="225"/>
      <c r="AF2" s="225"/>
      <c r="AG2" s="225"/>
      <c r="AH2" s="225"/>
      <c r="AI2" s="225"/>
    </row>
    <row r="3" spans="1:36">
      <c r="A3" s="25" t="s">
        <v>122</v>
      </c>
      <c r="B3" s="25"/>
      <c r="C3" s="25"/>
      <c r="D3" s="25"/>
      <c r="E3" s="25"/>
      <c r="F3" s="25"/>
      <c r="G3" s="25"/>
      <c r="H3" s="25"/>
      <c r="I3" s="25"/>
      <c r="J3" s="25"/>
      <c r="K3" s="25"/>
      <c r="L3" s="25"/>
      <c r="M3" s="25"/>
      <c r="N3" s="25"/>
      <c r="O3" s="25"/>
      <c r="P3" s="25"/>
      <c r="Q3" s="25"/>
      <c r="R3" s="25"/>
      <c r="S3" s="23"/>
      <c r="T3" s="24"/>
      <c r="U3" s="24"/>
      <c r="V3" s="24"/>
      <c r="W3" s="23"/>
      <c r="X3" s="224"/>
      <c r="Y3" s="225"/>
      <c r="Z3" s="226"/>
      <c r="AA3" s="226"/>
      <c r="AB3" s="226"/>
      <c r="AC3" s="225"/>
      <c r="AD3" s="225"/>
      <c r="AE3" s="225"/>
      <c r="AF3" s="225"/>
      <c r="AG3" s="225"/>
      <c r="AH3" s="225"/>
      <c r="AI3" s="225"/>
    </row>
    <row r="4" spans="1:36">
      <c r="A4" s="23"/>
      <c r="B4" s="23"/>
      <c r="C4" s="23"/>
      <c r="D4" s="23"/>
      <c r="E4" s="23"/>
      <c r="F4" s="23"/>
      <c r="G4" s="23"/>
      <c r="H4" s="23"/>
      <c r="I4" s="23"/>
      <c r="J4" s="23"/>
      <c r="K4" s="23"/>
      <c r="L4" s="23"/>
      <c r="M4" s="23"/>
      <c r="N4" s="23"/>
      <c r="O4" s="23"/>
      <c r="P4" s="23"/>
      <c r="Q4" s="23"/>
      <c r="R4" s="23"/>
      <c r="S4" s="23"/>
      <c r="T4" s="24"/>
      <c r="U4" s="24"/>
      <c r="V4" s="24"/>
      <c r="W4" s="23"/>
      <c r="X4" s="225"/>
      <c r="Y4" s="225"/>
      <c r="Z4" s="226"/>
      <c r="AA4" s="226"/>
      <c r="AB4" s="226"/>
      <c r="AC4" s="225"/>
      <c r="AD4" s="225"/>
      <c r="AE4" s="225"/>
      <c r="AF4" s="225"/>
      <c r="AG4" s="225"/>
      <c r="AH4" s="225"/>
      <c r="AI4" s="225"/>
    </row>
    <row r="5" spans="1:36" s="21" customFormat="1" ht="13.75" customHeight="1">
      <c r="A5" s="22" t="s">
        <v>7</v>
      </c>
      <c r="B5" s="215">
        <v>2023</v>
      </c>
      <c r="C5" s="215">
        <v>2022</v>
      </c>
      <c r="D5" s="215">
        <v>2021</v>
      </c>
      <c r="E5" s="215">
        <v>2020</v>
      </c>
      <c r="F5" s="215">
        <v>2019</v>
      </c>
      <c r="G5" s="215">
        <v>2018</v>
      </c>
      <c r="H5" s="215">
        <v>2017</v>
      </c>
      <c r="I5" s="215">
        <v>2016</v>
      </c>
      <c r="J5" s="215">
        <v>2015</v>
      </c>
      <c r="K5" s="215">
        <v>2014</v>
      </c>
      <c r="L5" s="215">
        <v>2013</v>
      </c>
      <c r="M5" s="215">
        <v>2012</v>
      </c>
      <c r="N5" s="215">
        <v>2011</v>
      </c>
      <c r="O5" s="215">
        <v>2010</v>
      </c>
      <c r="P5" s="215">
        <v>2009</v>
      </c>
      <c r="Q5" s="216">
        <v>2008</v>
      </c>
      <c r="R5" s="216">
        <v>2007</v>
      </c>
      <c r="S5" s="216">
        <v>2006</v>
      </c>
      <c r="T5" s="216">
        <v>2005</v>
      </c>
      <c r="U5" s="216">
        <v>2004</v>
      </c>
      <c r="V5" s="216">
        <v>2003</v>
      </c>
      <c r="W5" s="216">
        <v>2002</v>
      </c>
      <c r="X5" s="227">
        <v>2001</v>
      </c>
      <c r="Y5" s="227">
        <v>2000</v>
      </c>
      <c r="Z5" s="227">
        <v>1999</v>
      </c>
      <c r="AA5" s="227">
        <v>1998</v>
      </c>
      <c r="AB5" s="227">
        <v>1997</v>
      </c>
      <c r="AC5" s="227">
        <v>1996</v>
      </c>
      <c r="AD5" s="227">
        <v>1995</v>
      </c>
      <c r="AE5" s="227">
        <v>1994</v>
      </c>
      <c r="AF5" s="227">
        <v>1993</v>
      </c>
      <c r="AG5" s="227">
        <v>1992</v>
      </c>
      <c r="AH5" s="228">
        <v>1991</v>
      </c>
      <c r="AI5" s="227" t="s">
        <v>375</v>
      </c>
      <c r="AJ5" s="217"/>
    </row>
    <row r="6" spans="1:36" ht="24" customHeight="1">
      <c r="A6" s="19" t="s">
        <v>1</v>
      </c>
      <c r="B6" s="15">
        <f t="shared" ref="B6:W6" si="0">SUM(B7:B12)</f>
        <v>82817</v>
      </c>
      <c r="C6" s="15">
        <f t="shared" si="0"/>
        <v>72428</v>
      </c>
      <c r="D6" s="15">
        <f t="shared" ref="D6" si="1">SUM(D7:D12)</f>
        <v>64979</v>
      </c>
      <c r="E6" s="15">
        <f t="shared" ref="E6" si="2">SUM(E7:E12)</f>
        <v>58541</v>
      </c>
      <c r="F6" s="15">
        <f t="shared" ref="F6" si="3">SUM(F7:F12)</f>
        <v>52740</v>
      </c>
      <c r="G6" s="15">
        <f t="shared" ref="G6" si="4">SUM(G7:G12)</f>
        <v>46463</v>
      </c>
      <c r="H6" s="15">
        <f t="shared" si="0"/>
        <v>42694</v>
      </c>
      <c r="I6" s="15">
        <f t="shared" si="0"/>
        <v>39187</v>
      </c>
      <c r="J6" s="15">
        <f t="shared" ref="J6:K6" si="5">SUM(J7:J12)</f>
        <v>39287</v>
      </c>
      <c r="K6" s="15">
        <f t="shared" si="5"/>
        <v>39322</v>
      </c>
      <c r="L6" s="15">
        <f t="shared" ref="L6" si="6">SUM(L7:L12)</f>
        <v>39621</v>
      </c>
      <c r="M6" s="15">
        <f t="shared" si="0"/>
        <v>40621</v>
      </c>
      <c r="N6" s="15">
        <f t="shared" si="0"/>
        <v>41316</v>
      </c>
      <c r="O6" s="15">
        <f t="shared" si="0"/>
        <v>42218</v>
      </c>
      <c r="P6" s="15">
        <f t="shared" si="0"/>
        <v>36808</v>
      </c>
      <c r="Q6" s="15">
        <f t="shared" si="0"/>
        <v>37981</v>
      </c>
      <c r="R6" s="15">
        <f t="shared" si="0"/>
        <v>35784</v>
      </c>
      <c r="S6" s="15">
        <f t="shared" si="0"/>
        <v>36101</v>
      </c>
      <c r="T6" s="15">
        <f t="shared" si="0"/>
        <v>36584</v>
      </c>
      <c r="U6" s="15">
        <f t="shared" si="0"/>
        <v>37243</v>
      </c>
      <c r="V6" s="15">
        <f t="shared" si="0"/>
        <v>37694</v>
      </c>
      <c r="W6" s="15">
        <f t="shared" si="0"/>
        <v>38257</v>
      </c>
      <c r="X6" s="229">
        <f>SUM(X7:X12)</f>
        <v>35776</v>
      </c>
      <c r="Y6" s="229">
        <f t="shared" ref="Y6:AI6" si="7">SUM(Y7:Y12)</f>
        <v>36757</v>
      </c>
      <c r="Z6" s="229">
        <f t="shared" si="7"/>
        <v>37373</v>
      </c>
      <c r="AA6" s="229">
        <f t="shared" si="7"/>
        <v>35762</v>
      </c>
      <c r="AB6" s="229">
        <f t="shared" si="7"/>
        <v>35531</v>
      </c>
      <c r="AC6" s="229">
        <f t="shared" si="7"/>
        <v>36433</v>
      </c>
      <c r="AD6" s="229">
        <f t="shared" si="7"/>
        <v>38032</v>
      </c>
      <c r="AE6" s="229">
        <f>SUM(AE7:AE12)</f>
        <v>39157</v>
      </c>
      <c r="AF6" s="229">
        <f t="shared" si="7"/>
        <v>39459.999999999993</v>
      </c>
      <c r="AG6" s="229">
        <f t="shared" si="7"/>
        <v>40620</v>
      </c>
      <c r="AH6" s="229">
        <f t="shared" si="7"/>
        <v>40931.000000000007</v>
      </c>
      <c r="AI6" s="229">
        <f t="shared" si="7"/>
        <v>40514.999999999993</v>
      </c>
      <c r="AJ6" s="14"/>
    </row>
    <row r="7" spans="1:36">
      <c r="A7" s="140" t="s">
        <v>174</v>
      </c>
      <c r="B7" s="13">
        <v>49286</v>
      </c>
      <c r="C7" s="13">
        <v>42184</v>
      </c>
      <c r="D7" s="13">
        <v>36618</v>
      </c>
      <c r="E7" s="13">
        <v>31687</v>
      </c>
      <c r="F7" s="13">
        <v>27255</v>
      </c>
      <c r="G7" s="13">
        <v>22266</v>
      </c>
      <c r="H7" s="13">
        <v>19219</v>
      </c>
      <c r="I7" s="13">
        <v>15971</v>
      </c>
      <c r="J7" s="13">
        <v>14580</v>
      </c>
      <c r="K7" s="13">
        <v>14369</v>
      </c>
      <c r="L7" s="13">
        <v>14405</v>
      </c>
      <c r="M7" s="13">
        <v>14643</v>
      </c>
      <c r="N7" s="13">
        <v>14683</v>
      </c>
      <c r="O7" s="13">
        <v>14767</v>
      </c>
      <c r="P7" s="13">
        <v>8450</v>
      </c>
      <c r="Q7" s="13">
        <v>9127</v>
      </c>
      <c r="R7" s="13">
        <v>9559</v>
      </c>
      <c r="S7" s="13">
        <v>9640</v>
      </c>
      <c r="T7" s="13">
        <v>9717</v>
      </c>
      <c r="U7" s="13">
        <v>9857</v>
      </c>
      <c r="V7" s="13">
        <v>9897</v>
      </c>
      <c r="W7" s="13">
        <v>10082</v>
      </c>
      <c r="X7" s="230">
        <v>10230</v>
      </c>
      <c r="Y7" s="230">
        <v>10809</v>
      </c>
      <c r="Z7" s="230">
        <v>11191</v>
      </c>
      <c r="AA7" s="230">
        <v>11289</v>
      </c>
      <c r="AB7" s="230">
        <v>11217</v>
      </c>
      <c r="AC7" s="230">
        <v>11632</v>
      </c>
      <c r="AD7" s="230">
        <v>12710</v>
      </c>
      <c r="AE7" s="230">
        <v>12061</v>
      </c>
      <c r="AF7" s="230">
        <v>12788</v>
      </c>
      <c r="AG7" s="230">
        <v>13921</v>
      </c>
      <c r="AH7" s="231">
        <v>14501</v>
      </c>
      <c r="AI7" s="232">
        <v>15007</v>
      </c>
      <c r="AJ7" s="10"/>
    </row>
    <row r="8" spans="1:36">
      <c r="A8" s="140" t="s">
        <v>194</v>
      </c>
      <c r="B8" s="13">
        <v>6</v>
      </c>
      <c r="C8" s="13">
        <v>5</v>
      </c>
      <c r="D8" s="13">
        <v>6</v>
      </c>
      <c r="E8" s="13">
        <v>6</v>
      </c>
      <c r="F8" s="13">
        <v>7</v>
      </c>
      <c r="G8" s="13">
        <v>10</v>
      </c>
      <c r="H8" s="13">
        <v>14</v>
      </c>
      <c r="I8" s="13">
        <v>15</v>
      </c>
      <c r="J8" s="13">
        <v>16</v>
      </c>
      <c r="K8" s="13">
        <v>16</v>
      </c>
      <c r="L8" s="13">
        <v>17</v>
      </c>
      <c r="M8" s="13">
        <v>16</v>
      </c>
      <c r="N8" s="13">
        <v>18</v>
      </c>
      <c r="O8" s="13">
        <v>12</v>
      </c>
      <c r="P8" s="13">
        <v>13</v>
      </c>
      <c r="Q8" s="13">
        <v>20</v>
      </c>
      <c r="R8" s="13">
        <v>17</v>
      </c>
      <c r="S8" s="13">
        <v>17</v>
      </c>
      <c r="T8" s="13">
        <v>20</v>
      </c>
      <c r="U8" s="13">
        <v>21</v>
      </c>
      <c r="V8" s="13">
        <v>24</v>
      </c>
      <c r="W8" s="13">
        <v>23</v>
      </c>
      <c r="X8" s="230">
        <v>20</v>
      </c>
      <c r="Y8" s="230">
        <v>26</v>
      </c>
      <c r="Z8" s="230">
        <v>25</v>
      </c>
      <c r="AA8" s="230">
        <v>24</v>
      </c>
      <c r="AB8" s="230">
        <v>22</v>
      </c>
      <c r="AC8" s="230">
        <v>20</v>
      </c>
      <c r="AD8" s="230">
        <v>16</v>
      </c>
      <c r="AE8" s="230">
        <v>21</v>
      </c>
      <c r="AF8" s="230">
        <v>17</v>
      </c>
      <c r="AG8" s="230">
        <v>10</v>
      </c>
      <c r="AH8" s="233">
        <v>15</v>
      </c>
      <c r="AI8" s="234">
        <v>6</v>
      </c>
      <c r="AJ8" s="10"/>
    </row>
    <row r="9" spans="1:36">
      <c r="A9" s="140" t="s">
        <v>195</v>
      </c>
      <c r="B9" s="13">
        <v>291</v>
      </c>
      <c r="C9" s="13">
        <v>277</v>
      </c>
      <c r="D9" s="13">
        <v>270</v>
      </c>
      <c r="E9" s="13">
        <v>259</v>
      </c>
      <c r="F9" s="13">
        <v>254</v>
      </c>
      <c r="G9" s="13">
        <v>240</v>
      </c>
      <c r="H9" s="13">
        <v>229</v>
      </c>
      <c r="I9" s="13">
        <v>223</v>
      </c>
      <c r="J9" s="13">
        <v>211</v>
      </c>
      <c r="K9" s="13">
        <v>192</v>
      </c>
      <c r="L9" s="13">
        <v>174</v>
      </c>
      <c r="M9" s="13">
        <v>152</v>
      </c>
      <c r="N9" s="13">
        <v>135</v>
      </c>
      <c r="O9" s="13">
        <v>118</v>
      </c>
      <c r="P9" s="13">
        <v>98</v>
      </c>
      <c r="Q9" s="13">
        <v>79</v>
      </c>
      <c r="R9" s="13">
        <v>64</v>
      </c>
      <c r="S9" s="13">
        <v>26</v>
      </c>
      <c r="T9" s="13">
        <v>7</v>
      </c>
      <c r="U9" s="159" t="s">
        <v>378</v>
      </c>
      <c r="V9" s="159" t="s">
        <v>378</v>
      </c>
      <c r="W9" s="159" t="s">
        <v>378</v>
      </c>
      <c r="X9" s="159" t="s">
        <v>378</v>
      </c>
      <c r="Y9" s="159" t="s">
        <v>378</v>
      </c>
      <c r="Z9" s="159" t="s">
        <v>378</v>
      </c>
      <c r="AA9" s="159" t="s">
        <v>378</v>
      </c>
      <c r="AB9" s="159" t="s">
        <v>378</v>
      </c>
      <c r="AC9" s="159" t="s">
        <v>378</v>
      </c>
      <c r="AD9" s="159" t="s">
        <v>378</v>
      </c>
      <c r="AE9" s="159" t="s">
        <v>378</v>
      </c>
      <c r="AF9" s="159" t="s">
        <v>378</v>
      </c>
      <c r="AG9" s="159" t="s">
        <v>378</v>
      </c>
      <c r="AH9" s="159" t="s">
        <v>378</v>
      </c>
      <c r="AI9" s="159" t="s">
        <v>378</v>
      </c>
      <c r="AJ9" s="12"/>
    </row>
    <row r="10" spans="1:36" ht="10.25" customHeight="1">
      <c r="A10" s="140" t="s">
        <v>193</v>
      </c>
      <c r="B10" s="13">
        <v>14192</v>
      </c>
      <c r="C10" s="13">
        <v>12831</v>
      </c>
      <c r="D10" s="13">
        <v>11966</v>
      </c>
      <c r="E10" s="13">
        <v>11316</v>
      </c>
      <c r="F10" s="13">
        <v>10683</v>
      </c>
      <c r="G10" s="13">
        <v>10255</v>
      </c>
      <c r="H10" s="13">
        <v>9971</v>
      </c>
      <c r="I10" s="13">
        <v>10009</v>
      </c>
      <c r="J10" s="13">
        <v>11339</v>
      </c>
      <c r="K10" s="13">
        <v>11652</v>
      </c>
      <c r="L10" s="13">
        <v>11909</v>
      </c>
      <c r="M10" s="13">
        <v>12456</v>
      </c>
      <c r="N10" s="13">
        <v>12927</v>
      </c>
      <c r="O10" s="13">
        <v>13566</v>
      </c>
      <c r="P10" s="13">
        <v>14322</v>
      </c>
      <c r="Q10" s="13">
        <v>15015</v>
      </c>
      <c r="R10" s="13">
        <v>13694</v>
      </c>
      <c r="S10" s="13">
        <v>14111</v>
      </c>
      <c r="T10" s="13">
        <v>14517</v>
      </c>
      <c r="U10" s="13">
        <v>15036</v>
      </c>
      <c r="V10" s="13">
        <v>15487</v>
      </c>
      <c r="W10" s="13">
        <v>15906</v>
      </c>
      <c r="X10" s="230">
        <v>13894</v>
      </c>
      <c r="Y10" s="230">
        <v>14554</v>
      </c>
      <c r="Z10" s="230">
        <v>15171</v>
      </c>
      <c r="AA10" s="230">
        <v>14910.1</v>
      </c>
      <c r="AB10" s="230">
        <v>15006.7</v>
      </c>
      <c r="AC10" s="230">
        <v>15618.4</v>
      </c>
      <c r="AD10" s="230">
        <v>16154</v>
      </c>
      <c r="AE10" s="230">
        <v>17578</v>
      </c>
      <c r="AF10" s="230">
        <v>17372.599999999999</v>
      </c>
      <c r="AG10" s="230">
        <v>17662</v>
      </c>
      <c r="AH10" s="230">
        <v>17890.400000000001</v>
      </c>
      <c r="AI10" s="230">
        <v>17664.599999999999</v>
      </c>
      <c r="AJ10" s="10"/>
    </row>
    <row r="11" spans="1:36">
      <c r="A11" s="140" t="s">
        <v>192</v>
      </c>
      <c r="B11" s="13">
        <v>9971</v>
      </c>
      <c r="C11" s="13">
        <v>8925</v>
      </c>
      <c r="D11" s="13">
        <v>8421</v>
      </c>
      <c r="E11" s="13">
        <v>7724</v>
      </c>
      <c r="F11" s="13">
        <v>7038</v>
      </c>
      <c r="G11" s="13">
        <v>6556</v>
      </c>
      <c r="H11" s="13">
        <v>6267</v>
      </c>
      <c r="I11" s="13">
        <v>6081</v>
      </c>
      <c r="J11" s="13">
        <v>6587</v>
      </c>
      <c r="K11" s="13">
        <v>6685</v>
      </c>
      <c r="L11" s="13">
        <v>6911</v>
      </c>
      <c r="M11" s="13">
        <v>7536</v>
      </c>
      <c r="N11" s="13">
        <v>7956</v>
      </c>
      <c r="O11" s="13">
        <v>8175</v>
      </c>
      <c r="P11" s="13">
        <v>8289</v>
      </c>
      <c r="Q11" s="13">
        <v>8083</v>
      </c>
      <c r="R11" s="13">
        <v>7101</v>
      </c>
      <c r="S11" s="13">
        <v>7236</v>
      </c>
      <c r="T11" s="13">
        <v>7315</v>
      </c>
      <c r="U11" s="13">
        <v>7421</v>
      </c>
      <c r="V11" s="13">
        <v>7436</v>
      </c>
      <c r="W11" s="13">
        <v>7454</v>
      </c>
      <c r="X11" s="230">
        <v>7002</v>
      </c>
      <c r="Y11" s="230">
        <v>6957</v>
      </c>
      <c r="Z11" s="230">
        <v>6860</v>
      </c>
      <c r="AA11" s="230">
        <v>5690.9</v>
      </c>
      <c r="AB11" s="230">
        <v>5713.3</v>
      </c>
      <c r="AC11" s="230">
        <v>5816.6</v>
      </c>
      <c r="AD11" s="230">
        <v>6018</v>
      </c>
      <c r="AE11" s="230">
        <v>6286.5</v>
      </c>
      <c r="AF11" s="230">
        <v>6262.7</v>
      </c>
      <c r="AG11" s="230">
        <v>6207.5</v>
      </c>
      <c r="AH11" s="230">
        <v>5934.3</v>
      </c>
      <c r="AI11" s="230">
        <v>5482.7</v>
      </c>
      <c r="AJ11" s="10"/>
    </row>
    <row r="12" spans="1:36">
      <c r="A12" s="140" t="s">
        <v>191</v>
      </c>
      <c r="B12" s="13">
        <v>9071</v>
      </c>
      <c r="C12" s="13">
        <v>8206</v>
      </c>
      <c r="D12" s="13">
        <v>7698</v>
      </c>
      <c r="E12" s="13">
        <v>7549</v>
      </c>
      <c r="F12" s="13">
        <v>7503</v>
      </c>
      <c r="G12" s="13">
        <v>7136</v>
      </c>
      <c r="H12" s="13">
        <v>6994</v>
      </c>
      <c r="I12" s="13">
        <v>6888</v>
      </c>
      <c r="J12" s="13">
        <v>6554</v>
      </c>
      <c r="K12" s="13">
        <v>6408</v>
      </c>
      <c r="L12" s="13">
        <v>6205</v>
      </c>
      <c r="M12" s="13">
        <v>5818</v>
      </c>
      <c r="N12" s="13">
        <v>5597</v>
      </c>
      <c r="O12" s="13">
        <v>5580</v>
      </c>
      <c r="P12" s="13">
        <v>5636</v>
      </c>
      <c r="Q12" s="13">
        <v>5657</v>
      </c>
      <c r="R12" s="13">
        <v>5349</v>
      </c>
      <c r="S12" s="13">
        <v>5071</v>
      </c>
      <c r="T12" s="13">
        <v>5008</v>
      </c>
      <c r="U12" s="13">
        <v>4908</v>
      </c>
      <c r="V12" s="13">
        <v>4850</v>
      </c>
      <c r="W12" s="13">
        <v>4792</v>
      </c>
      <c r="X12" s="230">
        <v>4630</v>
      </c>
      <c r="Y12" s="230">
        <v>4411</v>
      </c>
      <c r="Z12" s="230">
        <v>4126</v>
      </c>
      <c r="AA12" s="230">
        <v>3848</v>
      </c>
      <c r="AB12" s="230">
        <v>3572</v>
      </c>
      <c r="AC12" s="230">
        <v>3346</v>
      </c>
      <c r="AD12" s="230">
        <v>3134</v>
      </c>
      <c r="AE12" s="230">
        <v>3210.5</v>
      </c>
      <c r="AF12" s="230">
        <v>3019.7</v>
      </c>
      <c r="AG12" s="230">
        <v>2819.5</v>
      </c>
      <c r="AH12" s="230">
        <v>2590.3000000000002</v>
      </c>
      <c r="AI12" s="230">
        <v>2354.6999999999998</v>
      </c>
      <c r="AJ12" s="10"/>
    </row>
    <row r="13" spans="1:36" ht="18" customHeight="1">
      <c r="A13" s="19" t="s">
        <v>391</v>
      </c>
      <c r="B13" s="15">
        <f>SUM(B8:B12)</f>
        <v>33531</v>
      </c>
      <c r="C13" s="15">
        <f>SUM(C8:C12)</f>
        <v>30244</v>
      </c>
      <c r="D13" s="15">
        <f>SUM(D8:D12)</f>
        <v>28361</v>
      </c>
      <c r="E13" s="15">
        <f>SUM(E8:E12)</f>
        <v>26854</v>
      </c>
      <c r="F13" s="15">
        <v>25485</v>
      </c>
      <c r="G13" s="15">
        <f t="shared" ref="G13:AI13" si="8">SUM(G8:G12)</f>
        <v>24197</v>
      </c>
      <c r="H13" s="15">
        <f t="shared" si="8"/>
        <v>23475</v>
      </c>
      <c r="I13" s="15">
        <f t="shared" si="8"/>
        <v>23216</v>
      </c>
      <c r="J13" s="15">
        <f t="shared" si="8"/>
        <v>24707</v>
      </c>
      <c r="K13" s="15">
        <f t="shared" si="8"/>
        <v>24953</v>
      </c>
      <c r="L13" s="15">
        <f t="shared" si="8"/>
        <v>25216</v>
      </c>
      <c r="M13" s="15">
        <f t="shared" si="8"/>
        <v>25978</v>
      </c>
      <c r="N13" s="15">
        <f t="shared" si="8"/>
        <v>26633</v>
      </c>
      <c r="O13" s="15">
        <f t="shared" si="8"/>
        <v>27451</v>
      </c>
      <c r="P13" s="15">
        <f t="shared" si="8"/>
        <v>28358</v>
      </c>
      <c r="Q13" s="15">
        <f t="shared" si="8"/>
        <v>28854</v>
      </c>
      <c r="R13" s="15">
        <f t="shared" si="8"/>
        <v>26225</v>
      </c>
      <c r="S13" s="15">
        <f t="shared" si="8"/>
        <v>26461</v>
      </c>
      <c r="T13" s="15">
        <f t="shared" si="8"/>
        <v>26867</v>
      </c>
      <c r="U13" s="15">
        <f t="shared" si="8"/>
        <v>27386</v>
      </c>
      <c r="V13" s="15">
        <f t="shared" si="8"/>
        <v>27797</v>
      </c>
      <c r="W13" s="15">
        <f t="shared" si="8"/>
        <v>28175</v>
      </c>
      <c r="X13" s="15">
        <f t="shared" si="8"/>
        <v>25546</v>
      </c>
      <c r="Y13" s="15">
        <f t="shared" si="8"/>
        <v>25948</v>
      </c>
      <c r="Z13" s="15">
        <f t="shared" si="8"/>
        <v>26182</v>
      </c>
      <c r="AA13" s="15">
        <f t="shared" si="8"/>
        <v>24473</v>
      </c>
      <c r="AB13" s="15">
        <f t="shared" si="8"/>
        <v>24314</v>
      </c>
      <c r="AC13" s="15">
        <f t="shared" si="8"/>
        <v>24801</v>
      </c>
      <c r="AD13" s="15">
        <f t="shared" si="8"/>
        <v>25322</v>
      </c>
      <c r="AE13" s="15">
        <f t="shared" si="8"/>
        <v>27096</v>
      </c>
      <c r="AF13" s="15">
        <f t="shared" si="8"/>
        <v>26672</v>
      </c>
      <c r="AG13" s="15">
        <f t="shared" si="8"/>
        <v>26699</v>
      </c>
      <c r="AH13" s="15">
        <f t="shared" si="8"/>
        <v>26430</v>
      </c>
      <c r="AI13" s="15">
        <f t="shared" si="8"/>
        <v>25508</v>
      </c>
      <c r="AJ13" s="10"/>
    </row>
    <row r="14" spans="1:36" s="16" customFormat="1" ht="24" customHeight="1">
      <c r="A14" s="139" t="s">
        <v>173</v>
      </c>
      <c r="B14" s="15">
        <v>11224</v>
      </c>
      <c r="C14" s="15">
        <v>10060</v>
      </c>
      <c r="D14" s="15">
        <v>9340</v>
      </c>
      <c r="E14" s="15">
        <v>8592</v>
      </c>
      <c r="F14" s="15">
        <v>7957</v>
      </c>
      <c r="G14" s="15">
        <v>7335</v>
      </c>
      <c r="H14" s="15">
        <v>7105</v>
      </c>
      <c r="I14" s="15">
        <v>6848</v>
      </c>
      <c r="J14" s="15">
        <v>6669</v>
      </c>
      <c r="K14" s="15">
        <v>6521</v>
      </c>
      <c r="L14" s="15">
        <v>6386</v>
      </c>
      <c r="M14" s="15">
        <v>6371</v>
      </c>
      <c r="N14" s="15">
        <v>6350</v>
      </c>
      <c r="O14" s="15">
        <v>6359</v>
      </c>
      <c r="P14" s="15">
        <v>6362</v>
      </c>
      <c r="Q14" s="15">
        <v>6293</v>
      </c>
      <c r="R14" s="15">
        <v>6232</v>
      </c>
      <c r="S14" s="15">
        <v>6158</v>
      </c>
      <c r="T14" s="15">
        <v>6067</v>
      </c>
      <c r="U14" s="15">
        <v>5970</v>
      </c>
      <c r="V14" s="15">
        <v>5811</v>
      </c>
      <c r="W14" s="15">
        <v>5667</v>
      </c>
      <c r="X14" s="229">
        <v>5386</v>
      </c>
      <c r="Y14" s="229">
        <v>5193</v>
      </c>
      <c r="Z14" s="229">
        <v>5028</v>
      </c>
      <c r="AA14" s="229">
        <v>4926</v>
      </c>
      <c r="AB14" s="229">
        <v>4763</v>
      </c>
      <c r="AC14" s="229">
        <v>4667</v>
      </c>
      <c r="AD14" s="229">
        <v>4556</v>
      </c>
      <c r="AE14" s="229">
        <v>4481</v>
      </c>
      <c r="AF14" s="229">
        <v>4338</v>
      </c>
      <c r="AG14" s="229">
        <v>3964</v>
      </c>
      <c r="AH14" s="235">
        <v>3629</v>
      </c>
      <c r="AI14" s="236">
        <v>3239</v>
      </c>
      <c r="AJ14" s="14"/>
    </row>
    <row r="15" spans="1:36" s="165" customFormat="1" ht="21.5" customHeight="1">
      <c r="A15" s="160" t="s">
        <v>371</v>
      </c>
      <c r="B15" s="161">
        <v>30935</v>
      </c>
      <c r="C15" s="161">
        <v>24293</v>
      </c>
      <c r="D15" s="161">
        <v>19366</v>
      </c>
      <c r="E15" s="161">
        <v>14882</v>
      </c>
      <c r="F15" s="161">
        <v>10818</v>
      </c>
      <c r="G15" s="161">
        <v>6188</v>
      </c>
      <c r="H15" s="161">
        <v>3462</v>
      </c>
      <c r="I15" s="161">
        <v>793</v>
      </c>
      <c r="J15" s="162" t="s">
        <v>378</v>
      </c>
      <c r="K15" s="162" t="s">
        <v>378</v>
      </c>
      <c r="L15" s="162" t="s">
        <v>378</v>
      </c>
      <c r="M15" s="162" t="s">
        <v>378</v>
      </c>
      <c r="N15" s="162" t="s">
        <v>378</v>
      </c>
      <c r="O15" s="162" t="s">
        <v>378</v>
      </c>
      <c r="P15" s="162" t="s">
        <v>378</v>
      </c>
      <c r="Q15" s="162" t="s">
        <v>378</v>
      </c>
      <c r="R15" s="162" t="s">
        <v>378</v>
      </c>
      <c r="S15" s="162" t="s">
        <v>378</v>
      </c>
      <c r="T15" s="162" t="s">
        <v>378</v>
      </c>
      <c r="U15" s="162" t="s">
        <v>378</v>
      </c>
      <c r="V15" s="162" t="s">
        <v>378</v>
      </c>
      <c r="W15" s="162" t="s">
        <v>378</v>
      </c>
      <c r="X15" s="162" t="s">
        <v>378</v>
      </c>
      <c r="Y15" s="162" t="s">
        <v>378</v>
      </c>
      <c r="Z15" s="162" t="s">
        <v>378</v>
      </c>
      <c r="AA15" s="162" t="s">
        <v>378</v>
      </c>
      <c r="AB15" s="162" t="s">
        <v>378</v>
      </c>
      <c r="AC15" s="162" t="s">
        <v>378</v>
      </c>
      <c r="AD15" s="162" t="s">
        <v>378</v>
      </c>
      <c r="AE15" s="162" t="s">
        <v>378</v>
      </c>
      <c r="AF15" s="162" t="s">
        <v>378</v>
      </c>
      <c r="AG15" s="162" t="s">
        <v>378</v>
      </c>
      <c r="AH15" s="162" t="s">
        <v>378</v>
      </c>
      <c r="AI15" s="162" t="s">
        <v>378</v>
      </c>
      <c r="AJ15" s="163"/>
    </row>
    <row r="16" spans="1:36" ht="23.25" customHeight="1">
      <c r="A16" s="95" t="s">
        <v>0</v>
      </c>
      <c r="B16" s="15">
        <f t="shared" ref="B16:W16" si="9">SUM(B17:B24)</f>
        <v>219463</v>
      </c>
      <c r="C16" s="15">
        <f t="shared" si="9"/>
        <v>218841</v>
      </c>
      <c r="D16" s="15">
        <f t="shared" ref="D16" si="10">SUM(D17:D24)</f>
        <v>220087</v>
      </c>
      <c r="E16" s="15">
        <f t="shared" si="9"/>
        <v>218964</v>
      </c>
      <c r="F16" s="15">
        <f t="shared" si="9"/>
        <v>215905</v>
      </c>
      <c r="G16" s="15">
        <f t="shared" ref="G16:I16" si="11">SUM(G17:G24)</f>
        <v>203725</v>
      </c>
      <c r="H16" s="15">
        <f t="shared" si="11"/>
        <v>195993</v>
      </c>
      <c r="I16" s="15">
        <f t="shared" si="11"/>
        <v>187914</v>
      </c>
      <c r="J16" s="15">
        <f t="shared" si="9"/>
        <v>183259</v>
      </c>
      <c r="K16" s="15">
        <f t="shared" si="9"/>
        <v>174000</v>
      </c>
      <c r="L16" s="15">
        <f t="shared" ref="L16" si="12">SUM(L17:L24)</f>
        <v>166294</v>
      </c>
      <c r="M16" s="15">
        <f t="shared" si="9"/>
        <v>160452</v>
      </c>
      <c r="N16" s="15">
        <f t="shared" ref="N16:P16" si="13">SUM(N17:N24)</f>
        <v>155918</v>
      </c>
      <c r="O16" s="15">
        <f t="shared" si="13"/>
        <v>150019</v>
      </c>
      <c r="P16" s="15">
        <f t="shared" si="13"/>
        <v>147052</v>
      </c>
      <c r="Q16" s="15">
        <f t="shared" si="9"/>
        <v>144968</v>
      </c>
      <c r="R16" s="15">
        <f t="shared" si="9"/>
        <v>138452</v>
      </c>
      <c r="S16" s="15">
        <f t="shared" si="9"/>
        <v>128192</v>
      </c>
      <c r="T16" s="15">
        <f t="shared" si="9"/>
        <v>119850</v>
      </c>
      <c r="U16" s="15">
        <f t="shared" si="9"/>
        <v>18666</v>
      </c>
      <c r="V16" s="15">
        <f t="shared" si="9"/>
        <v>18030</v>
      </c>
      <c r="W16" s="15">
        <f t="shared" si="9"/>
        <v>17612</v>
      </c>
      <c r="X16" s="229">
        <f t="shared" ref="X16:AI16" si="14">SUM(X17:X24)</f>
        <v>17114</v>
      </c>
      <c r="Y16" s="229">
        <f t="shared" si="14"/>
        <v>16552</v>
      </c>
      <c r="Z16" s="229">
        <f t="shared" si="14"/>
        <v>15662</v>
      </c>
      <c r="AA16" s="229">
        <f t="shared" si="14"/>
        <v>15380</v>
      </c>
      <c r="AB16" s="229">
        <f t="shared" si="14"/>
        <v>14562</v>
      </c>
      <c r="AC16" s="229">
        <f t="shared" si="14"/>
        <v>13909</v>
      </c>
      <c r="AD16" s="229">
        <f t="shared" si="14"/>
        <v>15120</v>
      </c>
      <c r="AE16" s="229">
        <f t="shared" si="14"/>
        <v>13026</v>
      </c>
      <c r="AF16" s="236">
        <f t="shared" si="14"/>
        <v>12363</v>
      </c>
      <c r="AG16" s="236">
        <f t="shared" si="14"/>
        <v>11514</v>
      </c>
      <c r="AH16" s="235">
        <f t="shared" si="14"/>
        <v>10324</v>
      </c>
      <c r="AI16" s="236">
        <f t="shared" si="14"/>
        <v>9557</v>
      </c>
      <c r="AJ16" s="14"/>
    </row>
    <row r="17" spans="1:36">
      <c r="A17" s="142" t="s">
        <v>187</v>
      </c>
      <c r="B17" s="13">
        <v>9202</v>
      </c>
      <c r="C17" s="13">
        <v>8633</v>
      </c>
      <c r="D17" s="13">
        <v>8231</v>
      </c>
      <c r="E17" s="13">
        <v>7860</v>
      </c>
      <c r="F17" s="13">
        <v>7573</v>
      </c>
      <c r="G17" s="13">
        <v>7133</v>
      </c>
      <c r="H17" s="13">
        <v>6855</v>
      </c>
      <c r="I17" s="13">
        <v>6536</v>
      </c>
      <c r="J17" s="13">
        <v>8419</v>
      </c>
      <c r="K17" s="13">
        <v>8151</v>
      </c>
      <c r="L17" s="13">
        <v>7917</v>
      </c>
      <c r="M17" s="13">
        <v>7729</v>
      </c>
      <c r="N17" s="13">
        <v>7487</v>
      </c>
      <c r="O17" s="13">
        <v>7215</v>
      </c>
      <c r="P17" s="13">
        <v>6980</v>
      </c>
      <c r="Q17" s="13">
        <v>6740</v>
      </c>
      <c r="R17" s="13">
        <v>6524</v>
      </c>
      <c r="S17" s="13">
        <v>6345</v>
      </c>
      <c r="T17" s="13">
        <v>6152</v>
      </c>
      <c r="U17" s="13">
        <v>5932</v>
      </c>
      <c r="V17" s="13">
        <v>5734</v>
      </c>
      <c r="W17" s="13">
        <v>5559</v>
      </c>
      <c r="X17" s="230">
        <v>5295</v>
      </c>
      <c r="Y17" s="230">
        <v>5047</v>
      </c>
      <c r="Z17" s="230">
        <v>4722</v>
      </c>
      <c r="AA17" s="230">
        <v>4483</v>
      </c>
      <c r="AB17" s="230">
        <v>4197</v>
      </c>
      <c r="AC17" s="230">
        <v>4019</v>
      </c>
      <c r="AD17" s="230">
        <v>3914</v>
      </c>
      <c r="AE17" s="230">
        <v>5175</v>
      </c>
      <c r="AF17" s="230">
        <v>4839</v>
      </c>
      <c r="AG17" s="230">
        <v>4398</v>
      </c>
      <c r="AH17" s="231">
        <v>3901</v>
      </c>
      <c r="AI17" s="232">
        <v>3333</v>
      </c>
      <c r="AJ17" s="10"/>
    </row>
    <row r="18" spans="1:36">
      <c r="A18" s="142" t="s">
        <v>188</v>
      </c>
      <c r="B18" s="13">
        <v>2220</v>
      </c>
      <c r="C18" s="13">
        <v>2087</v>
      </c>
      <c r="D18" s="13">
        <v>2032</v>
      </c>
      <c r="E18" s="13">
        <v>1995</v>
      </c>
      <c r="F18" s="13">
        <v>1996</v>
      </c>
      <c r="G18" s="13">
        <v>1868</v>
      </c>
      <c r="H18" s="13">
        <v>1847</v>
      </c>
      <c r="I18" s="13">
        <v>1822</v>
      </c>
      <c r="J18" s="13">
        <v>2289</v>
      </c>
      <c r="K18" s="13">
        <v>2278</v>
      </c>
      <c r="L18" s="13">
        <v>2288</v>
      </c>
      <c r="M18" s="13">
        <v>2307</v>
      </c>
      <c r="N18" s="13">
        <v>2278</v>
      </c>
      <c r="O18" s="13">
        <v>2312</v>
      </c>
      <c r="P18" s="13">
        <v>2335</v>
      </c>
      <c r="Q18" s="13">
        <v>2284</v>
      </c>
      <c r="R18" s="13">
        <v>2193</v>
      </c>
      <c r="S18" s="13">
        <v>2180</v>
      </c>
      <c r="T18" s="13">
        <v>2108</v>
      </c>
      <c r="U18" s="13">
        <v>2039</v>
      </c>
      <c r="V18" s="13">
        <v>1800</v>
      </c>
      <c r="W18" s="13">
        <v>1722</v>
      </c>
      <c r="X18" s="230">
        <v>1789</v>
      </c>
      <c r="Y18" s="230">
        <v>1704</v>
      </c>
      <c r="Z18" s="230">
        <v>1582</v>
      </c>
      <c r="AA18" s="230">
        <v>1940</v>
      </c>
      <c r="AB18" s="230">
        <v>1861</v>
      </c>
      <c r="AC18" s="230">
        <v>1752</v>
      </c>
      <c r="AD18" s="230">
        <v>1710</v>
      </c>
      <c r="AE18" s="234" t="s">
        <v>50</v>
      </c>
      <c r="AF18" s="234" t="s">
        <v>50</v>
      </c>
      <c r="AG18" s="234" t="s">
        <v>50</v>
      </c>
      <c r="AH18" s="233" t="s">
        <v>50</v>
      </c>
      <c r="AI18" s="234" t="s">
        <v>50</v>
      </c>
      <c r="AJ18" s="10"/>
    </row>
    <row r="19" spans="1:36">
      <c r="A19" s="142" t="s">
        <v>189</v>
      </c>
      <c r="B19" s="13">
        <v>838</v>
      </c>
      <c r="C19" s="13">
        <v>794</v>
      </c>
      <c r="D19" s="13">
        <v>751</v>
      </c>
      <c r="E19" s="13">
        <v>711</v>
      </c>
      <c r="F19" s="13">
        <v>681</v>
      </c>
      <c r="G19" s="13">
        <v>631</v>
      </c>
      <c r="H19" s="13">
        <v>597</v>
      </c>
      <c r="I19" s="13">
        <v>540</v>
      </c>
      <c r="J19" s="13">
        <v>811</v>
      </c>
      <c r="K19" s="13">
        <v>763</v>
      </c>
      <c r="L19" s="13">
        <v>712</v>
      </c>
      <c r="M19" s="13">
        <v>697</v>
      </c>
      <c r="N19" s="13">
        <v>683</v>
      </c>
      <c r="O19" s="13">
        <v>655</v>
      </c>
      <c r="P19" s="13">
        <v>633</v>
      </c>
      <c r="Q19" s="13">
        <v>615</v>
      </c>
      <c r="R19" s="13">
        <v>594</v>
      </c>
      <c r="S19" s="13">
        <v>584</v>
      </c>
      <c r="T19" s="13">
        <v>556</v>
      </c>
      <c r="U19" s="13">
        <v>540</v>
      </c>
      <c r="V19" s="13">
        <v>521</v>
      </c>
      <c r="W19" s="13">
        <v>500</v>
      </c>
      <c r="X19" s="230">
        <v>475</v>
      </c>
      <c r="Y19" s="230">
        <v>509</v>
      </c>
      <c r="Z19" s="230">
        <v>494</v>
      </c>
      <c r="AA19" s="230">
        <v>483</v>
      </c>
      <c r="AB19" s="230">
        <v>464</v>
      </c>
      <c r="AC19" s="230">
        <v>441</v>
      </c>
      <c r="AD19" s="230">
        <v>672</v>
      </c>
      <c r="AE19" s="230">
        <v>442</v>
      </c>
      <c r="AF19" s="230">
        <v>413</v>
      </c>
      <c r="AG19" s="230">
        <v>390</v>
      </c>
      <c r="AH19" s="231">
        <v>363</v>
      </c>
      <c r="AI19" s="232">
        <v>474</v>
      </c>
      <c r="AJ19" s="10"/>
    </row>
    <row r="20" spans="1:36">
      <c r="A20" s="142" t="s">
        <v>186</v>
      </c>
      <c r="B20" s="13">
        <v>6575</v>
      </c>
      <c r="C20" s="13">
        <v>6177</v>
      </c>
      <c r="D20" s="13">
        <v>5886</v>
      </c>
      <c r="E20" s="13">
        <v>5603</v>
      </c>
      <c r="F20" s="13">
        <v>5340</v>
      </c>
      <c r="G20" s="13">
        <v>5085</v>
      </c>
      <c r="H20" s="13">
        <v>4924</v>
      </c>
      <c r="I20" s="13">
        <v>4772</v>
      </c>
      <c r="J20" s="13">
        <v>5907</v>
      </c>
      <c r="K20" s="13">
        <v>5889</v>
      </c>
      <c r="L20" s="13">
        <v>5869</v>
      </c>
      <c r="M20" s="13">
        <v>5853</v>
      </c>
      <c r="N20" s="13">
        <v>5880</v>
      </c>
      <c r="O20" s="13">
        <v>5894</v>
      </c>
      <c r="P20" s="13">
        <v>5860</v>
      </c>
      <c r="Q20" s="13">
        <v>5785</v>
      </c>
      <c r="R20" s="13">
        <v>5726</v>
      </c>
      <c r="S20" s="13">
        <v>5669</v>
      </c>
      <c r="T20" s="13">
        <v>5612</v>
      </c>
      <c r="U20" s="13">
        <v>5500</v>
      </c>
      <c r="V20" s="13">
        <v>5385</v>
      </c>
      <c r="W20" s="13">
        <v>5321</v>
      </c>
      <c r="X20" s="230">
        <v>5169</v>
      </c>
      <c r="Y20" s="230">
        <v>5154</v>
      </c>
      <c r="Z20" s="230">
        <v>5016</v>
      </c>
      <c r="AA20" s="230">
        <v>4904</v>
      </c>
      <c r="AB20" s="230">
        <v>4758</v>
      </c>
      <c r="AC20" s="230">
        <v>4652</v>
      </c>
      <c r="AD20" s="230">
        <v>6019</v>
      </c>
      <c r="AE20" s="230">
        <v>4804</v>
      </c>
      <c r="AF20" s="230">
        <v>4615</v>
      </c>
      <c r="AG20" s="230">
        <v>4338</v>
      </c>
      <c r="AH20" s="231">
        <v>3952</v>
      </c>
      <c r="AI20" s="232">
        <v>3760</v>
      </c>
      <c r="AJ20" s="10"/>
    </row>
    <row r="21" spans="1:36">
      <c r="A21" s="142" t="s">
        <v>190</v>
      </c>
      <c r="B21" s="13">
        <v>5236</v>
      </c>
      <c r="C21" s="13">
        <v>4931</v>
      </c>
      <c r="D21" s="13">
        <v>4729</v>
      </c>
      <c r="E21" s="13">
        <v>4586</v>
      </c>
      <c r="F21" s="13">
        <v>4389</v>
      </c>
      <c r="G21" s="13">
        <v>4086</v>
      </c>
      <c r="H21" s="13">
        <v>3867</v>
      </c>
      <c r="I21" s="13">
        <v>3615</v>
      </c>
      <c r="J21" s="13">
        <v>4503</v>
      </c>
      <c r="K21" s="13">
        <v>4326</v>
      </c>
      <c r="L21" s="13">
        <v>4115</v>
      </c>
      <c r="M21" s="13">
        <v>3930</v>
      </c>
      <c r="N21" s="13">
        <v>3744</v>
      </c>
      <c r="O21" s="13">
        <v>3530</v>
      </c>
      <c r="P21" s="13">
        <v>3381</v>
      </c>
      <c r="Q21" s="13">
        <v>3230</v>
      </c>
      <c r="R21" s="13">
        <v>3087</v>
      </c>
      <c r="S21" s="13">
        <v>2934</v>
      </c>
      <c r="T21" s="13">
        <v>2805</v>
      </c>
      <c r="U21" s="13">
        <v>2647</v>
      </c>
      <c r="V21" s="13">
        <v>2520</v>
      </c>
      <c r="W21" s="13">
        <v>2410</v>
      </c>
      <c r="X21" s="230">
        <v>2262</v>
      </c>
      <c r="Y21" s="230">
        <v>2062</v>
      </c>
      <c r="Z21" s="230">
        <v>1895</v>
      </c>
      <c r="AA21" s="230">
        <v>1729</v>
      </c>
      <c r="AB21" s="230">
        <v>1557</v>
      </c>
      <c r="AC21" s="230">
        <v>1411</v>
      </c>
      <c r="AD21" s="230">
        <v>1270</v>
      </c>
      <c r="AE21" s="230">
        <v>1159</v>
      </c>
      <c r="AF21" s="230">
        <v>1083</v>
      </c>
      <c r="AG21" s="230">
        <v>1004</v>
      </c>
      <c r="AH21" s="231">
        <v>852</v>
      </c>
      <c r="AI21" s="232">
        <v>802</v>
      </c>
      <c r="AJ21" s="10"/>
    </row>
    <row r="22" spans="1:36">
      <c r="A22" s="140" t="s">
        <v>171</v>
      </c>
      <c r="B22" s="13">
        <v>0</v>
      </c>
      <c r="C22" s="13">
        <v>0</v>
      </c>
      <c r="D22" s="13">
        <v>0</v>
      </c>
      <c r="E22" s="13">
        <v>0</v>
      </c>
      <c r="F22" s="13">
        <v>0</v>
      </c>
      <c r="G22" s="13">
        <v>0</v>
      </c>
      <c r="H22" s="13">
        <v>0</v>
      </c>
      <c r="I22" s="13">
        <v>1</v>
      </c>
      <c r="J22" s="13">
        <v>1</v>
      </c>
      <c r="K22" s="13">
        <v>1</v>
      </c>
      <c r="L22" s="13">
        <v>1</v>
      </c>
      <c r="M22" s="13">
        <v>1</v>
      </c>
      <c r="N22" s="13">
        <v>1</v>
      </c>
      <c r="O22" s="13">
        <v>1</v>
      </c>
      <c r="P22" s="13">
        <v>1</v>
      </c>
      <c r="Q22" s="13">
        <v>1</v>
      </c>
      <c r="R22" s="13">
        <v>1</v>
      </c>
      <c r="S22" s="13">
        <v>1</v>
      </c>
      <c r="T22" s="13">
        <v>1</v>
      </c>
      <c r="U22" s="13">
        <v>1</v>
      </c>
      <c r="V22" s="13">
        <v>0</v>
      </c>
      <c r="W22" s="13">
        <v>0</v>
      </c>
      <c r="X22" s="230">
        <v>0</v>
      </c>
      <c r="Y22" s="230">
        <v>0</v>
      </c>
      <c r="Z22" s="230">
        <v>0</v>
      </c>
      <c r="AA22" s="230">
        <v>0</v>
      </c>
      <c r="AB22" s="230">
        <v>0</v>
      </c>
      <c r="AC22" s="230">
        <v>0</v>
      </c>
      <c r="AD22" s="230">
        <v>0</v>
      </c>
      <c r="AE22" s="230">
        <v>0</v>
      </c>
      <c r="AF22" s="230">
        <v>0</v>
      </c>
      <c r="AG22" s="230">
        <v>0</v>
      </c>
      <c r="AH22" s="231">
        <v>0</v>
      </c>
      <c r="AI22" s="232">
        <v>0</v>
      </c>
      <c r="AJ22" s="10"/>
    </row>
    <row r="23" spans="1:36">
      <c r="A23" s="140" t="s">
        <v>172</v>
      </c>
      <c r="B23" s="13">
        <v>194332</v>
      </c>
      <c r="C23" s="13">
        <v>195105</v>
      </c>
      <c r="D23" s="13">
        <v>197211</v>
      </c>
      <c r="E23" s="13">
        <v>196902</v>
      </c>
      <c r="F23" s="13">
        <v>194578</v>
      </c>
      <c r="G23" s="13">
        <v>183519</v>
      </c>
      <c r="H23" s="13">
        <v>176471</v>
      </c>
      <c r="I23" s="13">
        <v>169170</v>
      </c>
      <c r="J23" s="13">
        <v>159703</v>
      </c>
      <c r="K23" s="13">
        <v>150941</v>
      </c>
      <c r="L23" s="13">
        <v>143701</v>
      </c>
      <c r="M23" s="13">
        <v>138223</v>
      </c>
      <c r="N23" s="13">
        <v>134114</v>
      </c>
      <c r="O23" s="13">
        <v>128646</v>
      </c>
      <c r="P23" s="13">
        <v>126034</v>
      </c>
      <c r="Q23" s="13">
        <v>124419</v>
      </c>
      <c r="R23" s="13">
        <v>118426</v>
      </c>
      <c r="S23" s="13">
        <v>108559</v>
      </c>
      <c r="T23" s="13">
        <v>100630</v>
      </c>
      <c r="U23" s="159" t="s">
        <v>5</v>
      </c>
      <c r="V23" s="159" t="s">
        <v>5</v>
      </c>
      <c r="W23" s="159" t="s">
        <v>5</v>
      </c>
      <c r="X23" s="159" t="s">
        <v>5</v>
      </c>
      <c r="Y23" s="159" t="s">
        <v>5</v>
      </c>
      <c r="Z23" s="159" t="s">
        <v>5</v>
      </c>
      <c r="AA23" s="159" t="s">
        <v>5</v>
      </c>
      <c r="AB23" s="159" t="s">
        <v>5</v>
      </c>
      <c r="AC23" s="159" t="s">
        <v>5</v>
      </c>
      <c r="AD23" s="159" t="s">
        <v>5</v>
      </c>
      <c r="AE23" s="159" t="s">
        <v>5</v>
      </c>
      <c r="AF23" s="159" t="s">
        <v>5</v>
      </c>
      <c r="AG23" s="159" t="s">
        <v>5</v>
      </c>
      <c r="AH23" s="159" t="s">
        <v>5</v>
      </c>
      <c r="AI23" s="159" t="s">
        <v>5</v>
      </c>
      <c r="AJ23" s="12"/>
    </row>
    <row r="24" spans="1:36">
      <c r="A24" s="143" t="s">
        <v>168</v>
      </c>
      <c r="B24" s="11">
        <v>1060</v>
      </c>
      <c r="C24" s="11">
        <v>1114</v>
      </c>
      <c r="D24" s="11">
        <v>1247</v>
      </c>
      <c r="E24" s="11">
        <v>1307</v>
      </c>
      <c r="F24" s="11">
        <v>1348</v>
      </c>
      <c r="G24" s="11">
        <v>1403</v>
      </c>
      <c r="H24" s="11">
        <v>1432</v>
      </c>
      <c r="I24" s="11">
        <v>1458</v>
      </c>
      <c r="J24" s="11">
        <v>1626</v>
      </c>
      <c r="K24" s="11">
        <v>1651</v>
      </c>
      <c r="L24" s="11">
        <v>1691</v>
      </c>
      <c r="M24" s="11">
        <v>1712</v>
      </c>
      <c r="N24" s="11">
        <v>1731</v>
      </c>
      <c r="O24" s="11">
        <v>1766</v>
      </c>
      <c r="P24" s="11">
        <v>1828</v>
      </c>
      <c r="Q24" s="11">
        <v>1894</v>
      </c>
      <c r="R24" s="11">
        <v>1901</v>
      </c>
      <c r="S24" s="11">
        <v>1920</v>
      </c>
      <c r="T24" s="11">
        <v>1986</v>
      </c>
      <c r="U24" s="11">
        <v>2007</v>
      </c>
      <c r="V24" s="11">
        <v>2070</v>
      </c>
      <c r="W24" s="11">
        <v>2100</v>
      </c>
      <c r="X24" s="237">
        <v>2124</v>
      </c>
      <c r="Y24" s="237">
        <v>2076</v>
      </c>
      <c r="Z24" s="237">
        <v>1953</v>
      </c>
      <c r="AA24" s="237">
        <v>1841</v>
      </c>
      <c r="AB24" s="237">
        <v>1725</v>
      </c>
      <c r="AC24" s="237">
        <v>1634</v>
      </c>
      <c r="AD24" s="237">
        <v>1535</v>
      </c>
      <c r="AE24" s="237">
        <v>1446</v>
      </c>
      <c r="AF24" s="237">
        <v>1413</v>
      </c>
      <c r="AG24" s="237">
        <v>1384</v>
      </c>
      <c r="AH24" s="238">
        <v>1256</v>
      </c>
      <c r="AI24" s="239">
        <v>1188</v>
      </c>
      <c r="AJ24" s="10"/>
    </row>
    <row r="25" spans="1:36">
      <c r="A25" s="3"/>
      <c r="B25" s="3"/>
      <c r="C25" s="3"/>
      <c r="D25" s="3"/>
      <c r="E25" s="3"/>
      <c r="F25" s="3"/>
      <c r="G25" s="3"/>
      <c r="H25" s="3"/>
      <c r="I25" s="3"/>
      <c r="J25" s="3"/>
      <c r="K25" s="3"/>
      <c r="L25" s="3"/>
      <c r="M25" s="3"/>
      <c r="N25" s="3"/>
      <c r="O25" s="3"/>
      <c r="P25" s="3"/>
      <c r="Q25" s="9"/>
      <c r="R25" s="2"/>
      <c r="S25" s="2"/>
      <c r="W25" s="2"/>
      <c r="Y25" s="240"/>
      <c r="AA25" s="240"/>
      <c r="AB25" s="241"/>
      <c r="AJ25" s="2"/>
    </row>
    <row r="26" spans="1:36">
      <c r="A26" s="8" t="s">
        <v>4</v>
      </c>
      <c r="B26" s="8"/>
      <c r="C26" s="8"/>
      <c r="D26" s="8"/>
      <c r="E26" s="8"/>
      <c r="F26" s="8"/>
      <c r="G26" s="8"/>
      <c r="H26" s="8"/>
      <c r="I26" s="8"/>
      <c r="J26" s="8"/>
      <c r="K26" s="8"/>
      <c r="L26" s="8"/>
      <c r="M26" s="8"/>
      <c r="N26" s="8"/>
      <c r="O26" s="8"/>
      <c r="P26" s="8"/>
      <c r="Q26" s="8"/>
      <c r="R26" s="5"/>
      <c r="U26" s="1"/>
      <c r="W26" s="7"/>
      <c r="X26" s="125"/>
      <c r="Y26" s="240"/>
      <c r="AB26" s="241"/>
    </row>
    <row r="27" spans="1:36">
      <c r="A27" s="8" t="s">
        <v>3</v>
      </c>
      <c r="B27" s="8"/>
      <c r="C27" s="8"/>
      <c r="D27" s="8"/>
      <c r="E27" s="8"/>
      <c r="F27" s="8"/>
      <c r="G27" s="8"/>
      <c r="H27" s="8"/>
      <c r="I27" s="8"/>
      <c r="J27" s="8"/>
      <c r="K27" s="8"/>
      <c r="L27" s="8"/>
      <c r="M27" s="8"/>
      <c r="N27" s="8"/>
      <c r="O27" s="8"/>
      <c r="P27" s="8"/>
      <c r="Q27" s="8"/>
      <c r="R27" s="5"/>
      <c r="U27" s="4" t="s">
        <v>374</v>
      </c>
      <c r="W27" s="7"/>
      <c r="X27" s="125"/>
      <c r="Y27" s="240"/>
      <c r="AB27" s="241"/>
    </row>
    <row r="28" spans="1:36">
      <c r="A28" s="8" t="s">
        <v>2</v>
      </c>
      <c r="B28" s="8"/>
      <c r="C28" s="8"/>
      <c r="D28" s="8"/>
      <c r="E28" s="8"/>
      <c r="F28" s="8"/>
      <c r="G28" s="8"/>
      <c r="H28" s="8"/>
      <c r="I28" s="8"/>
      <c r="J28" s="8"/>
      <c r="K28" s="8"/>
      <c r="L28" s="8"/>
      <c r="M28" s="8"/>
      <c r="N28" s="8"/>
      <c r="O28" s="8"/>
      <c r="P28" s="8"/>
      <c r="Q28" s="8"/>
      <c r="R28" s="5"/>
      <c r="U28" s="1"/>
      <c r="W28" s="7"/>
      <c r="X28" s="125"/>
      <c r="Y28" s="240"/>
      <c r="AB28" s="241"/>
    </row>
    <row r="29" spans="1:36" ht="11" customHeight="1">
      <c r="A29" s="8" t="s">
        <v>116</v>
      </c>
      <c r="B29" s="8"/>
      <c r="C29" s="8"/>
      <c r="D29" s="8"/>
      <c r="E29" s="8"/>
      <c r="F29" s="8"/>
      <c r="G29" s="8"/>
      <c r="H29" s="8"/>
      <c r="I29" s="8"/>
      <c r="J29" s="8"/>
      <c r="K29" s="8"/>
      <c r="L29" s="8"/>
      <c r="M29" s="8"/>
      <c r="N29" s="8"/>
      <c r="O29" s="8"/>
      <c r="P29" s="8"/>
      <c r="Q29" s="8"/>
      <c r="R29" s="5"/>
      <c r="U29" s="1"/>
      <c r="W29" s="7"/>
      <c r="X29" s="125"/>
      <c r="Y29" s="240"/>
      <c r="AB29" s="241"/>
    </row>
    <row r="30" spans="1:36" ht="11" customHeight="1">
      <c r="A30" s="8" t="s">
        <v>117</v>
      </c>
      <c r="B30" s="4"/>
      <c r="C30" s="4"/>
      <c r="D30" s="4"/>
      <c r="E30" s="4"/>
      <c r="F30" s="4"/>
      <c r="G30" s="4"/>
      <c r="H30" s="4"/>
      <c r="I30" s="4"/>
      <c r="J30" s="4"/>
      <c r="K30" s="4"/>
      <c r="L30" s="8"/>
      <c r="M30" s="8"/>
      <c r="N30" s="4"/>
      <c r="O30" s="4"/>
      <c r="P30" s="4"/>
      <c r="Q30" s="4"/>
      <c r="R30" s="5"/>
      <c r="U30" s="1"/>
      <c r="X30" s="242"/>
      <c r="Y30" s="240"/>
      <c r="AA30" s="240"/>
      <c r="AB30" s="241"/>
    </row>
    <row r="31" spans="1:36" ht="11" customHeight="1">
      <c r="A31" s="8" t="s">
        <v>387</v>
      </c>
      <c r="B31" s="4"/>
      <c r="C31" s="4"/>
      <c r="D31" s="4"/>
      <c r="E31" s="4"/>
      <c r="F31" s="4"/>
      <c r="G31" s="4"/>
      <c r="H31" s="4"/>
      <c r="I31" s="4"/>
      <c r="J31" s="4"/>
      <c r="K31" s="4"/>
      <c r="L31" s="8"/>
      <c r="M31" s="8"/>
      <c r="N31" s="4"/>
      <c r="O31" s="4"/>
      <c r="P31" s="4"/>
      <c r="Q31" s="4"/>
      <c r="R31" s="5"/>
      <c r="U31" s="1"/>
      <c r="X31" s="242"/>
      <c r="Y31" s="240"/>
      <c r="AA31" s="240"/>
      <c r="AB31" s="241"/>
    </row>
    <row r="32" spans="1:36" ht="11" customHeight="1">
      <c r="A32" s="8" t="s">
        <v>118</v>
      </c>
      <c r="B32" s="4"/>
      <c r="C32" s="4"/>
      <c r="D32" s="4"/>
      <c r="E32" s="4"/>
      <c r="F32" s="4"/>
      <c r="G32" s="4"/>
      <c r="H32" s="4"/>
      <c r="I32" s="4"/>
      <c r="J32" s="4"/>
      <c r="K32" s="4"/>
      <c r="L32" s="8"/>
      <c r="M32" s="8"/>
      <c r="N32" s="4"/>
      <c r="O32" s="4"/>
      <c r="P32" s="4"/>
      <c r="Q32" s="4"/>
      <c r="R32" s="5"/>
      <c r="U32" s="1"/>
      <c r="X32" s="242"/>
      <c r="Y32" s="240"/>
      <c r="AA32" s="240"/>
      <c r="AB32" s="241"/>
    </row>
    <row r="33" spans="1:35">
      <c r="A33" s="4" t="s">
        <v>119</v>
      </c>
      <c r="B33" s="4"/>
      <c r="C33" s="4"/>
      <c r="D33" s="4"/>
      <c r="E33" s="4"/>
      <c r="F33" s="4"/>
      <c r="G33" s="4"/>
      <c r="H33" s="4"/>
      <c r="I33" s="4"/>
      <c r="J33" s="4"/>
      <c r="K33" s="4"/>
      <c r="L33" s="8"/>
      <c r="M33" s="4"/>
      <c r="N33" s="4"/>
      <c r="O33" s="4"/>
      <c r="P33" s="4"/>
      <c r="Q33" s="4"/>
      <c r="R33" s="5"/>
      <c r="U33" s="1"/>
      <c r="X33" s="125"/>
      <c r="Y33" s="240"/>
      <c r="AA33" s="240"/>
      <c r="AB33" s="241"/>
    </row>
    <row r="34" spans="1:35" s="5" customFormat="1">
      <c r="A34" s="4" t="s">
        <v>127</v>
      </c>
      <c r="B34" s="6"/>
      <c r="C34" s="6"/>
      <c r="D34" s="6"/>
      <c r="E34" s="6"/>
      <c r="F34" s="6"/>
      <c r="G34" s="6"/>
      <c r="H34" s="6"/>
      <c r="I34" s="6"/>
      <c r="J34" s="6"/>
      <c r="K34" s="6"/>
      <c r="L34" s="8"/>
      <c r="M34" s="4"/>
      <c r="N34" s="6"/>
      <c r="O34" s="6"/>
      <c r="P34" s="6"/>
      <c r="Q34" s="6"/>
      <c r="S34" s="1"/>
      <c r="T34" s="2"/>
      <c r="U34" s="1"/>
      <c r="V34" s="2"/>
      <c r="W34" s="1"/>
      <c r="X34" s="125"/>
      <c r="Y34" s="240"/>
      <c r="Z34" s="241"/>
      <c r="AA34" s="240"/>
      <c r="AB34" s="241"/>
      <c r="AC34" s="240"/>
      <c r="AD34" s="240"/>
      <c r="AE34" s="240"/>
      <c r="AF34" s="240"/>
      <c r="AG34" s="240"/>
      <c r="AH34" s="240"/>
      <c r="AI34" s="240"/>
    </row>
    <row r="35" spans="1:35" s="5" customFormat="1">
      <c r="A35" s="6" t="s">
        <v>388</v>
      </c>
      <c r="B35" s="4"/>
      <c r="C35" s="4"/>
      <c r="D35" s="4"/>
      <c r="E35" s="4"/>
      <c r="F35" s="4"/>
      <c r="G35" s="4"/>
      <c r="H35" s="4"/>
      <c r="I35" s="4"/>
      <c r="J35" s="4"/>
      <c r="K35" s="4"/>
      <c r="L35" s="8"/>
      <c r="M35" s="6"/>
      <c r="N35" s="4"/>
      <c r="O35" s="4"/>
      <c r="P35" s="4"/>
      <c r="Q35" s="4"/>
      <c r="S35" s="1"/>
      <c r="T35" s="2"/>
      <c r="U35" s="1"/>
      <c r="V35" s="2"/>
      <c r="W35" s="1"/>
      <c r="X35" s="125"/>
      <c r="Y35" s="240"/>
      <c r="Z35" s="241"/>
      <c r="AA35" s="240"/>
      <c r="AB35" s="241"/>
      <c r="AC35" s="240"/>
      <c r="AD35" s="240"/>
      <c r="AE35" s="240"/>
      <c r="AF35" s="240"/>
      <c r="AG35" s="240"/>
      <c r="AH35" s="240"/>
      <c r="AI35" s="240"/>
    </row>
    <row r="36" spans="1:35" s="5" customFormat="1">
      <c r="A36" s="6" t="s">
        <v>389</v>
      </c>
      <c r="B36" s="4"/>
      <c r="C36" s="4"/>
      <c r="D36" s="4"/>
      <c r="E36" s="4"/>
      <c r="F36" s="4"/>
      <c r="G36" s="4"/>
      <c r="H36" s="4"/>
      <c r="I36" s="4"/>
      <c r="J36" s="4"/>
      <c r="K36" s="4"/>
      <c r="L36" s="8"/>
      <c r="M36" s="6"/>
      <c r="N36" s="4"/>
      <c r="O36" s="4"/>
      <c r="P36" s="4"/>
      <c r="Q36" s="4"/>
      <c r="S36" s="1"/>
      <c r="T36" s="2"/>
      <c r="U36" s="1"/>
      <c r="V36" s="2"/>
      <c r="W36" s="1"/>
      <c r="X36" s="125"/>
      <c r="Y36" s="240"/>
      <c r="Z36" s="241"/>
      <c r="AA36" s="240"/>
      <c r="AB36" s="241"/>
      <c r="AC36" s="240"/>
      <c r="AD36" s="240"/>
      <c r="AE36" s="240"/>
      <c r="AF36" s="240"/>
      <c r="AG36" s="240"/>
      <c r="AH36" s="240"/>
      <c r="AI36" s="240"/>
    </row>
    <row r="37" spans="1:35">
      <c r="A37" s="4" t="s">
        <v>372</v>
      </c>
      <c r="B37" s="4"/>
      <c r="C37" s="4"/>
      <c r="D37" s="4"/>
      <c r="E37" s="4"/>
      <c r="F37" s="4"/>
      <c r="G37" s="4"/>
      <c r="H37" s="4"/>
      <c r="I37" s="4"/>
      <c r="J37" s="4"/>
      <c r="K37" s="4"/>
      <c r="L37" s="8"/>
      <c r="M37" s="4"/>
      <c r="N37" s="4"/>
      <c r="O37" s="4"/>
      <c r="P37" s="4"/>
      <c r="R37" s="3"/>
      <c r="U37" s="1"/>
      <c r="Y37" s="240"/>
      <c r="AA37" s="240"/>
      <c r="AB37" s="241"/>
    </row>
    <row r="38" spans="1:35">
      <c r="A38" s="4" t="s">
        <v>379</v>
      </c>
      <c r="L38" s="8"/>
      <c r="M38" s="4"/>
      <c r="U38" s="1"/>
      <c r="Y38" s="240"/>
      <c r="AB38" s="241"/>
    </row>
    <row r="39" spans="1:35">
      <c r="Y39" s="240"/>
      <c r="AB39" s="241"/>
    </row>
    <row r="40" spans="1:35">
      <c r="Y40" s="240"/>
      <c r="AB40" s="241"/>
    </row>
    <row r="41" spans="1:35">
      <c r="Y41" s="240"/>
      <c r="AB41" s="241"/>
    </row>
    <row r="42" spans="1:35">
      <c r="Y42" s="240"/>
      <c r="AB42" s="241"/>
    </row>
    <row r="43" spans="1:35">
      <c r="Y43" s="240"/>
      <c r="AB43" s="241"/>
    </row>
    <row r="44" spans="1:35">
      <c r="Y44" s="240"/>
      <c r="AB44" s="241"/>
    </row>
    <row r="45" spans="1:35">
      <c r="Y45" s="240"/>
      <c r="AB45" s="241"/>
    </row>
    <row r="46" spans="1:35">
      <c r="Y46" s="240"/>
      <c r="AB46" s="241"/>
    </row>
    <row r="47" spans="1:35">
      <c r="Y47" s="240"/>
      <c r="AB47" s="241"/>
    </row>
    <row r="48" spans="1:35">
      <c r="Y48" s="240"/>
      <c r="AB48" s="241"/>
    </row>
    <row r="49" spans="25:28">
      <c r="Y49" s="240"/>
      <c r="AB49" s="241"/>
    </row>
    <row r="50" spans="25:28">
      <c r="Y50" s="240"/>
      <c r="AB50" s="241"/>
    </row>
    <row r="51" spans="25:28">
      <c r="Y51" s="240"/>
      <c r="AB51" s="241"/>
    </row>
    <row r="52" spans="25:28">
      <c r="Y52" s="240"/>
      <c r="AB52" s="241"/>
    </row>
    <row r="53" spans="25:28">
      <c r="Y53" s="240"/>
      <c r="AB53" s="241"/>
    </row>
    <row r="54" spans="25:28">
      <c r="Y54" s="240"/>
      <c r="AB54" s="241"/>
    </row>
    <row r="55" spans="25:28">
      <c r="Y55" s="240"/>
      <c r="AB55" s="241"/>
    </row>
    <row r="56" spans="25:28">
      <c r="Y56" s="240"/>
      <c r="AB56" s="241"/>
    </row>
    <row r="57" spans="25:28">
      <c r="Y57" s="240"/>
      <c r="AB57" s="241"/>
    </row>
    <row r="58" spans="25:28">
      <c r="Y58" s="240"/>
      <c r="AB58" s="241"/>
    </row>
    <row r="59" spans="25:28">
      <c r="Y59" s="240"/>
      <c r="AB59" s="241"/>
    </row>
    <row r="60" spans="25:28">
      <c r="Y60" s="240"/>
      <c r="AB60" s="241"/>
    </row>
    <row r="61" spans="25:28">
      <c r="Y61" s="240"/>
      <c r="AB61" s="241"/>
    </row>
    <row r="62" spans="25:28">
      <c r="Y62" s="240"/>
      <c r="AB62" s="241"/>
    </row>
    <row r="63" spans="25:28">
      <c r="Y63" s="240"/>
      <c r="AB63" s="241"/>
    </row>
    <row r="64" spans="25:28">
      <c r="Y64" s="240"/>
      <c r="AB64" s="241"/>
    </row>
    <row r="65" spans="25:28">
      <c r="Y65" s="240"/>
      <c r="AB65" s="241"/>
    </row>
    <row r="66" spans="25:28">
      <c r="Y66" s="240"/>
      <c r="AB66" s="241"/>
    </row>
    <row r="67" spans="25:28">
      <c r="Y67" s="240"/>
      <c r="AB67" s="241"/>
    </row>
    <row r="68" spans="25:28">
      <c r="Y68" s="240"/>
      <c r="AB68" s="241"/>
    </row>
    <row r="69" spans="25:28">
      <c r="Y69" s="240"/>
      <c r="AB69" s="241"/>
    </row>
    <row r="70" spans="25:28">
      <c r="Y70" s="240"/>
      <c r="AB70" s="241"/>
    </row>
    <row r="71" spans="25:28">
      <c r="Y71" s="240"/>
      <c r="AB71" s="241"/>
    </row>
    <row r="72" spans="25:28">
      <c r="Y72" s="240"/>
      <c r="AB72" s="241"/>
    </row>
    <row r="73" spans="25:28">
      <c r="Y73" s="240"/>
      <c r="AB73" s="241"/>
    </row>
    <row r="74" spans="25:28">
      <c r="Y74" s="240"/>
      <c r="AB74" s="241"/>
    </row>
    <row r="75" spans="25:28">
      <c r="Y75" s="240"/>
      <c r="AB75" s="241"/>
    </row>
    <row r="76" spans="25:28">
      <c r="Y76" s="240"/>
      <c r="AB76" s="241"/>
    </row>
    <row r="77" spans="25:28">
      <c r="Y77" s="240"/>
      <c r="AB77" s="241"/>
    </row>
    <row r="78" spans="25:28">
      <c r="Y78" s="240"/>
      <c r="AB78" s="241"/>
    </row>
    <row r="79" spans="25:28">
      <c r="Y79" s="240"/>
      <c r="AB79" s="241"/>
    </row>
    <row r="80" spans="25:28">
      <c r="Y80" s="240"/>
      <c r="AB80" s="241"/>
    </row>
    <row r="81" spans="25:28">
      <c r="Y81" s="240"/>
      <c r="AB81" s="241"/>
    </row>
    <row r="82" spans="25:28">
      <c r="Y82" s="240"/>
      <c r="AB82" s="241"/>
    </row>
    <row r="83" spans="25:28">
      <c r="Y83" s="240"/>
      <c r="AB83" s="241"/>
    </row>
    <row r="84" spans="25:28">
      <c r="Y84" s="240"/>
      <c r="AB84" s="241"/>
    </row>
    <row r="85" spans="25:28">
      <c r="Y85" s="240"/>
      <c r="AB85" s="241"/>
    </row>
    <row r="86" spans="25:28">
      <c r="Y86" s="240"/>
      <c r="AB86" s="241"/>
    </row>
    <row r="87" spans="25:28">
      <c r="Y87" s="240"/>
      <c r="AB87" s="241"/>
    </row>
    <row r="88" spans="25:28">
      <c r="Y88" s="240"/>
      <c r="AB88" s="241"/>
    </row>
    <row r="89" spans="25:28">
      <c r="Y89" s="240"/>
      <c r="AB89" s="241"/>
    </row>
    <row r="90" spans="25:28">
      <c r="Y90" s="240"/>
      <c r="AB90" s="241"/>
    </row>
    <row r="91" spans="25:28">
      <c r="Y91" s="240"/>
      <c r="AB91" s="241"/>
    </row>
    <row r="92" spans="25:28">
      <c r="Y92" s="240"/>
      <c r="AB92" s="241"/>
    </row>
    <row r="93" spans="25:28">
      <c r="Y93" s="240"/>
      <c r="AB93" s="241"/>
    </row>
    <row r="94" spans="25:28">
      <c r="Y94" s="240"/>
      <c r="AB94" s="241"/>
    </row>
    <row r="95" spans="25:28">
      <c r="Y95" s="240"/>
      <c r="AB95" s="241"/>
    </row>
    <row r="96" spans="25:28">
      <c r="Y96" s="240"/>
      <c r="AB96" s="241"/>
    </row>
    <row r="97" spans="25:28">
      <c r="Y97" s="240"/>
      <c r="AB97" s="241"/>
    </row>
    <row r="98" spans="25:28">
      <c r="Y98" s="240"/>
      <c r="AB98" s="241"/>
    </row>
    <row r="99" spans="25:28">
      <c r="Y99" s="240"/>
      <c r="AB99" s="241"/>
    </row>
    <row r="100" spans="25:28">
      <c r="Y100" s="240"/>
      <c r="AB100" s="241"/>
    </row>
    <row r="101" spans="25:28">
      <c r="Y101" s="240"/>
      <c r="AB101" s="241"/>
    </row>
    <row r="102" spans="25:28">
      <c r="Y102" s="240"/>
      <c r="AB102" s="241"/>
    </row>
    <row r="103" spans="25:28">
      <c r="Y103" s="240"/>
      <c r="AB103" s="241"/>
    </row>
    <row r="104" spans="25:28">
      <c r="Y104" s="240"/>
      <c r="AB104" s="241"/>
    </row>
    <row r="105" spans="25:28">
      <c r="Y105" s="240"/>
      <c r="AB105" s="241"/>
    </row>
    <row r="106" spans="25:28">
      <c r="Y106" s="240"/>
      <c r="AB106" s="241"/>
    </row>
    <row r="107" spans="25:28">
      <c r="Y107" s="240"/>
      <c r="AB107" s="241"/>
    </row>
    <row r="108" spans="25:28">
      <c r="Y108" s="240"/>
      <c r="AB108" s="241"/>
    </row>
    <row r="109" spans="25:28">
      <c r="Y109" s="240"/>
      <c r="AB109" s="241"/>
    </row>
    <row r="110" spans="25:28">
      <c r="Y110" s="240"/>
      <c r="AB110" s="241"/>
    </row>
    <row r="111" spans="25:28">
      <c r="Y111" s="240"/>
      <c r="AB111" s="241"/>
    </row>
    <row r="112" spans="25:28">
      <c r="Y112" s="240"/>
      <c r="AB112" s="241"/>
    </row>
    <row r="113" spans="25:28">
      <c r="Y113" s="240"/>
      <c r="AB113" s="241"/>
    </row>
    <row r="114" spans="25:28">
      <c r="Y114" s="240"/>
      <c r="AB114" s="241"/>
    </row>
    <row r="115" spans="25:28">
      <c r="Y115" s="240"/>
      <c r="AB115" s="241"/>
    </row>
    <row r="116" spans="25:28">
      <c r="Y116" s="240"/>
      <c r="AB116" s="241"/>
    </row>
    <row r="117" spans="25:28">
      <c r="Y117" s="240"/>
      <c r="AB117" s="241"/>
    </row>
    <row r="118" spans="25:28">
      <c r="Y118" s="240"/>
      <c r="AB118" s="241"/>
    </row>
    <row r="119" spans="25:28">
      <c r="Y119" s="240"/>
      <c r="AB119" s="241"/>
    </row>
    <row r="120" spans="25:28">
      <c r="Y120" s="240"/>
      <c r="AB120" s="241"/>
    </row>
    <row r="121" spans="25:28">
      <c r="Y121" s="240"/>
      <c r="AB121" s="241"/>
    </row>
    <row r="122" spans="25:28">
      <c r="Y122" s="240"/>
      <c r="AB122" s="241"/>
    </row>
    <row r="123" spans="25:28">
      <c r="Y123" s="240"/>
      <c r="AB123" s="241"/>
    </row>
    <row r="124" spans="25:28">
      <c r="Y124" s="240"/>
      <c r="AB124" s="241"/>
    </row>
    <row r="125" spans="25:28">
      <c r="Y125" s="240"/>
      <c r="AB125" s="241"/>
    </row>
    <row r="126" spans="25:28">
      <c r="Y126" s="240"/>
      <c r="AB126" s="241"/>
    </row>
    <row r="127" spans="25:28">
      <c r="Y127" s="240"/>
      <c r="AB127" s="241"/>
    </row>
    <row r="128" spans="25:28">
      <c r="Y128" s="240"/>
      <c r="AB128" s="241"/>
    </row>
    <row r="129" spans="25:28">
      <c r="Y129" s="240"/>
      <c r="AB129" s="241"/>
    </row>
    <row r="130" spans="25:28">
      <c r="Y130" s="240"/>
      <c r="AB130" s="241"/>
    </row>
    <row r="131" spans="25:28">
      <c r="Y131" s="240"/>
      <c r="AB131" s="241"/>
    </row>
    <row r="132" spans="25:28">
      <c r="Y132" s="240"/>
      <c r="AB132" s="241"/>
    </row>
    <row r="133" spans="25:28">
      <c r="Y133" s="240"/>
      <c r="AB133" s="241"/>
    </row>
    <row r="134" spans="25:28">
      <c r="Y134" s="240"/>
      <c r="AB134" s="241"/>
    </row>
    <row r="135" spans="25:28">
      <c r="Y135" s="240"/>
      <c r="AB135" s="241"/>
    </row>
    <row r="136" spans="25:28">
      <c r="Y136" s="240"/>
      <c r="AB136" s="241"/>
    </row>
    <row r="137" spans="25:28">
      <c r="Y137" s="240"/>
      <c r="AB137" s="241"/>
    </row>
    <row r="138" spans="25:28">
      <c r="Y138" s="240"/>
      <c r="AB138" s="241"/>
    </row>
    <row r="139" spans="25:28">
      <c r="Y139" s="240"/>
      <c r="AB139" s="241"/>
    </row>
    <row r="140" spans="25:28">
      <c r="Y140" s="240"/>
      <c r="AB140" s="241"/>
    </row>
    <row r="141" spans="25:28">
      <c r="Y141" s="240"/>
      <c r="AB141" s="241"/>
    </row>
    <row r="142" spans="25:28">
      <c r="Y142" s="240"/>
      <c r="AB142" s="241"/>
    </row>
    <row r="143" spans="25:28">
      <c r="Y143" s="240"/>
      <c r="AB143" s="241"/>
    </row>
    <row r="144" spans="25:28">
      <c r="Y144" s="240"/>
      <c r="AB144" s="241"/>
    </row>
    <row r="145" spans="25:28">
      <c r="Y145" s="240"/>
      <c r="AB145" s="241"/>
    </row>
    <row r="146" spans="25:28">
      <c r="Y146" s="240"/>
      <c r="AB146" s="241"/>
    </row>
    <row r="147" spans="25:28">
      <c r="Y147" s="240"/>
      <c r="AB147" s="241"/>
    </row>
    <row r="148" spans="25:28">
      <c r="Y148" s="240"/>
      <c r="AB148" s="241"/>
    </row>
    <row r="149" spans="25:28">
      <c r="Y149" s="240"/>
      <c r="AB149" s="241"/>
    </row>
    <row r="150" spans="25:28">
      <c r="Y150" s="240"/>
      <c r="AB150" s="241"/>
    </row>
    <row r="151" spans="25:28">
      <c r="Y151" s="240"/>
      <c r="AB151" s="241"/>
    </row>
    <row r="152" spans="25:28">
      <c r="Y152" s="240"/>
      <c r="AB152" s="241"/>
    </row>
    <row r="153" spans="25:28">
      <c r="Y153" s="240"/>
      <c r="AB153" s="241"/>
    </row>
    <row r="154" spans="25:28">
      <c r="Y154" s="240"/>
      <c r="AB154" s="241"/>
    </row>
    <row r="155" spans="25:28">
      <c r="Y155" s="240"/>
      <c r="AB155" s="241"/>
    </row>
    <row r="156" spans="25:28">
      <c r="Y156" s="240"/>
      <c r="AB156" s="241"/>
    </row>
    <row r="157" spans="25:28">
      <c r="Y157" s="240"/>
      <c r="AB157" s="241"/>
    </row>
    <row r="158" spans="25:28">
      <c r="Y158" s="240"/>
      <c r="AB158" s="241"/>
    </row>
    <row r="159" spans="25:28">
      <c r="Y159" s="240"/>
      <c r="AB159" s="241"/>
    </row>
    <row r="160" spans="25:28">
      <c r="Y160" s="240"/>
      <c r="AB160" s="241"/>
    </row>
    <row r="161" spans="25:28">
      <c r="Y161" s="240"/>
      <c r="AB161" s="241"/>
    </row>
    <row r="162" spans="25:28">
      <c r="Y162" s="240"/>
      <c r="AB162" s="241"/>
    </row>
    <row r="163" spans="25:28">
      <c r="Y163" s="240"/>
      <c r="AB163" s="241"/>
    </row>
    <row r="164" spans="25:28">
      <c r="Y164" s="240"/>
      <c r="AB164" s="241"/>
    </row>
    <row r="165" spans="25:28">
      <c r="Y165" s="240"/>
      <c r="AB165" s="241"/>
    </row>
    <row r="166" spans="25:28">
      <c r="Y166" s="240"/>
      <c r="AB166" s="241"/>
    </row>
    <row r="167" spans="25:28">
      <c r="Y167" s="240"/>
      <c r="AB167" s="241"/>
    </row>
    <row r="168" spans="25:28">
      <c r="Y168" s="240"/>
      <c r="AB168" s="241"/>
    </row>
    <row r="169" spans="25:28">
      <c r="Y169" s="240"/>
      <c r="AB169" s="241"/>
    </row>
    <row r="170" spans="25:28">
      <c r="Y170" s="240"/>
      <c r="AB170" s="241"/>
    </row>
    <row r="171" spans="25:28">
      <c r="Y171" s="240"/>
      <c r="AB171" s="241"/>
    </row>
    <row r="172" spans="25:28">
      <c r="Y172" s="240"/>
      <c r="AB172" s="241"/>
    </row>
    <row r="173" spans="25:28">
      <c r="Y173" s="240"/>
      <c r="AB173" s="241"/>
    </row>
    <row r="174" spans="25:28">
      <c r="Y174" s="240"/>
      <c r="AB174" s="241"/>
    </row>
    <row r="175" spans="25:28">
      <c r="Y175" s="240"/>
      <c r="AB175" s="241"/>
    </row>
    <row r="176" spans="25:28">
      <c r="Y176" s="240"/>
      <c r="AB176" s="241"/>
    </row>
    <row r="177" spans="25:28">
      <c r="Y177" s="240"/>
      <c r="AB177" s="241"/>
    </row>
    <row r="178" spans="25:28">
      <c r="Y178" s="240"/>
      <c r="AB178" s="241"/>
    </row>
    <row r="179" spans="25:28">
      <c r="Y179" s="240"/>
      <c r="AB179" s="241"/>
    </row>
    <row r="180" spans="25:28">
      <c r="Y180" s="240"/>
      <c r="AB180" s="241"/>
    </row>
    <row r="181" spans="25:28">
      <c r="Y181" s="240"/>
      <c r="AB181" s="241"/>
    </row>
    <row r="182" spans="25:28">
      <c r="Y182" s="240"/>
      <c r="AB182" s="241"/>
    </row>
    <row r="183" spans="25:28">
      <c r="Y183" s="240"/>
      <c r="AB183" s="241"/>
    </row>
    <row r="184" spans="25:28">
      <c r="Y184" s="240"/>
      <c r="AB184" s="241"/>
    </row>
    <row r="185" spans="25:28">
      <c r="Y185" s="240"/>
      <c r="AB185" s="241"/>
    </row>
    <row r="186" spans="25:28">
      <c r="Y186" s="240"/>
      <c r="AB186" s="241"/>
    </row>
    <row r="187" spans="25:28">
      <c r="Y187" s="240"/>
      <c r="AB187" s="241"/>
    </row>
    <row r="188" spans="25:28">
      <c r="Y188" s="240"/>
      <c r="AB188" s="241"/>
    </row>
    <row r="189" spans="25:28">
      <c r="Y189" s="240"/>
      <c r="AB189" s="241"/>
    </row>
    <row r="190" spans="25:28">
      <c r="Y190" s="240"/>
      <c r="AB190" s="241"/>
    </row>
    <row r="191" spans="25:28">
      <c r="Y191" s="240"/>
      <c r="AB191" s="241"/>
    </row>
    <row r="192" spans="25:28">
      <c r="Y192" s="240"/>
      <c r="AB192" s="241"/>
    </row>
    <row r="193" spans="25:28">
      <c r="Y193" s="240"/>
      <c r="AB193" s="241"/>
    </row>
    <row r="194" spans="25:28">
      <c r="Y194" s="240"/>
      <c r="AB194" s="241"/>
    </row>
    <row r="195" spans="25:28">
      <c r="Y195" s="240"/>
      <c r="AB195" s="241"/>
    </row>
    <row r="196" spans="25:28">
      <c r="Y196" s="240"/>
      <c r="AB196" s="241"/>
    </row>
    <row r="197" spans="25:28">
      <c r="Y197" s="240"/>
      <c r="AB197" s="241"/>
    </row>
    <row r="198" spans="25:28">
      <c r="Y198" s="240"/>
      <c r="AB198" s="241"/>
    </row>
    <row r="199" spans="25:28">
      <c r="Y199" s="240"/>
      <c r="AB199" s="241"/>
    </row>
    <row r="200" spans="25:28">
      <c r="Y200" s="240"/>
      <c r="AB200" s="241"/>
    </row>
    <row r="201" spans="25:28">
      <c r="Y201" s="240"/>
      <c r="AB201" s="241"/>
    </row>
    <row r="202" spans="25:28">
      <c r="Y202" s="240"/>
      <c r="AB202" s="241"/>
    </row>
    <row r="203" spans="25:28">
      <c r="Y203" s="240"/>
      <c r="AB203" s="241"/>
    </row>
    <row r="204" spans="25:28">
      <c r="Y204" s="240"/>
      <c r="AB204" s="241"/>
    </row>
    <row r="205" spans="25:28">
      <c r="Y205" s="240"/>
      <c r="AB205" s="241"/>
    </row>
    <row r="206" spans="25:28">
      <c r="Y206" s="240"/>
      <c r="AB206" s="241"/>
    </row>
    <row r="207" spans="25:28">
      <c r="Y207" s="240"/>
      <c r="AB207" s="241"/>
    </row>
    <row r="208" spans="25:28">
      <c r="Y208" s="240"/>
      <c r="AB208" s="241"/>
    </row>
    <row r="209" spans="25:28">
      <c r="Y209" s="240"/>
      <c r="AB209" s="241"/>
    </row>
    <row r="210" spans="25:28">
      <c r="Y210" s="240"/>
      <c r="AB210" s="241"/>
    </row>
    <row r="211" spans="25:28">
      <c r="Y211" s="240"/>
      <c r="AB211" s="241"/>
    </row>
    <row r="212" spans="25:28">
      <c r="Y212" s="240"/>
      <c r="AB212" s="241"/>
    </row>
    <row r="213" spans="25:28">
      <c r="Y213" s="240"/>
      <c r="AB213" s="241"/>
    </row>
    <row r="214" spans="25:28">
      <c r="Y214" s="240"/>
      <c r="AB214" s="241"/>
    </row>
    <row r="215" spans="25:28">
      <c r="Y215" s="240"/>
      <c r="AB215" s="241"/>
    </row>
    <row r="216" spans="25:28">
      <c r="Y216" s="240"/>
      <c r="AB216" s="241"/>
    </row>
    <row r="217" spans="25:28">
      <c r="Y217" s="240"/>
      <c r="AB217" s="241"/>
    </row>
    <row r="218" spans="25:28">
      <c r="Y218" s="240"/>
      <c r="AB218" s="241"/>
    </row>
    <row r="219" spans="25:28">
      <c r="Y219" s="240"/>
      <c r="AB219" s="241"/>
    </row>
    <row r="220" spans="25:28">
      <c r="Y220" s="240"/>
      <c r="AB220" s="241"/>
    </row>
    <row r="221" spans="25:28">
      <c r="Y221" s="240"/>
      <c r="AB221" s="241"/>
    </row>
    <row r="222" spans="25:28">
      <c r="Y222" s="240"/>
      <c r="AB222" s="241"/>
    </row>
    <row r="223" spans="25:28">
      <c r="Y223" s="240"/>
      <c r="AB223" s="241"/>
    </row>
    <row r="224" spans="25:28">
      <c r="Y224" s="240"/>
      <c r="AB224" s="241"/>
    </row>
    <row r="225" spans="25:28">
      <c r="Y225" s="240"/>
      <c r="AB225" s="241"/>
    </row>
    <row r="226" spans="25:28">
      <c r="Y226" s="240"/>
      <c r="AB226" s="241"/>
    </row>
    <row r="227" spans="25:28">
      <c r="Y227" s="240"/>
      <c r="AB227" s="241"/>
    </row>
    <row r="228" spans="25:28">
      <c r="Y228" s="240"/>
      <c r="AB228" s="241"/>
    </row>
    <row r="229" spans="25:28">
      <c r="Y229" s="240"/>
      <c r="AB229" s="241"/>
    </row>
    <row r="230" spans="25:28">
      <c r="Y230" s="240"/>
      <c r="AB230" s="241"/>
    </row>
    <row r="231" spans="25:28">
      <c r="Y231" s="240"/>
      <c r="AB231" s="241"/>
    </row>
    <row r="232" spans="25:28">
      <c r="Y232" s="240"/>
      <c r="AB232" s="241"/>
    </row>
    <row r="233" spans="25:28">
      <c r="Y233" s="240"/>
      <c r="AB233" s="241"/>
    </row>
    <row r="234" spans="25:28">
      <c r="Y234" s="240"/>
      <c r="AB234" s="241"/>
    </row>
    <row r="235" spans="25:28">
      <c r="Y235" s="240"/>
      <c r="AB235" s="241"/>
    </row>
    <row r="236" spans="25:28">
      <c r="Y236" s="240"/>
      <c r="AB236" s="241"/>
    </row>
    <row r="237" spans="25:28">
      <c r="Y237" s="240"/>
      <c r="AB237" s="241"/>
    </row>
    <row r="238" spans="25:28">
      <c r="Y238" s="240"/>
      <c r="AB238" s="241"/>
    </row>
    <row r="239" spans="25:28">
      <c r="Y239" s="240"/>
      <c r="AB239" s="241"/>
    </row>
    <row r="240" spans="25:28">
      <c r="Y240" s="240"/>
      <c r="AB240" s="241"/>
    </row>
    <row r="241" spans="25:28">
      <c r="Y241" s="240"/>
      <c r="AB241" s="241"/>
    </row>
    <row r="242" spans="25:28">
      <c r="Y242" s="240"/>
      <c r="AB242" s="241"/>
    </row>
    <row r="243" spans="25:28">
      <c r="Y243" s="240"/>
      <c r="AB243" s="241"/>
    </row>
    <row r="244" spans="25:28">
      <c r="Y244" s="240"/>
      <c r="AB244" s="241"/>
    </row>
    <row r="245" spans="25:28">
      <c r="Y245" s="240"/>
      <c r="AB245" s="241"/>
    </row>
    <row r="246" spans="25:28">
      <c r="Y246" s="240"/>
      <c r="AB246" s="241"/>
    </row>
    <row r="247" spans="25:28">
      <c r="Y247" s="240"/>
      <c r="AB247" s="241"/>
    </row>
    <row r="248" spans="25:28">
      <c r="Y248" s="240"/>
      <c r="AB248" s="241"/>
    </row>
    <row r="249" spans="25:28">
      <c r="Y249" s="240"/>
      <c r="AB249" s="241"/>
    </row>
    <row r="250" spans="25:28">
      <c r="Y250" s="240"/>
      <c r="AB250" s="241"/>
    </row>
    <row r="251" spans="25:28">
      <c r="Y251" s="240"/>
      <c r="AB251" s="241"/>
    </row>
    <row r="252" spans="25:28">
      <c r="Y252" s="240"/>
      <c r="AB252" s="241"/>
    </row>
    <row r="253" spans="25:28">
      <c r="Y253" s="240"/>
      <c r="AB253" s="241"/>
    </row>
    <row r="254" spans="25:28">
      <c r="Y254" s="240"/>
      <c r="AB254" s="241"/>
    </row>
    <row r="255" spans="25:28">
      <c r="Y255" s="240"/>
      <c r="AB255" s="241"/>
    </row>
    <row r="256" spans="25:28">
      <c r="Y256" s="240"/>
      <c r="AB256" s="241"/>
    </row>
    <row r="257" spans="25:28">
      <c r="Y257" s="240"/>
      <c r="AB257" s="241"/>
    </row>
    <row r="258" spans="25:28">
      <c r="Y258" s="240"/>
      <c r="AB258" s="241"/>
    </row>
    <row r="259" spans="25:28">
      <c r="Y259" s="240"/>
      <c r="AB259" s="241"/>
    </row>
    <row r="260" spans="25:28">
      <c r="Y260" s="240"/>
      <c r="AB260" s="241"/>
    </row>
    <row r="261" spans="25:28">
      <c r="Y261" s="240"/>
      <c r="AB261" s="241"/>
    </row>
    <row r="262" spans="25:28">
      <c r="Y262" s="240"/>
      <c r="AB262" s="241"/>
    </row>
    <row r="263" spans="25:28">
      <c r="Y263" s="240"/>
      <c r="AB263" s="241"/>
    </row>
    <row r="264" spans="25:28">
      <c r="Y264" s="240"/>
      <c r="AB264" s="241"/>
    </row>
    <row r="265" spans="25:28">
      <c r="Y265" s="240"/>
      <c r="AB265" s="241"/>
    </row>
    <row r="266" spans="25:28">
      <c r="Y266" s="240"/>
      <c r="AB266" s="241"/>
    </row>
    <row r="267" spans="25:28">
      <c r="Y267" s="240"/>
      <c r="AB267" s="241"/>
    </row>
    <row r="268" spans="25:28">
      <c r="Y268" s="240"/>
      <c r="AB268" s="241"/>
    </row>
    <row r="269" spans="25:28">
      <c r="Y269" s="240"/>
      <c r="AB269" s="241"/>
    </row>
    <row r="270" spans="25:28">
      <c r="Y270" s="240"/>
      <c r="AB270" s="241"/>
    </row>
    <row r="271" spans="25:28">
      <c r="Y271" s="240"/>
      <c r="AB271" s="241"/>
    </row>
    <row r="272" spans="25:28">
      <c r="Y272" s="240"/>
      <c r="AB272" s="241"/>
    </row>
    <row r="273" spans="25:28">
      <c r="Y273" s="240"/>
      <c r="AB273" s="241"/>
    </row>
    <row r="274" spans="25:28">
      <c r="Y274" s="240"/>
      <c r="AB274" s="241"/>
    </row>
    <row r="275" spans="25:28">
      <c r="Y275" s="240"/>
      <c r="AB275" s="241"/>
    </row>
    <row r="276" spans="25:28">
      <c r="Y276" s="240"/>
      <c r="AB276" s="241"/>
    </row>
    <row r="277" spans="25:28">
      <c r="Y277" s="240"/>
      <c r="AB277" s="241"/>
    </row>
    <row r="278" spans="25:28">
      <c r="Y278" s="240"/>
      <c r="AB278" s="241"/>
    </row>
    <row r="279" spans="25:28">
      <c r="Y279" s="240"/>
      <c r="AB279" s="241"/>
    </row>
    <row r="280" spans="25:28">
      <c r="Y280" s="240"/>
      <c r="AB280" s="241"/>
    </row>
    <row r="281" spans="25:28">
      <c r="Y281" s="240"/>
      <c r="AB281" s="241"/>
    </row>
    <row r="282" spans="25:28">
      <c r="Y282" s="240"/>
      <c r="AB282" s="241"/>
    </row>
    <row r="283" spans="25:28">
      <c r="Y283" s="240"/>
      <c r="AB283" s="241"/>
    </row>
    <row r="284" spans="25:28">
      <c r="Y284" s="240"/>
      <c r="AB284" s="241"/>
    </row>
    <row r="285" spans="25:28">
      <c r="Y285" s="240"/>
      <c r="AB285" s="241"/>
    </row>
    <row r="286" spans="25:28">
      <c r="Y286" s="240"/>
      <c r="AB286" s="241"/>
    </row>
    <row r="287" spans="25:28">
      <c r="Y287" s="240"/>
      <c r="AB287" s="241"/>
    </row>
    <row r="288" spans="25:28">
      <c r="Y288" s="240"/>
      <c r="AB288" s="241"/>
    </row>
    <row r="289" spans="25:28">
      <c r="Y289" s="240"/>
      <c r="AB289" s="241"/>
    </row>
    <row r="290" spans="25:28">
      <c r="Y290" s="240"/>
      <c r="AB290" s="241"/>
    </row>
    <row r="291" spans="25:28">
      <c r="Y291" s="240"/>
      <c r="AB291" s="241"/>
    </row>
    <row r="292" spans="25:28">
      <c r="Y292" s="240"/>
      <c r="AB292" s="241"/>
    </row>
    <row r="293" spans="25:28">
      <c r="Y293" s="240"/>
      <c r="AB293" s="241"/>
    </row>
    <row r="294" spans="25:28">
      <c r="Y294" s="240"/>
      <c r="AB294" s="241"/>
    </row>
    <row r="295" spans="25:28">
      <c r="Y295" s="240"/>
      <c r="AB295" s="241"/>
    </row>
    <row r="296" spans="25:28">
      <c r="Y296" s="240"/>
      <c r="AB296" s="241"/>
    </row>
    <row r="297" spans="25:28">
      <c r="Y297" s="240"/>
      <c r="AB297" s="241"/>
    </row>
    <row r="298" spans="25:28">
      <c r="Y298" s="240"/>
      <c r="AB298" s="241"/>
    </row>
    <row r="299" spans="25:28">
      <c r="Y299" s="240"/>
      <c r="AB299" s="241"/>
    </row>
    <row r="300" spans="25:28">
      <c r="Y300" s="240"/>
      <c r="AB300" s="241"/>
    </row>
    <row r="301" spans="25:28">
      <c r="Y301" s="240"/>
      <c r="AB301" s="241"/>
    </row>
    <row r="302" spans="25:28">
      <c r="Y302" s="240"/>
      <c r="AB302" s="241"/>
    </row>
    <row r="303" spans="25:28">
      <c r="Y303" s="240"/>
      <c r="AB303" s="241"/>
    </row>
    <row r="304" spans="25:28">
      <c r="Y304" s="240"/>
      <c r="AB304" s="241"/>
    </row>
    <row r="305" spans="25:28">
      <c r="Y305" s="240"/>
      <c r="AB305" s="241"/>
    </row>
    <row r="306" spans="25:28">
      <c r="Y306" s="240"/>
      <c r="AB306" s="241"/>
    </row>
    <row r="307" spans="25:28">
      <c r="Y307" s="240"/>
      <c r="AB307" s="241"/>
    </row>
    <row r="308" spans="25:28">
      <c r="Y308" s="240"/>
      <c r="AB308" s="241"/>
    </row>
    <row r="309" spans="25:28">
      <c r="Y309" s="240"/>
      <c r="AB309" s="241"/>
    </row>
    <row r="310" spans="25:28">
      <c r="Y310" s="240"/>
      <c r="AB310" s="241"/>
    </row>
    <row r="311" spans="25:28">
      <c r="Y311" s="240"/>
      <c r="AB311" s="241"/>
    </row>
    <row r="312" spans="25:28">
      <c r="Y312" s="240"/>
      <c r="AB312" s="241"/>
    </row>
    <row r="313" spans="25:28">
      <c r="Y313" s="240"/>
      <c r="AB313" s="241"/>
    </row>
    <row r="314" spans="25:28">
      <c r="Y314" s="240"/>
      <c r="AB314" s="241"/>
    </row>
    <row r="315" spans="25:28">
      <c r="Y315" s="240"/>
      <c r="AB315" s="241"/>
    </row>
    <row r="316" spans="25:28">
      <c r="Y316" s="240"/>
      <c r="AB316" s="241"/>
    </row>
    <row r="317" spans="25:28">
      <c r="Y317" s="240"/>
      <c r="AB317" s="241"/>
    </row>
    <row r="318" spans="25:28">
      <c r="Y318" s="240"/>
      <c r="AB318" s="241"/>
    </row>
    <row r="319" spans="25:28">
      <c r="Y319" s="240"/>
      <c r="AB319" s="241"/>
    </row>
    <row r="320" spans="25:28">
      <c r="Y320" s="240"/>
      <c r="AB320" s="241"/>
    </row>
    <row r="321" spans="25:28">
      <c r="Y321" s="240"/>
      <c r="AB321" s="241"/>
    </row>
    <row r="322" spans="25:28">
      <c r="Y322" s="240"/>
      <c r="AB322" s="241"/>
    </row>
    <row r="323" spans="25:28">
      <c r="Y323" s="240"/>
      <c r="AB323" s="241"/>
    </row>
    <row r="324" spans="25:28">
      <c r="Y324" s="240"/>
      <c r="AB324" s="241"/>
    </row>
    <row r="325" spans="25:28">
      <c r="Y325" s="240"/>
      <c r="AB325" s="241"/>
    </row>
    <row r="326" spans="25:28">
      <c r="Y326" s="240"/>
      <c r="AB326" s="241"/>
    </row>
    <row r="327" spans="25:28">
      <c r="Y327" s="240"/>
      <c r="AB327" s="241"/>
    </row>
    <row r="328" spans="25:28">
      <c r="Y328" s="240"/>
      <c r="AB328" s="241"/>
    </row>
    <row r="329" spans="25:28">
      <c r="Y329" s="240"/>
      <c r="AB329" s="241"/>
    </row>
    <row r="330" spans="25:28">
      <c r="Y330" s="240"/>
      <c r="AB330" s="241"/>
    </row>
    <row r="331" spans="25:28">
      <c r="Y331" s="240"/>
      <c r="AB331" s="241"/>
    </row>
    <row r="332" spans="25:28">
      <c r="Y332" s="240"/>
      <c r="AB332" s="241"/>
    </row>
    <row r="333" spans="25:28">
      <c r="Y333" s="240"/>
      <c r="AB333" s="241"/>
    </row>
    <row r="334" spans="25:28">
      <c r="Y334" s="240"/>
      <c r="AB334" s="241"/>
    </row>
    <row r="335" spans="25:28">
      <c r="Y335" s="240"/>
      <c r="AB335" s="241"/>
    </row>
    <row r="336" spans="25:28">
      <c r="Y336" s="240"/>
      <c r="AB336" s="241"/>
    </row>
    <row r="337" spans="25:28">
      <c r="Y337" s="240"/>
      <c r="AB337" s="241"/>
    </row>
    <row r="338" spans="25:28">
      <c r="Y338" s="240"/>
      <c r="AB338" s="241"/>
    </row>
    <row r="339" spans="25:28">
      <c r="Y339" s="240"/>
      <c r="AB339" s="241"/>
    </row>
    <row r="340" spans="25:28">
      <c r="Y340" s="240"/>
      <c r="AB340" s="241"/>
    </row>
    <row r="341" spans="25:28">
      <c r="Y341" s="240"/>
      <c r="AB341" s="241"/>
    </row>
    <row r="342" spans="25:28">
      <c r="Y342" s="240"/>
      <c r="AB342" s="241"/>
    </row>
    <row r="343" spans="25:28">
      <c r="Y343" s="240"/>
      <c r="AB343" s="241"/>
    </row>
    <row r="344" spans="25:28">
      <c r="Y344" s="240"/>
      <c r="AB344" s="241"/>
    </row>
    <row r="345" spans="25:28">
      <c r="Y345" s="240"/>
      <c r="AB345" s="241"/>
    </row>
    <row r="346" spans="25:28">
      <c r="Y346" s="240"/>
      <c r="AB346" s="241"/>
    </row>
    <row r="347" spans="25:28">
      <c r="Y347" s="240"/>
      <c r="AB347" s="241"/>
    </row>
    <row r="348" spans="25:28">
      <c r="Y348" s="240"/>
      <c r="AB348" s="241"/>
    </row>
    <row r="349" spans="25:28">
      <c r="Y349" s="240"/>
      <c r="AB349" s="241"/>
    </row>
    <row r="350" spans="25:28">
      <c r="Y350" s="240"/>
      <c r="AB350" s="241"/>
    </row>
    <row r="351" spans="25:28">
      <c r="Y351" s="240"/>
      <c r="AB351" s="241"/>
    </row>
    <row r="352" spans="25:28">
      <c r="Y352" s="240"/>
      <c r="AB352" s="241"/>
    </row>
    <row r="353" spans="25:28">
      <c r="Y353" s="240"/>
      <c r="AB353" s="241"/>
    </row>
    <row r="354" spans="25:28">
      <c r="Y354" s="240"/>
      <c r="AB354" s="241"/>
    </row>
    <row r="355" spans="25:28">
      <c r="Y355" s="240"/>
      <c r="AB355" s="241"/>
    </row>
    <row r="356" spans="25:28">
      <c r="Y356" s="240"/>
      <c r="AB356" s="241"/>
    </row>
    <row r="357" spans="25:28">
      <c r="Y357" s="240"/>
      <c r="AB357" s="241"/>
    </row>
    <row r="358" spans="25:28">
      <c r="Y358" s="240"/>
      <c r="AB358" s="241"/>
    </row>
    <row r="359" spans="25:28">
      <c r="Y359" s="240"/>
      <c r="AB359" s="241"/>
    </row>
    <row r="360" spans="25:28">
      <c r="Y360" s="240"/>
      <c r="AB360" s="241"/>
    </row>
    <row r="361" spans="25:28">
      <c r="Y361" s="240"/>
      <c r="AB361" s="241"/>
    </row>
    <row r="362" spans="25:28">
      <c r="Y362" s="240"/>
      <c r="AB362" s="241"/>
    </row>
    <row r="363" spans="25:28">
      <c r="Y363" s="240"/>
      <c r="AB363" s="241"/>
    </row>
    <row r="364" spans="25:28">
      <c r="Y364" s="240"/>
      <c r="AB364" s="241"/>
    </row>
    <row r="365" spans="25:28">
      <c r="Y365" s="240"/>
      <c r="AB365" s="241"/>
    </row>
    <row r="366" spans="25:28">
      <c r="Y366" s="240"/>
      <c r="AB366" s="241"/>
    </row>
    <row r="367" spans="25:28">
      <c r="Y367" s="240"/>
      <c r="AB367" s="241"/>
    </row>
    <row r="368" spans="25:28">
      <c r="Y368" s="240"/>
      <c r="AB368" s="241"/>
    </row>
    <row r="369" spans="25:28">
      <c r="Y369" s="240"/>
      <c r="AB369" s="241"/>
    </row>
    <row r="370" spans="25:28">
      <c r="Y370" s="240"/>
      <c r="AB370" s="241"/>
    </row>
    <row r="371" spans="25:28">
      <c r="Y371" s="240"/>
      <c r="AB371" s="241"/>
    </row>
    <row r="372" spans="25:28">
      <c r="Y372" s="240"/>
      <c r="AB372" s="241"/>
    </row>
    <row r="373" spans="25:28">
      <c r="Y373" s="240"/>
      <c r="AB373" s="241"/>
    </row>
    <row r="374" spans="25:28">
      <c r="Y374" s="240"/>
      <c r="AB374" s="241"/>
    </row>
    <row r="375" spans="25:28">
      <c r="Y375" s="240"/>
      <c r="AB375" s="241"/>
    </row>
    <row r="376" spans="25:28">
      <c r="Y376" s="240"/>
      <c r="AB376" s="241"/>
    </row>
    <row r="377" spans="25:28">
      <c r="Y377" s="240"/>
      <c r="AB377" s="241"/>
    </row>
    <row r="378" spans="25:28">
      <c r="Y378" s="240"/>
      <c r="AB378" s="241"/>
    </row>
    <row r="379" spans="25:28">
      <c r="Y379" s="240"/>
      <c r="AB379" s="241"/>
    </row>
    <row r="380" spans="25:28">
      <c r="Y380" s="240"/>
      <c r="AB380" s="241"/>
    </row>
    <row r="381" spans="25:28">
      <c r="Y381" s="240"/>
      <c r="AB381" s="241"/>
    </row>
    <row r="382" spans="25:28">
      <c r="Y382" s="240"/>
      <c r="AB382" s="241"/>
    </row>
    <row r="383" spans="25:28">
      <c r="Y383" s="240"/>
      <c r="AB383" s="241"/>
    </row>
    <row r="384" spans="25:28">
      <c r="Y384" s="240"/>
      <c r="AB384" s="241"/>
    </row>
    <row r="385" spans="25:28">
      <c r="Y385" s="240"/>
      <c r="AB385" s="241"/>
    </row>
    <row r="386" spans="25:28">
      <c r="Y386" s="240"/>
      <c r="AB386" s="241"/>
    </row>
    <row r="387" spans="25:28">
      <c r="Y387" s="240"/>
      <c r="AB387" s="241"/>
    </row>
    <row r="388" spans="25:28">
      <c r="Y388" s="240"/>
      <c r="AB388" s="241"/>
    </row>
    <row r="389" spans="25:28">
      <c r="Y389" s="240"/>
      <c r="AB389" s="241"/>
    </row>
    <row r="390" spans="25:28">
      <c r="Y390" s="240"/>
      <c r="AB390" s="241"/>
    </row>
    <row r="391" spans="25:28">
      <c r="Y391" s="240"/>
      <c r="AB391" s="241"/>
    </row>
    <row r="392" spans="25:28">
      <c r="Y392" s="240"/>
      <c r="AB392" s="241"/>
    </row>
    <row r="393" spans="25:28">
      <c r="Y393" s="240"/>
      <c r="AB393" s="241"/>
    </row>
    <row r="394" spans="25:28">
      <c r="Y394" s="240"/>
      <c r="AB394" s="241"/>
    </row>
    <row r="395" spans="25:28">
      <c r="Y395" s="240"/>
      <c r="AB395" s="241"/>
    </row>
    <row r="396" spans="25:28">
      <c r="Y396" s="240"/>
      <c r="AB396" s="241"/>
    </row>
    <row r="397" spans="25:28">
      <c r="Y397" s="240"/>
      <c r="AB397" s="241"/>
    </row>
    <row r="398" spans="25:28">
      <c r="Y398" s="240"/>
      <c r="AB398" s="241"/>
    </row>
    <row r="399" spans="25:28">
      <c r="Y399" s="240"/>
      <c r="AB399" s="241"/>
    </row>
    <row r="400" spans="25:28">
      <c r="Y400" s="240"/>
      <c r="AB400" s="241"/>
    </row>
    <row r="401" spans="25:28">
      <c r="Y401" s="240"/>
      <c r="AB401" s="241"/>
    </row>
    <row r="402" spans="25:28">
      <c r="Y402" s="240"/>
      <c r="AB402" s="241"/>
    </row>
    <row r="403" spans="25:28">
      <c r="Y403" s="240"/>
      <c r="AB403" s="241"/>
    </row>
    <row r="404" spans="25:28">
      <c r="Y404" s="240"/>
      <c r="AB404" s="241"/>
    </row>
    <row r="405" spans="25:28">
      <c r="Y405" s="240"/>
      <c r="AB405" s="241"/>
    </row>
    <row r="406" spans="25:28">
      <c r="Y406" s="240"/>
      <c r="AB406" s="241"/>
    </row>
    <row r="407" spans="25:28">
      <c r="Y407" s="240"/>
      <c r="AB407" s="241"/>
    </row>
    <row r="408" spans="25:28">
      <c r="Y408" s="240"/>
      <c r="AB408" s="241"/>
    </row>
    <row r="409" spans="25:28">
      <c r="Y409" s="240"/>
      <c r="AB409" s="241"/>
    </row>
    <row r="410" spans="25:28">
      <c r="Y410" s="240"/>
      <c r="AB410" s="241"/>
    </row>
    <row r="411" spans="25:28">
      <c r="Y411" s="240"/>
      <c r="AB411" s="241"/>
    </row>
    <row r="412" spans="25:28">
      <c r="Y412" s="240"/>
      <c r="AB412" s="241"/>
    </row>
    <row r="413" spans="25:28">
      <c r="Y413" s="240"/>
      <c r="AB413" s="241"/>
    </row>
    <row r="414" spans="25:28">
      <c r="Y414" s="240"/>
      <c r="AB414" s="241"/>
    </row>
    <row r="415" spans="25:28">
      <c r="Y415" s="240"/>
      <c r="AB415" s="241"/>
    </row>
    <row r="416" spans="25:28">
      <c r="Y416" s="240"/>
      <c r="AB416" s="241"/>
    </row>
    <row r="417" spans="25:28">
      <c r="Y417" s="240"/>
      <c r="AB417" s="241"/>
    </row>
    <row r="418" spans="25:28">
      <c r="Y418" s="240"/>
      <c r="AB418" s="241"/>
    </row>
    <row r="419" spans="25:28">
      <c r="Y419" s="240"/>
      <c r="AB419" s="241"/>
    </row>
    <row r="420" spans="25:28">
      <c r="Y420" s="240"/>
      <c r="AB420" s="241"/>
    </row>
    <row r="421" spans="25:28">
      <c r="Y421" s="240"/>
      <c r="AB421" s="241"/>
    </row>
    <row r="422" spans="25:28">
      <c r="Y422" s="240"/>
      <c r="AB422" s="241"/>
    </row>
    <row r="423" spans="25:28">
      <c r="Y423" s="240"/>
      <c r="AB423" s="241"/>
    </row>
    <row r="424" spans="25:28">
      <c r="Y424" s="240"/>
      <c r="AB424" s="241"/>
    </row>
    <row r="425" spans="25:28">
      <c r="Y425" s="240"/>
      <c r="AB425" s="241"/>
    </row>
    <row r="426" spans="25:28">
      <c r="Y426" s="240"/>
      <c r="AB426" s="241"/>
    </row>
    <row r="427" spans="25:28">
      <c r="Y427" s="240"/>
      <c r="AB427" s="241"/>
    </row>
    <row r="428" spans="25:28">
      <c r="Y428" s="240"/>
      <c r="AB428" s="241"/>
    </row>
    <row r="429" spans="25:28">
      <c r="Y429" s="240"/>
      <c r="AB429" s="241"/>
    </row>
    <row r="430" spans="25:28">
      <c r="Y430" s="240"/>
      <c r="AB430" s="241"/>
    </row>
    <row r="431" spans="25:28">
      <c r="Y431" s="240"/>
      <c r="AB431" s="241"/>
    </row>
    <row r="432" spans="25:28">
      <c r="Y432" s="240"/>
      <c r="AB432" s="241"/>
    </row>
    <row r="433" spans="25:28">
      <c r="Y433" s="240"/>
      <c r="AB433" s="241"/>
    </row>
    <row r="434" spans="25:28">
      <c r="Y434" s="240"/>
      <c r="AB434" s="241"/>
    </row>
    <row r="435" spans="25:28">
      <c r="Y435" s="240"/>
      <c r="AB435" s="241"/>
    </row>
    <row r="436" spans="25:28">
      <c r="Y436" s="240"/>
      <c r="AB436" s="241"/>
    </row>
    <row r="437" spans="25:28">
      <c r="Y437" s="240"/>
      <c r="AB437" s="241"/>
    </row>
    <row r="438" spans="25:28">
      <c r="Y438" s="240"/>
      <c r="AB438" s="241"/>
    </row>
    <row r="439" spans="25:28">
      <c r="Y439" s="240"/>
      <c r="AB439" s="241"/>
    </row>
    <row r="440" spans="25:28">
      <c r="Y440" s="240"/>
      <c r="AB440" s="241"/>
    </row>
    <row r="441" spans="25:28">
      <c r="Y441" s="240"/>
      <c r="AB441" s="241"/>
    </row>
    <row r="442" spans="25:28">
      <c r="Y442" s="240"/>
      <c r="AB442" s="241"/>
    </row>
    <row r="443" spans="25:28">
      <c r="Y443" s="240"/>
      <c r="AB443" s="241"/>
    </row>
    <row r="444" spans="25:28">
      <c r="Y444" s="240"/>
      <c r="AB444" s="241"/>
    </row>
    <row r="445" spans="25:28">
      <c r="Y445" s="240"/>
      <c r="AB445" s="241"/>
    </row>
    <row r="446" spans="25:28">
      <c r="Y446" s="240"/>
      <c r="AB446" s="241"/>
    </row>
    <row r="447" spans="25:28">
      <c r="Y447" s="240"/>
      <c r="AB447" s="241"/>
    </row>
    <row r="448" spans="25:28">
      <c r="Y448" s="240"/>
      <c r="AB448" s="241"/>
    </row>
    <row r="449" spans="25:28">
      <c r="Y449" s="240"/>
      <c r="AB449" s="241"/>
    </row>
    <row r="450" spans="25:28">
      <c r="Y450" s="240"/>
      <c r="AB450" s="241"/>
    </row>
    <row r="451" spans="25:28">
      <c r="Y451" s="240"/>
      <c r="AB451" s="241"/>
    </row>
    <row r="452" spans="25:28">
      <c r="Y452" s="240"/>
      <c r="AB452" s="241"/>
    </row>
    <row r="453" spans="25:28">
      <c r="Y453" s="240"/>
      <c r="AB453" s="241"/>
    </row>
    <row r="454" spans="25:28">
      <c r="Y454" s="240"/>
      <c r="AB454" s="241"/>
    </row>
    <row r="455" spans="25:28">
      <c r="Y455" s="240"/>
      <c r="AB455" s="241"/>
    </row>
    <row r="456" spans="25:28">
      <c r="Y456" s="240"/>
      <c r="AB456" s="241"/>
    </row>
    <row r="457" spans="25:28">
      <c r="Y457" s="240"/>
      <c r="AB457" s="241"/>
    </row>
    <row r="458" spans="25:28">
      <c r="Y458" s="240"/>
      <c r="AB458" s="241"/>
    </row>
    <row r="459" spans="25:28">
      <c r="Y459" s="240"/>
      <c r="AB459" s="241"/>
    </row>
    <row r="460" spans="25:28">
      <c r="Y460" s="240"/>
      <c r="AB460" s="241"/>
    </row>
    <row r="461" spans="25:28">
      <c r="Y461" s="240"/>
      <c r="AB461" s="241"/>
    </row>
    <row r="462" spans="25:28">
      <c r="Y462" s="240"/>
      <c r="AB462" s="241"/>
    </row>
    <row r="463" spans="25:28">
      <c r="Y463" s="240"/>
      <c r="AB463" s="241"/>
    </row>
    <row r="464" spans="25:28">
      <c r="Y464" s="240"/>
      <c r="AB464" s="241"/>
    </row>
    <row r="465" spans="25:28">
      <c r="Y465" s="240"/>
      <c r="AB465" s="241"/>
    </row>
    <row r="466" spans="25:28">
      <c r="Y466" s="240"/>
      <c r="AB466" s="241"/>
    </row>
    <row r="467" spans="25:28">
      <c r="Y467" s="240"/>
      <c r="AB467" s="241"/>
    </row>
    <row r="468" spans="25:28">
      <c r="Y468" s="240"/>
      <c r="AB468" s="241"/>
    </row>
    <row r="469" spans="25:28">
      <c r="Y469" s="240"/>
      <c r="AB469" s="241"/>
    </row>
    <row r="470" spans="25:28">
      <c r="Y470" s="240"/>
      <c r="AB470" s="241"/>
    </row>
    <row r="471" spans="25:28">
      <c r="Y471" s="240"/>
      <c r="AB471" s="241"/>
    </row>
    <row r="472" spans="25:28">
      <c r="Y472" s="240"/>
      <c r="AB472" s="241"/>
    </row>
    <row r="473" spans="25:28">
      <c r="Y473" s="240"/>
      <c r="AB473" s="241"/>
    </row>
    <row r="474" spans="25:28">
      <c r="Y474" s="240"/>
      <c r="AB474" s="241"/>
    </row>
    <row r="475" spans="25:28">
      <c r="Y475" s="240"/>
      <c r="AB475" s="241"/>
    </row>
    <row r="476" spans="25:28">
      <c r="Y476" s="240"/>
      <c r="AB476" s="241"/>
    </row>
    <row r="477" spans="25:28">
      <c r="Y477" s="240"/>
      <c r="AB477" s="241"/>
    </row>
    <row r="478" spans="25:28">
      <c r="Y478" s="240"/>
      <c r="AB478" s="241"/>
    </row>
    <row r="479" spans="25:28">
      <c r="Y479" s="240"/>
      <c r="AB479" s="241"/>
    </row>
    <row r="480" spans="25:28">
      <c r="Y480" s="240"/>
      <c r="AB480" s="241"/>
    </row>
    <row r="481" spans="25:28">
      <c r="Y481" s="240"/>
      <c r="AB481" s="241"/>
    </row>
    <row r="482" spans="25:28">
      <c r="Y482" s="240"/>
      <c r="AB482" s="241"/>
    </row>
    <row r="483" spans="25:28">
      <c r="Y483" s="240"/>
      <c r="AB483" s="241"/>
    </row>
    <row r="484" spans="25:28">
      <c r="Y484" s="240"/>
      <c r="AB484" s="241"/>
    </row>
    <row r="485" spans="25:28">
      <c r="Y485" s="240"/>
      <c r="AB485" s="241"/>
    </row>
    <row r="486" spans="25:28">
      <c r="Y486" s="240"/>
      <c r="AB486" s="241"/>
    </row>
    <row r="487" spans="25:28">
      <c r="Y487" s="240"/>
      <c r="AB487" s="241"/>
    </row>
    <row r="488" spans="25:28">
      <c r="Y488" s="240"/>
      <c r="AB488" s="241"/>
    </row>
    <row r="489" spans="25:28">
      <c r="Y489" s="240"/>
      <c r="AB489" s="241"/>
    </row>
    <row r="490" spans="25:28">
      <c r="Y490" s="240"/>
      <c r="AB490" s="241"/>
    </row>
    <row r="491" spans="25:28">
      <c r="Y491" s="240"/>
      <c r="AB491" s="241"/>
    </row>
    <row r="492" spans="25:28">
      <c r="Y492" s="240"/>
      <c r="AB492" s="241"/>
    </row>
    <row r="493" spans="25:28">
      <c r="Y493" s="240"/>
      <c r="AB493" s="241"/>
    </row>
    <row r="494" spans="25:28">
      <c r="Y494" s="240"/>
      <c r="AB494" s="241"/>
    </row>
    <row r="495" spans="25:28">
      <c r="Y495" s="240"/>
      <c r="AB495" s="241"/>
    </row>
    <row r="496" spans="25:28">
      <c r="Y496" s="240"/>
      <c r="AB496" s="241"/>
    </row>
    <row r="497" spans="25:28">
      <c r="Y497" s="240"/>
      <c r="AB497" s="241"/>
    </row>
    <row r="498" spans="25:28">
      <c r="Y498" s="240"/>
      <c r="AB498" s="241"/>
    </row>
    <row r="499" spans="25:28">
      <c r="Y499" s="240"/>
      <c r="AB499" s="241"/>
    </row>
    <row r="500" spans="25:28">
      <c r="Y500" s="240"/>
      <c r="AB500" s="241"/>
    </row>
    <row r="501" spans="25:28">
      <c r="Y501" s="240"/>
      <c r="AB501" s="241"/>
    </row>
    <row r="502" spans="25:28">
      <c r="Y502" s="240"/>
      <c r="AB502" s="241"/>
    </row>
    <row r="503" spans="25:28">
      <c r="Y503" s="240"/>
      <c r="AB503" s="241"/>
    </row>
    <row r="504" spans="25:28">
      <c r="Y504" s="240"/>
      <c r="AB504" s="241"/>
    </row>
    <row r="505" spans="25:28">
      <c r="Y505" s="240"/>
      <c r="AB505" s="241"/>
    </row>
    <row r="506" spans="25:28">
      <c r="Y506" s="240"/>
      <c r="AB506" s="241"/>
    </row>
    <row r="507" spans="25:28">
      <c r="Y507" s="240"/>
      <c r="AB507" s="241"/>
    </row>
    <row r="508" spans="25:28">
      <c r="Y508" s="240"/>
      <c r="AB508" s="241"/>
    </row>
    <row r="509" spans="25:28">
      <c r="Y509" s="240"/>
      <c r="AB509" s="241"/>
    </row>
    <row r="510" spans="25:28">
      <c r="Y510" s="240"/>
      <c r="AB510" s="241"/>
    </row>
    <row r="511" spans="25:28">
      <c r="Y511" s="240"/>
      <c r="AB511" s="241"/>
    </row>
    <row r="512" spans="25:28">
      <c r="Y512" s="240"/>
      <c r="AB512" s="241"/>
    </row>
    <row r="513" spans="25:28">
      <c r="Y513" s="240"/>
      <c r="AB513" s="241"/>
    </row>
    <row r="514" spans="25:28">
      <c r="Y514" s="240"/>
      <c r="AB514" s="241"/>
    </row>
    <row r="515" spans="25:28">
      <c r="Y515" s="240"/>
      <c r="AB515" s="241"/>
    </row>
    <row r="516" spans="25:28">
      <c r="Y516" s="240"/>
      <c r="AB516" s="241"/>
    </row>
    <row r="517" spans="25:28">
      <c r="Y517" s="240"/>
      <c r="AB517" s="241"/>
    </row>
    <row r="518" spans="25:28">
      <c r="Y518" s="240"/>
      <c r="AB518" s="241"/>
    </row>
    <row r="519" spans="25:28">
      <c r="Y519" s="240"/>
      <c r="AB519" s="241"/>
    </row>
    <row r="520" spans="25:28">
      <c r="Y520" s="240"/>
      <c r="AB520" s="241"/>
    </row>
    <row r="521" spans="25:28">
      <c r="Y521" s="240"/>
      <c r="AB521" s="241"/>
    </row>
    <row r="522" spans="25:28">
      <c r="Y522" s="240"/>
      <c r="AB522" s="241"/>
    </row>
    <row r="523" spans="25:28">
      <c r="Y523" s="240"/>
      <c r="AB523" s="241"/>
    </row>
    <row r="524" spans="25:28">
      <c r="Y524" s="240"/>
      <c r="AB524" s="241"/>
    </row>
    <row r="525" spans="25:28">
      <c r="Y525" s="240"/>
      <c r="AB525" s="241"/>
    </row>
    <row r="526" spans="25:28">
      <c r="Y526" s="240"/>
      <c r="AB526" s="241"/>
    </row>
    <row r="527" spans="25:28">
      <c r="Y527" s="240"/>
      <c r="AB527" s="241"/>
    </row>
    <row r="528" spans="25:28">
      <c r="Y528" s="240"/>
      <c r="AB528" s="241"/>
    </row>
    <row r="529" spans="25:28">
      <c r="Y529" s="240"/>
      <c r="AB529" s="241"/>
    </row>
    <row r="530" spans="25:28">
      <c r="Y530" s="240"/>
      <c r="AB530" s="241"/>
    </row>
    <row r="531" spans="25:28">
      <c r="Y531" s="240"/>
      <c r="AB531" s="241"/>
    </row>
    <row r="532" spans="25:28">
      <c r="Y532" s="240"/>
      <c r="AB532" s="241"/>
    </row>
    <row r="533" spans="25:28">
      <c r="Y533" s="240"/>
      <c r="AB533" s="241"/>
    </row>
    <row r="534" spans="25:28">
      <c r="Y534" s="240"/>
      <c r="AB534" s="241"/>
    </row>
    <row r="535" spans="25:28">
      <c r="Y535" s="240"/>
      <c r="AB535" s="241"/>
    </row>
    <row r="536" spans="25:28">
      <c r="Y536" s="240"/>
      <c r="AB536" s="241"/>
    </row>
    <row r="537" spans="25:28">
      <c r="Y537" s="240"/>
      <c r="AB537" s="241"/>
    </row>
    <row r="538" spans="25:28">
      <c r="Y538" s="240"/>
      <c r="AB538" s="241"/>
    </row>
    <row r="539" spans="25:28">
      <c r="Y539" s="240"/>
      <c r="AB539" s="241"/>
    </row>
    <row r="540" spans="25:28">
      <c r="Y540" s="240"/>
      <c r="AB540" s="241"/>
    </row>
    <row r="541" spans="25:28">
      <c r="Y541" s="240"/>
      <c r="AB541" s="241"/>
    </row>
    <row r="542" spans="25:28">
      <c r="Y542" s="240"/>
      <c r="AB542" s="241"/>
    </row>
    <row r="543" spans="25:28">
      <c r="Y543" s="240"/>
      <c r="AB543" s="241"/>
    </row>
    <row r="544" spans="25:28">
      <c r="Y544" s="240"/>
      <c r="AB544" s="241"/>
    </row>
    <row r="545" spans="25:28">
      <c r="Y545" s="240"/>
      <c r="AB545" s="241"/>
    </row>
    <row r="546" spans="25:28">
      <c r="Y546" s="240"/>
      <c r="AB546" s="241"/>
    </row>
    <row r="547" spans="25:28">
      <c r="Y547" s="240"/>
      <c r="AB547" s="241"/>
    </row>
    <row r="548" spans="25:28">
      <c r="Y548" s="240"/>
      <c r="AB548" s="241"/>
    </row>
    <row r="549" spans="25:28">
      <c r="Y549" s="240"/>
      <c r="AB549" s="241"/>
    </row>
    <row r="550" spans="25:28">
      <c r="Y550" s="240"/>
      <c r="AB550" s="241"/>
    </row>
    <row r="551" spans="25:28">
      <c r="Y551" s="240"/>
      <c r="AB551" s="241"/>
    </row>
    <row r="552" spans="25:28">
      <c r="Y552" s="240"/>
      <c r="AB552" s="241"/>
    </row>
    <row r="553" spans="25:28">
      <c r="Y553" s="240"/>
      <c r="AB553" s="241"/>
    </row>
    <row r="554" spans="25:28">
      <c r="Y554" s="240"/>
      <c r="AB554" s="241"/>
    </row>
    <row r="555" spans="25:28">
      <c r="Y555" s="240"/>
      <c r="AB555" s="241"/>
    </row>
    <row r="556" spans="25:28">
      <c r="Y556" s="240"/>
      <c r="AB556" s="241"/>
    </row>
    <row r="557" spans="25:28">
      <c r="Y557" s="240"/>
      <c r="AB557" s="241"/>
    </row>
    <row r="558" spans="25:28">
      <c r="Y558" s="240"/>
      <c r="AB558" s="241"/>
    </row>
    <row r="559" spans="25:28">
      <c r="Y559" s="240"/>
      <c r="AB559" s="241"/>
    </row>
    <row r="560" spans="25:28">
      <c r="Y560" s="240"/>
      <c r="AB560" s="241"/>
    </row>
    <row r="561" spans="25:28">
      <c r="Y561" s="240"/>
      <c r="AB561" s="241"/>
    </row>
    <row r="562" spans="25:28">
      <c r="Y562" s="240"/>
      <c r="AB562" s="241"/>
    </row>
    <row r="563" spans="25:28">
      <c r="Y563" s="240"/>
      <c r="AB563" s="241"/>
    </row>
    <row r="564" spans="25:28">
      <c r="Y564" s="240"/>
      <c r="AB564" s="241"/>
    </row>
    <row r="565" spans="25:28">
      <c r="Y565" s="240"/>
      <c r="AB565" s="241"/>
    </row>
    <row r="566" spans="25:28">
      <c r="Y566" s="240"/>
      <c r="AB566" s="241"/>
    </row>
    <row r="567" spans="25:28">
      <c r="Y567" s="240"/>
      <c r="AB567" s="241"/>
    </row>
    <row r="568" spans="25:28">
      <c r="Y568" s="240"/>
      <c r="AB568" s="241"/>
    </row>
    <row r="569" spans="25:28">
      <c r="Y569" s="240"/>
      <c r="AB569" s="241"/>
    </row>
    <row r="570" spans="25:28">
      <c r="Y570" s="240"/>
      <c r="AB570" s="241"/>
    </row>
    <row r="571" spans="25:28">
      <c r="Y571" s="240"/>
      <c r="AB571" s="241"/>
    </row>
    <row r="572" spans="25:28">
      <c r="Y572" s="240"/>
      <c r="AB572" s="241"/>
    </row>
    <row r="573" spans="25:28">
      <c r="Y573" s="240"/>
      <c r="AB573" s="241"/>
    </row>
    <row r="574" spans="25:28">
      <c r="Y574" s="240"/>
      <c r="AB574" s="241"/>
    </row>
    <row r="575" spans="25:28">
      <c r="Y575" s="240"/>
      <c r="AB575" s="241"/>
    </row>
    <row r="576" spans="25:28">
      <c r="Y576" s="240"/>
      <c r="AB576" s="241"/>
    </row>
    <row r="577" spans="25:28">
      <c r="Y577" s="240"/>
      <c r="AB577" s="241"/>
    </row>
    <row r="578" spans="25:28">
      <c r="Y578" s="240"/>
      <c r="AB578" s="241"/>
    </row>
    <row r="579" spans="25:28">
      <c r="Y579" s="240"/>
      <c r="AB579" s="241"/>
    </row>
    <row r="580" spans="25:28">
      <c r="Y580" s="240"/>
      <c r="AB580" s="241"/>
    </row>
    <row r="581" spans="25:28">
      <c r="Y581" s="240"/>
      <c r="AB581" s="241"/>
    </row>
    <row r="582" spans="25:28">
      <c r="Y582" s="240"/>
      <c r="AB582" s="241"/>
    </row>
    <row r="583" spans="25:28">
      <c r="Y583" s="240"/>
      <c r="AB583" s="241"/>
    </row>
    <row r="584" spans="25:28">
      <c r="Y584" s="240"/>
      <c r="AB584" s="241"/>
    </row>
    <row r="585" spans="25:28">
      <c r="Y585" s="240"/>
      <c r="AB585" s="241"/>
    </row>
    <row r="586" spans="25:28">
      <c r="Y586" s="240"/>
      <c r="AB586" s="241"/>
    </row>
    <row r="587" spans="25:28">
      <c r="Y587" s="240"/>
      <c r="AB587" s="241"/>
    </row>
    <row r="588" spans="25:28">
      <c r="Y588" s="240"/>
      <c r="AB588" s="241"/>
    </row>
    <row r="589" spans="25:28">
      <c r="Y589" s="240"/>
      <c r="AB589" s="241"/>
    </row>
    <row r="590" spans="25:28">
      <c r="Y590" s="240"/>
      <c r="AB590" s="241"/>
    </row>
    <row r="591" spans="25:28">
      <c r="Y591" s="240"/>
      <c r="AB591" s="241"/>
    </row>
    <row r="592" spans="25:28">
      <c r="Y592" s="240"/>
      <c r="AB592" s="241"/>
    </row>
    <row r="593" spans="25:28">
      <c r="Y593" s="240"/>
      <c r="AB593" s="241"/>
    </row>
    <row r="594" spans="25:28">
      <c r="Y594" s="240"/>
      <c r="AB594" s="241"/>
    </row>
    <row r="595" spans="25:28">
      <c r="Y595" s="240"/>
      <c r="AB595" s="241"/>
    </row>
    <row r="596" spans="25:28">
      <c r="Y596" s="240"/>
      <c r="AB596" s="241"/>
    </row>
    <row r="597" spans="25:28">
      <c r="Y597" s="240"/>
      <c r="AB597" s="241"/>
    </row>
    <row r="598" spans="25:28">
      <c r="Y598" s="240"/>
      <c r="AB598" s="241"/>
    </row>
    <row r="599" spans="25:28">
      <c r="Y599" s="240"/>
      <c r="AB599" s="241"/>
    </row>
    <row r="600" spans="25:28">
      <c r="Y600" s="240"/>
      <c r="AB600" s="241"/>
    </row>
    <row r="601" spans="25:28">
      <c r="Y601" s="240"/>
      <c r="AB601" s="241"/>
    </row>
    <row r="602" spans="25:28">
      <c r="Y602" s="240"/>
      <c r="AB602" s="241"/>
    </row>
    <row r="603" spans="25:28">
      <c r="Y603" s="240"/>
      <c r="AB603" s="241"/>
    </row>
    <row r="604" spans="25:28">
      <c r="Y604" s="240"/>
      <c r="AB604" s="241"/>
    </row>
    <row r="605" spans="25:28">
      <c r="Y605" s="240"/>
      <c r="AB605" s="241"/>
    </row>
    <row r="606" spans="25:28">
      <c r="Y606" s="240"/>
      <c r="AB606" s="241"/>
    </row>
    <row r="607" spans="25:28">
      <c r="Y607" s="240"/>
      <c r="AB607" s="241"/>
    </row>
    <row r="608" spans="25:28">
      <c r="Y608" s="240"/>
      <c r="AB608" s="241"/>
    </row>
    <row r="609" spans="25:28">
      <c r="Y609" s="240"/>
      <c r="AB609" s="241"/>
    </row>
    <row r="610" spans="25:28">
      <c r="Y610" s="240"/>
      <c r="AB610" s="241"/>
    </row>
    <row r="611" spans="25:28">
      <c r="Y611" s="240"/>
      <c r="AB611" s="241"/>
    </row>
    <row r="612" spans="25:28">
      <c r="Y612" s="240"/>
      <c r="AB612" s="241"/>
    </row>
    <row r="613" spans="25:28">
      <c r="Y613" s="240"/>
      <c r="AB613" s="241"/>
    </row>
    <row r="614" spans="25:28">
      <c r="Y614" s="240"/>
      <c r="AB614" s="241"/>
    </row>
    <row r="615" spans="25:28">
      <c r="Y615" s="240"/>
      <c r="AB615" s="241"/>
    </row>
    <row r="616" spans="25:28">
      <c r="Y616" s="240"/>
      <c r="AB616" s="241"/>
    </row>
    <row r="617" spans="25:28">
      <c r="Y617" s="240"/>
      <c r="AB617" s="241"/>
    </row>
    <row r="618" spans="25:28">
      <c r="Y618" s="240"/>
      <c r="AB618" s="241"/>
    </row>
    <row r="619" spans="25:28">
      <c r="Y619" s="240"/>
      <c r="AB619" s="241"/>
    </row>
    <row r="620" spans="25:28">
      <c r="Y620" s="240"/>
      <c r="AB620" s="241"/>
    </row>
    <row r="621" spans="25:28">
      <c r="Y621" s="240"/>
      <c r="AB621" s="241"/>
    </row>
    <row r="622" spans="25:28">
      <c r="Y622" s="240"/>
      <c r="AB622" s="241"/>
    </row>
    <row r="623" spans="25:28">
      <c r="Y623" s="240"/>
      <c r="AB623" s="241"/>
    </row>
    <row r="624" spans="25:28">
      <c r="Y624" s="240"/>
      <c r="AB624" s="241"/>
    </row>
    <row r="625" spans="25:28">
      <c r="Y625" s="240"/>
      <c r="AB625" s="241"/>
    </row>
    <row r="626" spans="25:28">
      <c r="Y626" s="240"/>
      <c r="AB626" s="241"/>
    </row>
    <row r="627" spans="25:28">
      <c r="Y627" s="240"/>
      <c r="AB627" s="241"/>
    </row>
    <row r="628" spans="25:28">
      <c r="Y628" s="240"/>
      <c r="AB628" s="241"/>
    </row>
    <row r="629" spans="25:28">
      <c r="Y629" s="240"/>
      <c r="AB629" s="241"/>
    </row>
    <row r="630" spans="25:28">
      <c r="Y630" s="240"/>
      <c r="AB630" s="241"/>
    </row>
    <row r="631" spans="25:28">
      <c r="Y631" s="240"/>
      <c r="AB631" s="241"/>
    </row>
    <row r="632" spans="25:28">
      <c r="Y632" s="240"/>
      <c r="AB632" s="241"/>
    </row>
    <row r="633" spans="25:28">
      <c r="Y633" s="240"/>
      <c r="AB633" s="241"/>
    </row>
    <row r="634" spans="25:28">
      <c r="Y634" s="240"/>
      <c r="AB634" s="241"/>
    </row>
    <row r="635" spans="25:28">
      <c r="Y635" s="240"/>
      <c r="AB635" s="241"/>
    </row>
    <row r="636" spans="25:28">
      <c r="Y636" s="240"/>
      <c r="AB636" s="241"/>
    </row>
    <row r="637" spans="25:28">
      <c r="Y637" s="240"/>
      <c r="AB637" s="241"/>
    </row>
    <row r="638" spans="25:28">
      <c r="Y638" s="240"/>
      <c r="AB638" s="241"/>
    </row>
    <row r="639" spans="25:28">
      <c r="Y639" s="240"/>
      <c r="AB639" s="241"/>
    </row>
    <row r="640" spans="25:28">
      <c r="Y640" s="240"/>
      <c r="AB640" s="241"/>
    </row>
    <row r="641" spans="25:28">
      <c r="Y641" s="240"/>
      <c r="AB641" s="241"/>
    </row>
    <row r="642" spans="25:28">
      <c r="Y642" s="240"/>
      <c r="AB642" s="241"/>
    </row>
    <row r="643" spans="25:28">
      <c r="Y643" s="240"/>
      <c r="AB643" s="241"/>
    </row>
    <row r="644" spans="25:28">
      <c r="Y644" s="240"/>
      <c r="AB644" s="241"/>
    </row>
    <row r="645" spans="25:28">
      <c r="Y645" s="240"/>
      <c r="AB645" s="241"/>
    </row>
    <row r="646" spans="25:28">
      <c r="Y646" s="240"/>
      <c r="AB646" s="241"/>
    </row>
    <row r="647" spans="25:28">
      <c r="Y647" s="240"/>
      <c r="AB647" s="241"/>
    </row>
    <row r="648" spans="25:28">
      <c r="Y648" s="240"/>
      <c r="AB648" s="241"/>
    </row>
    <row r="649" spans="25:28">
      <c r="Y649" s="240"/>
      <c r="AB649" s="241"/>
    </row>
    <row r="650" spans="25:28">
      <c r="Y650" s="240"/>
      <c r="AB650" s="241"/>
    </row>
    <row r="651" spans="25:28">
      <c r="Y651" s="240"/>
      <c r="AB651" s="241"/>
    </row>
    <row r="652" spans="25:28">
      <c r="Y652" s="240"/>
      <c r="AB652" s="241"/>
    </row>
    <row r="653" spans="25:28">
      <c r="Y653" s="240"/>
      <c r="AB653" s="241"/>
    </row>
    <row r="654" spans="25:28">
      <c r="Y654" s="240"/>
      <c r="AB654" s="241"/>
    </row>
    <row r="655" spans="25:28">
      <c r="Y655" s="240"/>
      <c r="AB655" s="241"/>
    </row>
    <row r="656" spans="25:28">
      <c r="Y656" s="240"/>
      <c r="AB656" s="241"/>
    </row>
    <row r="657" spans="25:28">
      <c r="Y657" s="240"/>
      <c r="AB657" s="241"/>
    </row>
    <row r="658" spans="25:28">
      <c r="Y658" s="240"/>
      <c r="AB658" s="241"/>
    </row>
    <row r="659" spans="25:28">
      <c r="Y659" s="240"/>
      <c r="AB659" s="241"/>
    </row>
    <row r="660" spans="25:28">
      <c r="Y660" s="240"/>
      <c r="AB660" s="241"/>
    </row>
    <row r="661" spans="25:28">
      <c r="Y661" s="240"/>
      <c r="AB661" s="241"/>
    </row>
    <row r="662" spans="25:28">
      <c r="Y662" s="240"/>
      <c r="AB662" s="241"/>
    </row>
    <row r="663" spans="25:28">
      <c r="Y663" s="240"/>
      <c r="AB663" s="241"/>
    </row>
    <row r="664" spans="25:28">
      <c r="Y664" s="240"/>
      <c r="AB664" s="241"/>
    </row>
    <row r="665" spans="25:28">
      <c r="Y665" s="240"/>
      <c r="AB665" s="241"/>
    </row>
    <row r="666" spans="25:28">
      <c r="Y666" s="240"/>
      <c r="AB666" s="241"/>
    </row>
    <row r="667" spans="25:28">
      <c r="Y667" s="240"/>
      <c r="AB667" s="241"/>
    </row>
    <row r="668" spans="25:28">
      <c r="Y668" s="240"/>
      <c r="AB668" s="241"/>
    </row>
    <row r="669" spans="25:28">
      <c r="Y669" s="240"/>
      <c r="AB669" s="241"/>
    </row>
    <row r="670" spans="25:28">
      <c r="Y670" s="240"/>
      <c r="AB670" s="241"/>
    </row>
    <row r="671" spans="25:28">
      <c r="Y671" s="240"/>
      <c r="AB671" s="241"/>
    </row>
    <row r="672" spans="25:28">
      <c r="Y672" s="240"/>
      <c r="AB672" s="241"/>
    </row>
    <row r="673" spans="25:28">
      <c r="Y673" s="240"/>
      <c r="AB673" s="241"/>
    </row>
    <row r="674" spans="25:28">
      <c r="Y674" s="240"/>
      <c r="AB674" s="241"/>
    </row>
    <row r="675" spans="25:28">
      <c r="Y675" s="240"/>
      <c r="AB675" s="241"/>
    </row>
    <row r="676" spans="25:28">
      <c r="Y676" s="240"/>
      <c r="AB676" s="241"/>
    </row>
    <row r="677" spans="25:28">
      <c r="Y677" s="240"/>
      <c r="AB677" s="241"/>
    </row>
    <row r="678" spans="25:28">
      <c r="Y678" s="240"/>
      <c r="AB678" s="241"/>
    </row>
    <row r="679" spans="25:28">
      <c r="Y679" s="240"/>
      <c r="AB679" s="241"/>
    </row>
    <row r="680" spans="25:28">
      <c r="Y680" s="240"/>
      <c r="AB680" s="241"/>
    </row>
    <row r="681" spans="25:28">
      <c r="Y681" s="240"/>
      <c r="AB681" s="241"/>
    </row>
    <row r="682" spans="25:28">
      <c r="Y682" s="240"/>
      <c r="AB682" s="241"/>
    </row>
    <row r="683" spans="25:28">
      <c r="Y683" s="240"/>
      <c r="AB683" s="241"/>
    </row>
    <row r="684" spans="25:28">
      <c r="Y684" s="240"/>
      <c r="AB684" s="241"/>
    </row>
    <row r="685" spans="25:28">
      <c r="Y685" s="240"/>
      <c r="AB685" s="241"/>
    </row>
    <row r="686" spans="25:28">
      <c r="Y686" s="240"/>
      <c r="AB686" s="241"/>
    </row>
    <row r="687" spans="25:28">
      <c r="Y687" s="240"/>
      <c r="AB687" s="241"/>
    </row>
    <row r="688" spans="25:28">
      <c r="Y688" s="240"/>
      <c r="AB688" s="241"/>
    </row>
    <row r="689" spans="25:28">
      <c r="Y689" s="240"/>
      <c r="AB689" s="241"/>
    </row>
    <row r="690" spans="25:28">
      <c r="Y690" s="240"/>
      <c r="AB690" s="241"/>
    </row>
    <row r="691" spans="25:28">
      <c r="Y691" s="240"/>
      <c r="AB691" s="241"/>
    </row>
    <row r="692" spans="25:28">
      <c r="Y692" s="240"/>
      <c r="AB692" s="241"/>
    </row>
    <row r="693" spans="25:28">
      <c r="Y693" s="240"/>
      <c r="AB693" s="241"/>
    </row>
    <row r="694" spans="25:28">
      <c r="Y694" s="240"/>
      <c r="AB694" s="241"/>
    </row>
    <row r="695" spans="25:28">
      <c r="Y695" s="240"/>
      <c r="AB695" s="241"/>
    </row>
    <row r="696" spans="25:28">
      <c r="Y696" s="240"/>
      <c r="AB696" s="241"/>
    </row>
    <row r="697" spans="25:28">
      <c r="Y697" s="240"/>
      <c r="AB697" s="241"/>
    </row>
    <row r="698" spans="25:28">
      <c r="Y698" s="240"/>
      <c r="AB698" s="241"/>
    </row>
    <row r="699" spans="25:28">
      <c r="Y699" s="240"/>
      <c r="AB699" s="241"/>
    </row>
    <row r="700" spans="25:28">
      <c r="Y700" s="240"/>
      <c r="AB700" s="241"/>
    </row>
    <row r="701" spans="25:28">
      <c r="Y701" s="240"/>
      <c r="AB701" s="241"/>
    </row>
    <row r="702" spans="25:28">
      <c r="Y702" s="240"/>
      <c r="AB702" s="241"/>
    </row>
    <row r="703" spans="25:28">
      <c r="Y703" s="240"/>
      <c r="AB703" s="241"/>
    </row>
    <row r="704" spans="25:28">
      <c r="Y704" s="240"/>
      <c r="AB704" s="241"/>
    </row>
    <row r="705" spans="25:28">
      <c r="Y705" s="240"/>
      <c r="AB705" s="241"/>
    </row>
    <row r="706" spans="25:28">
      <c r="Y706" s="240"/>
      <c r="AB706" s="241"/>
    </row>
    <row r="707" spans="25:28">
      <c r="Y707" s="240"/>
      <c r="AB707" s="241"/>
    </row>
    <row r="708" spans="25:28">
      <c r="Y708" s="240"/>
      <c r="AB708" s="241"/>
    </row>
    <row r="709" spans="25:28">
      <c r="Y709" s="240"/>
      <c r="AB709" s="241"/>
    </row>
    <row r="710" spans="25:28">
      <c r="Y710" s="240"/>
      <c r="AB710" s="241"/>
    </row>
    <row r="711" spans="25:28">
      <c r="Y711" s="240"/>
      <c r="AB711" s="241"/>
    </row>
    <row r="712" spans="25:28">
      <c r="Y712" s="240"/>
      <c r="AB712" s="241"/>
    </row>
    <row r="713" spans="25:28">
      <c r="Y713" s="240"/>
      <c r="AB713" s="241"/>
    </row>
    <row r="714" spans="25:28">
      <c r="Y714" s="240"/>
      <c r="AB714" s="241"/>
    </row>
    <row r="715" spans="25:28">
      <c r="Y715" s="240"/>
      <c r="AB715" s="241"/>
    </row>
    <row r="716" spans="25:28">
      <c r="Y716" s="240"/>
      <c r="AB716" s="241"/>
    </row>
    <row r="717" spans="25:28">
      <c r="Y717" s="240"/>
      <c r="AB717" s="241"/>
    </row>
    <row r="718" spans="25:28">
      <c r="Y718" s="240"/>
      <c r="AB718" s="241"/>
    </row>
    <row r="719" spans="25:28">
      <c r="Y719" s="240"/>
      <c r="AB719" s="241"/>
    </row>
    <row r="720" spans="25:28">
      <c r="Y720" s="240"/>
      <c r="AB720" s="241"/>
    </row>
    <row r="721" spans="25:28">
      <c r="Y721" s="240"/>
      <c r="AB721" s="241"/>
    </row>
    <row r="722" spans="25:28">
      <c r="Y722" s="240"/>
      <c r="AB722" s="241"/>
    </row>
    <row r="723" spans="25:28">
      <c r="Y723" s="240"/>
      <c r="AB723" s="241"/>
    </row>
    <row r="724" spans="25:28">
      <c r="Y724" s="240"/>
      <c r="AB724" s="241"/>
    </row>
    <row r="725" spans="25:28">
      <c r="Y725" s="240"/>
      <c r="AB725" s="241"/>
    </row>
    <row r="726" spans="25:28">
      <c r="Y726" s="240"/>
      <c r="AB726" s="241"/>
    </row>
    <row r="727" spans="25:28">
      <c r="Y727" s="240"/>
      <c r="AB727" s="241"/>
    </row>
    <row r="728" spans="25:28">
      <c r="Y728" s="240"/>
      <c r="AB728" s="241"/>
    </row>
    <row r="729" spans="25:28">
      <c r="Y729" s="240"/>
      <c r="AB729" s="241"/>
    </row>
    <row r="730" spans="25:28">
      <c r="Y730" s="240"/>
      <c r="AB730" s="241"/>
    </row>
    <row r="731" spans="25:28">
      <c r="Y731" s="240"/>
      <c r="AB731" s="241"/>
    </row>
    <row r="732" spans="25:28">
      <c r="Y732" s="240"/>
      <c r="AB732" s="241"/>
    </row>
    <row r="733" spans="25:28">
      <c r="Y733" s="240"/>
      <c r="AB733" s="241"/>
    </row>
    <row r="734" spans="25:28">
      <c r="Y734" s="240"/>
      <c r="AB734" s="241"/>
    </row>
    <row r="735" spans="25:28">
      <c r="Y735" s="240"/>
      <c r="AB735" s="241"/>
    </row>
    <row r="736" spans="25:28">
      <c r="Y736" s="240"/>
      <c r="AB736" s="241"/>
    </row>
    <row r="737" spans="25:28">
      <c r="Y737" s="240"/>
      <c r="AB737" s="241"/>
    </row>
    <row r="738" spans="25:28">
      <c r="Y738" s="240"/>
      <c r="AB738" s="241"/>
    </row>
    <row r="739" spans="25:28">
      <c r="Y739" s="240"/>
      <c r="AB739" s="241"/>
    </row>
    <row r="740" spans="25:28">
      <c r="Y740" s="240"/>
      <c r="AB740" s="241"/>
    </row>
    <row r="741" spans="25:28">
      <c r="Y741" s="240"/>
      <c r="AB741" s="241"/>
    </row>
    <row r="742" spans="25:28">
      <c r="Y742" s="240"/>
      <c r="AB742" s="241"/>
    </row>
    <row r="743" spans="25:28">
      <c r="Y743" s="240"/>
      <c r="AB743" s="241"/>
    </row>
    <row r="744" spans="25:28">
      <c r="Y744" s="240"/>
      <c r="AB744" s="241"/>
    </row>
    <row r="745" spans="25:28">
      <c r="Y745" s="240"/>
      <c r="AB745" s="241"/>
    </row>
    <row r="746" spans="25:28">
      <c r="Y746" s="240"/>
      <c r="AB746" s="241"/>
    </row>
    <row r="747" spans="25:28">
      <c r="Y747" s="240"/>
      <c r="AB747" s="241"/>
    </row>
    <row r="748" spans="25:28">
      <c r="Y748" s="240"/>
      <c r="AB748" s="241"/>
    </row>
    <row r="749" spans="25:28">
      <c r="Y749" s="240"/>
      <c r="AB749" s="241"/>
    </row>
    <row r="750" spans="25:28">
      <c r="Y750" s="240"/>
      <c r="AB750" s="241"/>
    </row>
    <row r="751" spans="25:28">
      <c r="Y751" s="240"/>
      <c r="AB751" s="241"/>
    </row>
    <row r="752" spans="25:28">
      <c r="Y752" s="240"/>
      <c r="AB752" s="241"/>
    </row>
    <row r="753" spans="25:28">
      <c r="Y753" s="240"/>
      <c r="AB753" s="241"/>
    </row>
    <row r="754" spans="25:28">
      <c r="Y754" s="240"/>
      <c r="AB754" s="241"/>
    </row>
    <row r="755" spans="25:28">
      <c r="Y755" s="240"/>
      <c r="AB755" s="241"/>
    </row>
    <row r="756" spans="25:28">
      <c r="Y756" s="240"/>
      <c r="AB756" s="241"/>
    </row>
    <row r="757" spans="25:28">
      <c r="Y757" s="240"/>
      <c r="AB757" s="241"/>
    </row>
    <row r="758" spans="25:28">
      <c r="Y758" s="240"/>
      <c r="AB758" s="241"/>
    </row>
    <row r="759" spans="25:28">
      <c r="Y759" s="240"/>
      <c r="AB759" s="241"/>
    </row>
    <row r="760" spans="25:28">
      <c r="Y760" s="240"/>
      <c r="AB760" s="241"/>
    </row>
    <row r="761" spans="25:28">
      <c r="Y761" s="240"/>
      <c r="AB761" s="241"/>
    </row>
    <row r="762" spans="25:28">
      <c r="Y762" s="240"/>
      <c r="AB762" s="241"/>
    </row>
    <row r="763" spans="25:28">
      <c r="Y763" s="240"/>
      <c r="AB763" s="241"/>
    </row>
    <row r="764" spans="25:28">
      <c r="Y764" s="240"/>
      <c r="AB764" s="241"/>
    </row>
    <row r="765" spans="25:28">
      <c r="Y765" s="240"/>
      <c r="AB765" s="241"/>
    </row>
    <row r="766" spans="25:28">
      <c r="Y766" s="240"/>
      <c r="AB766" s="241"/>
    </row>
    <row r="767" spans="25:28">
      <c r="Y767" s="240"/>
      <c r="AB767" s="241"/>
    </row>
    <row r="768" spans="25:28">
      <c r="Y768" s="240"/>
      <c r="AB768" s="241"/>
    </row>
    <row r="769" spans="25:28">
      <c r="Y769" s="240"/>
      <c r="AB769" s="241"/>
    </row>
    <row r="770" spans="25:28">
      <c r="Y770" s="240"/>
      <c r="AB770" s="241"/>
    </row>
    <row r="771" spans="25:28">
      <c r="Y771" s="240"/>
      <c r="AB771" s="241"/>
    </row>
    <row r="772" spans="25:28">
      <c r="Y772" s="240"/>
      <c r="AB772" s="241"/>
    </row>
    <row r="773" spans="25:28">
      <c r="Y773" s="240"/>
      <c r="AB773" s="241"/>
    </row>
    <row r="774" spans="25:28">
      <c r="Y774" s="240"/>
      <c r="AB774" s="241"/>
    </row>
    <row r="775" spans="25:28">
      <c r="Y775" s="240"/>
      <c r="AB775" s="241"/>
    </row>
    <row r="776" spans="25:28">
      <c r="Y776" s="240"/>
      <c r="AB776" s="241"/>
    </row>
    <row r="777" spans="25:28">
      <c r="Y777" s="240"/>
      <c r="AB777" s="241"/>
    </row>
    <row r="778" spans="25:28">
      <c r="Y778" s="240"/>
      <c r="AB778" s="241"/>
    </row>
    <row r="779" spans="25:28">
      <c r="Y779" s="240"/>
      <c r="AB779" s="241"/>
    </row>
    <row r="780" spans="25:28">
      <c r="Y780" s="240"/>
      <c r="AB780" s="241"/>
    </row>
    <row r="781" spans="25:28">
      <c r="Y781" s="240"/>
      <c r="AB781" s="241"/>
    </row>
    <row r="782" spans="25:28">
      <c r="Y782" s="240"/>
      <c r="AB782" s="241"/>
    </row>
    <row r="783" spans="25:28">
      <c r="Y783" s="240"/>
      <c r="AB783" s="241"/>
    </row>
    <row r="784" spans="25:28">
      <c r="Y784" s="240"/>
      <c r="AB784" s="241"/>
    </row>
    <row r="785" spans="25:28">
      <c r="Y785" s="240"/>
      <c r="AB785" s="241"/>
    </row>
    <row r="786" spans="25:28">
      <c r="Y786" s="240"/>
      <c r="AB786" s="241"/>
    </row>
    <row r="787" spans="25:28">
      <c r="Y787" s="240"/>
      <c r="AB787" s="241"/>
    </row>
    <row r="788" spans="25:28">
      <c r="Y788" s="240"/>
      <c r="AB788" s="241"/>
    </row>
    <row r="789" spans="25:28">
      <c r="Y789" s="240"/>
      <c r="AB789" s="241"/>
    </row>
    <row r="790" spans="25:28">
      <c r="Y790" s="240"/>
      <c r="AB790" s="241"/>
    </row>
    <row r="791" spans="25:28">
      <c r="Y791" s="240"/>
      <c r="AB791" s="241"/>
    </row>
    <row r="792" spans="25:28">
      <c r="Y792" s="240"/>
      <c r="AB792" s="241"/>
    </row>
    <row r="793" spans="25:28">
      <c r="Y793" s="240"/>
      <c r="AB793" s="241"/>
    </row>
    <row r="794" spans="25:28">
      <c r="Y794" s="240"/>
      <c r="AB794" s="241"/>
    </row>
    <row r="795" spans="25:28">
      <c r="Y795" s="240"/>
      <c r="AB795" s="241"/>
    </row>
    <row r="796" spans="25:28">
      <c r="Y796" s="240"/>
      <c r="AB796" s="241"/>
    </row>
    <row r="797" spans="25:28">
      <c r="Y797" s="240"/>
      <c r="AB797" s="241"/>
    </row>
    <row r="798" spans="25:28">
      <c r="Y798" s="240"/>
      <c r="AB798" s="241"/>
    </row>
    <row r="799" spans="25:28">
      <c r="Y799" s="240"/>
      <c r="AB799" s="241"/>
    </row>
    <row r="800" spans="25:28">
      <c r="Y800" s="240"/>
      <c r="AB800" s="241"/>
    </row>
    <row r="801" spans="25:28">
      <c r="Y801" s="240"/>
      <c r="AB801" s="241"/>
    </row>
    <row r="802" spans="25:28">
      <c r="Y802" s="240"/>
      <c r="AB802" s="241"/>
    </row>
    <row r="803" spans="25:28">
      <c r="Y803" s="240"/>
      <c r="AB803" s="241"/>
    </row>
    <row r="804" spans="25:28">
      <c r="Y804" s="240"/>
      <c r="AB804" s="241"/>
    </row>
    <row r="805" spans="25:28">
      <c r="Y805" s="240"/>
      <c r="AB805" s="241"/>
    </row>
    <row r="806" spans="25:28">
      <c r="Y806" s="240"/>
      <c r="AB806" s="241"/>
    </row>
    <row r="807" spans="25:28">
      <c r="Y807" s="240"/>
      <c r="AB807" s="241"/>
    </row>
    <row r="808" spans="25:28">
      <c r="Y808" s="240"/>
      <c r="AB808" s="241"/>
    </row>
    <row r="809" spans="25:28">
      <c r="Y809" s="240"/>
      <c r="AB809" s="241"/>
    </row>
    <row r="810" spans="25:28">
      <c r="Y810" s="240"/>
      <c r="AB810" s="241"/>
    </row>
    <row r="811" spans="25:28">
      <c r="Y811" s="240"/>
      <c r="AB811" s="241"/>
    </row>
    <row r="812" spans="25:28">
      <c r="Y812" s="240"/>
      <c r="AB812" s="241"/>
    </row>
    <row r="813" spans="25:28">
      <c r="Y813" s="240"/>
      <c r="AB813" s="241"/>
    </row>
    <row r="814" spans="25:28">
      <c r="Y814" s="240"/>
      <c r="AB814" s="241"/>
    </row>
    <row r="815" spans="25:28">
      <c r="Y815" s="240"/>
      <c r="AB815" s="241"/>
    </row>
    <row r="816" spans="25:28">
      <c r="Y816" s="240"/>
      <c r="AB816" s="241"/>
    </row>
    <row r="817" spans="25:28">
      <c r="Y817" s="240"/>
      <c r="AB817" s="241"/>
    </row>
    <row r="818" spans="25:28">
      <c r="Y818" s="240"/>
      <c r="AB818" s="241"/>
    </row>
    <row r="819" spans="25:28">
      <c r="Y819" s="240"/>
      <c r="AB819" s="241"/>
    </row>
    <row r="820" spans="25:28">
      <c r="Y820" s="240"/>
      <c r="AB820" s="241"/>
    </row>
    <row r="821" spans="25:28">
      <c r="Y821" s="240"/>
      <c r="AB821" s="241"/>
    </row>
    <row r="822" spans="25:28">
      <c r="Y822" s="240"/>
      <c r="AB822" s="241"/>
    </row>
    <row r="823" spans="25:28">
      <c r="Y823" s="240"/>
      <c r="AB823" s="241"/>
    </row>
    <row r="824" spans="25:28">
      <c r="Y824" s="240"/>
      <c r="AB824" s="241"/>
    </row>
    <row r="825" spans="25:28">
      <c r="Y825" s="240"/>
      <c r="AB825" s="241"/>
    </row>
    <row r="826" spans="25:28">
      <c r="Y826" s="240"/>
      <c r="AB826" s="241"/>
    </row>
    <row r="827" spans="25:28">
      <c r="Y827" s="240"/>
      <c r="AB827" s="241"/>
    </row>
    <row r="828" spans="25:28">
      <c r="Y828" s="240"/>
      <c r="AB828" s="241"/>
    </row>
    <row r="829" spans="25:28">
      <c r="Y829" s="240"/>
      <c r="AB829" s="241"/>
    </row>
    <row r="830" spans="25:28">
      <c r="Y830" s="240"/>
      <c r="AB830" s="241"/>
    </row>
    <row r="831" spans="25:28">
      <c r="Y831" s="240"/>
      <c r="AB831" s="241"/>
    </row>
    <row r="832" spans="25:28">
      <c r="Y832" s="240"/>
      <c r="AB832" s="241"/>
    </row>
    <row r="833" spans="25:28">
      <c r="Y833" s="240"/>
      <c r="AB833" s="241"/>
    </row>
    <row r="834" spans="25:28">
      <c r="Y834" s="240"/>
      <c r="AB834" s="241"/>
    </row>
    <row r="835" spans="25:28">
      <c r="Y835" s="240"/>
      <c r="AB835" s="241"/>
    </row>
    <row r="836" spans="25:28">
      <c r="Y836" s="240"/>
      <c r="AB836" s="241"/>
    </row>
    <row r="837" spans="25:28">
      <c r="Y837" s="240"/>
      <c r="AB837" s="241"/>
    </row>
    <row r="838" spans="25:28">
      <c r="Y838" s="240"/>
      <c r="AB838" s="241"/>
    </row>
    <row r="839" spans="25:28">
      <c r="Y839" s="240"/>
      <c r="AB839" s="241"/>
    </row>
    <row r="840" spans="25:28">
      <c r="Y840" s="240"/>
      <c r="AB840" s="241"/>
    </row>
    <row r="841" spans="25:28">
      <c r="Y841" s="240"/>
      <c r="AB841" s="241"/>
    </row>
    <row r="842" spans="25:28">
      <c r="Y842" s="240"/>
      <c r="AB842" s="241"/>
    </row>
    <row r="843" spans="25:28">
      <c r="Y843" s="240"/>
      <c r="AB843" s="241"/>
    </row>
    <row r="844" spans="25:28">
      <c r="Y844" s="240"/>
      <c r="AB844" s="241"/>
    </row>
    <row r="845" spans="25:28">
      <c r="Y845" s="240"/>
      <c r="AB845" s="241"/>
    </row>
    <row r="846" spans="25:28">
      <c r="Y846" s="240"/>
      <c r="AB846" s="241"/>
    </row>
    <row r="847" spans="25:28">
      <c r="Y847" s="240"/>
      <c r="AB847" s="241"/>
    </row>
    <row r="848" spans="25:28">
      <c r="Y848" s="240"/>
      <c r="AB848" s="241"/>
    </row>
    <row r="849" spans="25:28">
      <c r="Y849" s="240"/>
      <c r="AB849" s="241"/>
    </row>
    <row r="850" spans="25:28">
      <c r="Y850" s="240"/>
      <c r="AB850" s="241"/>
    </row>
    <row r="851" spans="25:28">
      <c r="Y851" s="240"/>
      <c r="AB851" s="241"/>
    </row>
    <row r="852" spans="25:28">
      <c r="Y852" s="240"/>
      <c r="AB852" s="241"/>
    </row>
    <row r="853" spans="25:28">
      <c r="Y853" s="240"/>
      <c r="AB853" s="241"/>
    </row>
    <row r="854" spans="25:28">
      <c r="Y854" s="240"/>
      <c r="AB854" s="241"/>
    </row>
    <row r="855" spans="25:28">
      <c r="Y855" s="240"/>
      <c r="AB855" s="241"/>
    </row>
    <row r="856" spans="25:28">
      <c r="Y856" s="240"/>
      <c r="AB856" s="241"/>
    </row>
    <row r="857" spans="25:28">
      <c r="Y857" s="240"/>
      <c r="AB857" s="241"/>
    </row>
    <row r="858" spans="25:28">
      <c r="Y858" s="240"/>
      <c r="AB858" s="241"/>
    </row>
    <row r="859" spans="25:28">
      <c r="Y859" s="240"/>
      <c r="AB859" s="241"/>
    </row>
    <row r="860" spans="25:28">
      <c r="Y860" s="240"/>
      <c r="AB860" s="241"/>
    </row>
    <row r="861" spans="25:28">
      <c r="Y861" s="240"/>
      <c r="AB861" s="241"/>
    </row>
    <row r="862" spans="25:28">
      <c r="Y862" s="240"/>
      <c r="AB862" s="241"/>
    </row>
    <row r="863" spans="25:28">
      <c r="Y863" s="240"/>
      <c r="AB863" s="241"/>
    </row>
    <row r="864" spans="25:28">
      <c r="Y864" s="240"/>
      <c r="AB864" s="241"/>
    </row>
    <row r="865" spans="25:28">
      <c r="Y865" s="240"/>
      <c r="AB865" s="241"/>
    </row>
    <row r="866" spans="25:28">
      <c r="Y866" s="240"/>
      <c r="AB866" s="241"/>
    </row>
    <row r="867" spans="25:28">
      <c r="Y867" s="240"/>
      <c r="AB867" s="241"/>
    </row>
    <row r="868" spans="25:28">
      <c r="Y868" s="240"/>
      <c r="AB868" s="241"/>
    </row>
    <row r="869" spans="25:28">
      <c r="Y869" s="240"/>
      <c r="AB869" s="241"/>
    </row>
    <row r="870" spans="25:28">
      <c r="Y870" s="240"/>
      <c r="AB870" s="241"/>
    </row>
    <row r="871" spans="25:28">
      <c r="Y871" s="240"/>
      <c r="AB871" s="241"/>
    </row>
    <row r="872" spans="25:28">
      <c r="Y872" s="240"/>
      <c r="AB872" s="241"/>
    </row>
    <row r="873" spans="25:28">
      <c r="Y873" s="240"/>
      <c r="AB873" s="241"/>
    </row>
    <row r="874" spans="25:28">
      <c r="Y874" s="240"/>
      <c r="AB874" s="241"/>
    </row>
    <row r="875" spans="25:28">
      <c r="Y875" s="240"/>
      <c r="AB875" s="241"/>
    </row>
    <row r="876" spans="25:28">
      <c r="Y876" s="240"/>
      <c r="AB876" s="241"/>
    </row>
    <row r="877" spans="25:28">
      <c r="Y877" s="240"/>
      <c r="AB877" s="241"/>
    </row>
    <row r="878" spans="25:28">
      <c r="Y878" s="240"/>
      <c r="AB878" s="241"/>
    </row>
    <row r="879" spans="25:28">
      <c r="Y879" s="240"/>
      <c r="AB879" s="241"/>
    </row>
    <row r="880" spans="25:28">
      <c r="Y880" s="240"/>
      <c r="AB880" s="241"/>
    </row>
    <row r="881" spans="25:28">
      <c r="Y881" s="240"/>
      <c r="AB881" s="241"/>
    </row>
    <row r="882" spans="25:28">
      <c r="Y882" s="240"/>
      <c r="AB882" s="241"/>
    </row>
    <row r="883" spans="25:28">
      <c r="Y883" s="240"/>
      <c r="AB883" s="241"/>
    </row>
    <row r="884" spans="25:28">
      <c r="Y884" s="240"/>
      <c r="AB884" s="241"/>
    </row>
    <row r="885" spans="25:28">
      <c r="Y885" s="240"/>
      <c r="AB885" s="241"/>
    </row>
    <row r="886" spans="25:28">
      <c r="Y886" s="240"/>
      <c r="AB886" s="241"/>
    </row>
    <row r="887" spans="25:28">
      <c r="Y887" s="240"/>
      <c r="AB887" s="241"/>
    </row>
    <row r="888" spans="25:28">
      <c r="Y888" s="240"/>
      <c r="AB888" s="241"/>
    </row>
    <row r="889" spans="25:28">
      <c r="Y889" s="240"/>
      <c r="AB889" s="241"/>
    </row>
    <row r="890" spans="25:28">
      <c r="Y890" s="240"/>
      <c r="AB890" s="241"/>
    </row>
    <row r="891" spans="25:28">
      <c r="Y891" s="240"/>
      <c r="AB891" s="241"/>
    </row>
    <row r="892" spans="25:28">
      <c r="Y892" s="240"/>
      <c r="AB892" s="241"/>
    </row>
    <row r="893" spans="25:28">
      <c r="Y893" s="240"/>
      <c r="AB893" s="241"/>
    </row>
    <row r="894" spans="25:28">
      <c r="Y894" s="240"/>
      <c r="AB894" s="241"/>
    </row>
    <row r="895" spans="25:28">
      <c r="Y895" s="240"/>
      <c r="AB895" s="241"/>
    </row>
    <row r="896" spans="25:28">
      <c r="Y896" s="240"/>
      <c r="AB896" s="241"/>
    </row>
    <row r="897" spans="25:28">
      <c r="Y897" s="240"/>
      <c r="AB897" s="241"/>
    </row>
    <row r="898" spans="25:28">
      <c r="Y898" s="240"/>
      <c r="AB898" s="241"/>
    </row>
    <row r="899" spans="25:28">
      <c r="Y899" s="240"/>
      <c r="AB899" s="241"/>
    </row>
    <row r="900" spans="25:28">
      <c r="Y900" s="240"/>
      <c r="AB900" s="241"/>
    </row>
    <row r="901" spans="25:28">
      <c r="Y901" s="240"/>
      <c r="AB901" s="241"/>
    </row>
    <row r="902" spans="25:28">
      <c r="Y902" s="240"/>
      <c r="AB902" s="241"/>
    </row>
    <row r="903" spans="25:28">
      <c r="Y903" s="240"/>
      <c r="AB903" s="241"/>
    </row>
    <row r="904" spans="25:28">
      <c r="Y904" s="240"/>
      <c r="AB904" s="241"/>
    </row>
    <row r="905" spans="25:28">
      <c r="Y905" s="240"/>
      <c r="AB905" s="241"/>
    </row>
    <row r="906" spans="25:28">
      <c r="Y906" s="240"/>
      <c r="AB906" s="241"/>
    </row>
    <row r="907" spans="25:28">
      <c r="Y907" s="240"/>
      <c r="AB907" s="241"/>
    </row>
    <row r="908" spans="25:28">
      <c r="Y908" s="240"/>
      <c r="AB908" s="241"/>
    </row>
    <row r="909" spans="25:28">
      <c r="Y909" s="240"/>
      <c r="AB909" s="241"/>
    </row>
    <row r="910" spans="25:28">
      <c r="Y910" s="240"/>
      <c r="AB910" s="241"/>
    </row>
    <row r="911" spans="25:28">
      <c r="Y911" s="240"/>
      <c r="AB911" s="241"/>
    </row>
    <row r="912" spans="25:28">
      <c r="Y912" s="240"/>
      <c r="AB912" s="241"/>
    </row>
    <row r="913" spans="25:28">
      <c r="Y913" s="240"/>
      <c r="AB913" s="241"/>
    </row>
    <row r="914" spans="25:28">
      <c r="Y914" s="240"/>
      <c r="AB914" s="241"/>
    </row>
    <row r="915" spans="25:28">
      <c r="Y915" s="240"/>
      <c r="AB915" s="241"/>
    </row>
    <row r="916" spans="25:28">
      <c r="Y916" s="240"/>
      <c r="AB916" s="241"/>
    </row>
    <row r="917" spans="25:28">
      <c r="Y917" s="240"/>
      <c r="AB917" s="241"/>
    </row>
    <row r="918" spans="25:28">
      <c r="Y918" s="240"/>
      <c r="AB918" s="241"/>
    </row>
    <row r="919" spans="25:28">
      <c r="Y919" s="240"/>
      <c r="AB919" s="241"/>
    </row>
    <row r="920" spans="25:28">
      <c r="Y920" s="240"/>
      <c r="AB920" s="241"/>
    </row>
    <row r="921" spans="25:28">
      <c r="Y921" s="240"/>
      <c r="AB921" s="241"/>
    </row>
    <row r="922" spans="25:28">
      <c r="Y922" s="240"/>
      <c r="AB922" s="241"/>
    </row>
    <row r="923" spans="25:28">
      <c r="Y923" s="240"/>
      <c r="AB923" s="241"/>
    </row>
    <row r="924" spans="25:28">
      <c r="Y924" s="240"/>
      <c r="AB924" s="241"/>
    </row>
    <row r="925" spans="25:28">
      <c r="Y925" s="240"/>
      <c r="AB925" s="241"/>
    </row>
    <row r="926" spans="25:28">
      <c r="Y926" s="240"/>
      <c r="AB926" s="241"/>
    </row>
    <row r="927" spans="25:28">
      <c r="Y927" s="240"/>
      <c r="AB927" s="241"/>
    </row>
    <row r="928" spans="25:28">
      <c r="Y928" s="240"/>
      <c r="AB928" s="241"/>
    </row>
    <row r="929" spans="25:28">
      <c r="Y929" s="240"/>
      <c r="AB929" s="241"/>
    </row>
    <row r="930" spans="25:28">
      <c r="Y930" s="240"/>
      <c r="AB930" s="241"/>
    </row>
    <row r="931" spans="25:28">
      <c r="Y931" s="240"/>
      <c r="AB931" s="241"/>
    </row>
    <row r="932" spans="25:28">
      <c r="Y932" s="240"/>
      <c r="AB932" s="241"/>
    </row>
    <row r="933" spans="25:28">
      <c r="Y933" s="240"/>
      <c r="AB933" s="241"/>
    </row>
    <row r="934" spans="25:28">
      <c r="Y934" s="240"/>
      <c r="AB934" s="241"/>
    </row>
    <row r="935" spans="25:28">
      <c r="Y935" s="240"/>
      <c r="AB935" s="241"/>
    </row>
    <row r="936" spans="25:28">
      <c r="Y936" s="240"/>
      <c r="AB936" s="241"/>
    </row>
    <row r="937" spans="25:28">
      <c r="Y937" s="240"/>
      <c r="AB937" s="241"/>
    </row>
    <row r="938" spans="25:28">
      <c r="Y938" s="240"/>
      <c r="AB938" s="241"/>
    </row>
    <row r="939" spans="25:28">
      <c r="Y939" s="240"/>
      <c r="AB939" s="241"/>
    </row>
    <row r="940" spans="25:28">
      <c r="Y940" s="240"/>
      <c r="AB940" s="241"/>
    </row>
    <row r="941" spans="25:28">
      <c r="Y941" s="240"/>
      <c r="AB941" s="241"/>
    </row>
    <row r="942" spans="25:28">
      <c r="Y942" s="240"/>
      <c r="AB942" s="241"/>
    </row>
    <row r="943" spans="25:28">
      <c r="Y943" s="240"/>
      <c r="AB943" s="241"/>
    </row>
    <row r="944" spans="25:28">
      <c r="Y944" s="240"/>
      <c r="AB944" s="241"/>
    </row>
    <row r="945" spans="25:28">
      <c r="Y945" s="240"/>
      <c r="AB945" s="241"/>
    </row>
    <row r="946" spans="25:28">
      <c r="Y946" s="240"/>
      <c r="AB946" s="241"/>
    </row>
    <row r="947" spans="25:28">
      <c r="Y947" s="240"/>
      <c r="AB947" s="241"/>
    </row>
    <row r="948" spans="25:28">
      <c r="Y948" s="240"/>
      <c r="AB948" s="241"/>
    </row>
    <row r="949" spans="25:28">
      <c r="Y949" s="240"/>
      <c r="AB949" s="241"/>
    </row>
    <row r="950" spans="25:28">
      <c r="Y950" s="240"/>
      <c r="AB950" s="241"/>
    </row>
    <row r="951" spans="25:28">
      <c r="Y951" s="240"/>
      <c r="AB951" s="241"/>
    </row>
    <row r="952" spans="25:28">
      <c r="Y952" s="240"/>
      <c r="AB952" s="241"/>
    </row>
    <row r="953" spans="25:28">
      <c r="Y953" s="240"/>
      <c r="AB953" s="241"/>
    </row>
    <row r="954" spans="25:28">
      <c r="Y954" s="240"/>
      <c r="AB954" s="241"/>
    </row>
    <row r="955" spans="25:28">
      <c r="Y955" s="240"/>
      <c r="AB955" s="241"/>
    </row>
    <row r="956" spans="25:28">
      <c r="Y956" s="240"/>
      <c r="AB956" s="241"/>
    </row>
    <row r="957" spans="25:28">
      <c r="Y957" s="240"/>
      <c r="AB957" s="241"/>
    </row>
    <row r="958" spans="25:28">
      <c r="Y958" s="240"/>
      <c r="AB958" s="241"/>
    </row>
    <row r="959" spans="25:28">
      <c r="Y959" s="240"/>
      <c r="AB959" s="241"/>
    </row>
    <row r="960" spans="25:28">
      <c r="Y960" s="240"/>
      <c r="AB960" s="241"/>
    </row>
    <row r="961" spans="25:28">
      <c r="Y961" s="240"/>
      <c r="AB961" s="241"/>
    </row>
    <row r="962" spans="25:28">
      <c r="Y962" s="240"/>
      <c r="AB962" s="241"/>
    </row>
    <row r="963" spans="25:28">
      <c r="Y963" s="240"/>
      <c r="AB963" s="241"/>
    </row>
    <row r="964" spans="25:28">
      <c r="Y964" s="240"/>
      <c r="AB964" s="241"/>
    </row>
    <row r="965" spans="25:28">
      <c r="Y965" s="240"/>
      <c r="AB965" s="241"/>
    </row>
    <row r="966" spans="25:28">
      <c r="Y966" s="240"/>
      <c r="AB966" s="241"/>
    </row>
    <row r="967" spans="25:28">
      <c r="Y967" s="240"/>
      <c r="AB967" s="241"/>
    </row>
    <row r="968" spans="25:28">
      <c r="Y968" s="240"/>
      <c r="AB968" s="241"/>
    </row>
    <row r="969" spans="25:28">
      <c r="Y969" s="240"/>
      <c r="AB969" s="241"/>
    </row>
    <row r="970" spans="25:28">
      <c r="Y970" s="240"/>
      <c r="AB970" s="241"/>
    </row>
    <row r="971" spans="25:28">
      <c r="Y971" s="240"/>
      <c r="AB971" s="241"/>
    </row>
    <row r="972" spans="25:28">
      <c r="Y972" s="240"/>
      <c r="AB972" s="241"/>
    </row>
    <row r="973" spans="25:28">
      <c r="Y973" s="240"/>
      <c r="AB973" s="241"/>
    </row>
    <row r="974" spans="25:28">
      <c r="Y974" s="240"/>
      <c r="AB974" s="241"/>
    </row>
    <row r="975" spans="25:28">
      <c r="Y975" s="240"/>
      <c r="AB975" s="241"/>
    </row>
    <row r="976" spans="25:28">
      <c r="Y976" s="240"/>
      <c r="AB976" s="241"/>
    </row>
    <row r="977" spans="25:28">
      <c r="Y977" s="240"/>
      <c r="AB977" s="241"/>
    </row>
    <row r="978" spans="25:28">
      <c r="Y978" s="240"/>
      <c r="AB978" s="241"/>
    </row>
    <row r="979" spans="25:28">
      <c r="Y979" s="240"/>
      <c r="AB979" s="241"/>
    </row>
    <row r="980" spans="25:28">
      <c r="Y980" s="240"/>
      <c r="AB980" s="241"/>
    </row>
    <row r="981" spans="25:28">
      <c r="Y981" s="240"/>
      <c r="AB981" s="241"/>
    </row>
    <row r="982" spans="25:28">
      <c r="Y982" s="240"/>
      <c r="AB982" s="241"/>
    </row>
    <row r="983" spans="25:28">
      <c r="Y983" s="240"/>
      <c r="AB983" s="241"/>
    </row>
    <row r="984" spans="25:28">
      <c r="Y984" s="240"/>
      <c r="AB984" s="241"/>
    </row>
    <row r="985" spans="25:28">
      <c r="Y985" s="240"/>
      <c r="AB985" s="241"/>
    </row>
    <row r="986" spans="25:28">
      <c r="Y986" s="240"/>
      <c r="AB986" s="241"/>
    </row>
    <row r="987" spans="25:28">
      <c r="Y987" s="240"/>
      <c r="AB987" s="241"/>
    </row>
    <row r="988" spans="25:28">
      <c r="Y988" s="240"/>
      <c r="AB988" s="241"/>
    </row>
    <row r="989" spans="25:28">
      <c r="Y989" s="240"/>
      <c r="AB989" s="241"/>
    </row>
    <row r="990" spans="25:28">
      <c r="Y990" s="240"/>
      <c r="AB990" s="241"/>
    </row>
    <row r="991" spans="25:28">
      <c r="Y991" s="240"/>
      <c r="AB991" s="241"/>
    </row>
    <row r="992" spans="25:28">
      <c r="Y992" s="240"/>
      <c r="AB992" s="241"/>
    </row>
    <row r="993" spans="25:28">
      <c r="Y993" s="240"/>
      <c r="AB993" s="241"/>
    </row>
    <row r="994" spans="25:28">
      <c r="Y994" s="240"/>
      <c r="AB994" s="241"/>
    </row>
    <row r="995" spans="25:28">
      <c r="Y995" s="240"/>
      <c r="AB995" s="241"/>
    </row>
    <row r="996" spans="25:28">
      <c r="Y996" s="240"/>
      <c r="AB996" s="241"/>
    </row>
    <row r="997" spans="25:28">
      <c r="Y997" s="240"/>
      <c r="AB997" s="241"/>
    </row>
    <row r="998" spans="25:28">
      <c r="Y998" s="240"/>
      <c r="AB998" s="241"/>
    </row>
    <row r="999" spans="25:28">
      <c r="Y999" s="240"/>
      <c r="AB999" s="241"/>
    </row>
    <row r="1000" spans="25:28">
      <c r="Y1000" s="240"/>
      <c r="AB1000" s="241"/>
    </row>
    <row r="1001" spans="25:28">
      <c r="Y1001" s="240"/>
      <c r="AB1001" s="241"/>
    </row>
    <row r="1002" spans="25:28">
      <c r="Y1002" s="240"/>
      <c r="AB1002" s="241"/>
    </row>
    <row r="1003" spans="25:28">
      <c r="Y1003" s="240"/>
      <c r="AB1003" s="241"/>
    </row>
    <row r="1004" spans="25:28">
      <c r="Y1004" s="240"/>
      <c r="AB1004" s="241"/>
    </row>
    <row r="1005" spans="25:28">
      <c r="Y1005" s="240"/>
      <c r="AB1005" s="241"/>
    </row>
    <row r="1006" spans="25:28">
      <c r="Y1006" s="240"/>
      <c r="AB1006" s="241"/>
    </row>
    <row r="1007" spans="25:28">
      <c r="Y1007" s="240"/>
      <c r="AB1007" s="241"/>
    </row>
    <row r="1008" spans="25:28">
      <c r="Y1008" s="240"/>
      <c r="AB1008" s="241"/>
    </row>
    <row r="1009" spans="25:28">
      <c r="Y1009" s="240"/>
      <c r="AB1009" s="241"/>
    </row>
    <row r="1010" spans="25:28">
      <c r="Y1010" s="240"/>
      <c r="AB1010" s="241"/>
    </row>
    <row r="1011" spans="25:28">
      <c r="Y1011" s="240"/>
      <c r="AB1011" s="241"/>
    </row>
    <row r="1012" spans="25:28">
      <c r="Y1012" s="240"/>
      <c r="AB1012" s="241"/>
    </row>
    <row r="1013" spans="25:28">
      <c r="Y1013" s="240"/>
      <c r="AB1013" s="241"/>
    </row>
    <row r="1014" spans="25:28">
      <c r="Y1014" s="240"/>
      <c r="AB1014" s="241"/>
    </row>
    <row r="1015" spans="25:28">
      <c r="Y1015" s="240"/>
      <c r="AB1015" s="241"/>
    </row>
    <row r="1016" spans="25:28">
      <c r="Y1016" s="240"/>
      <c r="AB1016" s="241"/>
    </row>
    <row r="1017" spans="25:28">
      <c r="Y1017" s="240"/>
      <c r="AB1017" s="241"/>
    </row>
    <row r="1018" spans="25:28">
      <c r="Y1018" s="240"/>
      <c r="AB1018" s="241"/>
    </row>
    <row r="1019" spans="25:28">
      <c r="Y1019" s="240"/>
      <c r="AB1019" s="241"/>
    </row>
    <row r="1020" spans="25:28">
      <c r="Y1020" s="240"/>
      <c r="AB1020" s="241"/>
    </row>
    <row r="1021" spans="25:28">
      <c r="Y1021" s="240"/>
      <c r="AB1021" s="241"/>
    </row>
    <row r="1022" spans="25:28">
      <c r="Y1022" s="240"/>
      <c r="AB1022" s="241"/>
    </row>
    <row r="1023" spans="25:28">
      <c r="Y1023" s="240"/>
      <c r="AB1023" s="241"/>
    </row>
    <row r="1024" spans="25:28">
      <c r="Y1024" s="240"/>
      <c r="AB1024" s="241"/>
    </row>
    <row r="1025" spans="25:28">
      <c r="Y1025" s="240"/>
      <c r="AB1025" s="241"/>
    </row>
    <row r="1026" spans="25:28">
      <c r="Y1026" s="240"/>
      <c r="AB1026" s="241"/>
    </row>
    <row r="1027" spans="25:28">
      <c r="Y1027" s="240"/>
      <c r="AB1027" s="241"/>
    </row>
    <row r="1028" spans="25:28">
      <c r="Y1028" s="240"/>
      <c r="AB1028" s="241"/>
    </row>
    <row r="1029" spans="25:28">
      <c r="Y1029" s="240"/>
      <c r="AB1029" s="241"/>
    </row>
    <row r="1030" spans="25:28">
      <c r="Y1030" s="240"/>
      <c r="AB1030" s="241"/>
    </row>
    <row r="1031" spans="25:28">
      <c r="Y1031" s="240"/>
      <c r="AB1031" s="241"/>
    </row>
    <row r="1032" spans="25:28">
      <c r="Y1032" s="240"/>
      <c r="AB1032" s="241"/>
    </row>
    <row r="1033" spans="25:28">
      <c r="Y1033" s="240"/>
      <c r="AB1033" s="241"/>
    </row>
    <row r="1034" spans="25:28">
      <c r="Y1034" s="240"/>
      <c r="AB1034" s="241"/>
    </row>
    <row r="1035" spans="25:28">
      <c r="Y1035" s="240"/>
      <c r="AB1035" s="241"/>
    </row>
    <row r="1036" spans="25:28">
      <c r="Y1036" s="240"/>
      <c r="AB1036" s="241"/>
    </row>
    <row r="1037" spans="25:28">
      <c r="Y1037" s="240"/>
      <c r="AB1037" s="241"/>
    </row>
    <row r="1038" spans="25:28">
      <c r="Y1038" s="240"/>
      <c r="AB1038" s="241"/>
    </row>
    <row r="1039" spans="25:28">
      <c r="Y1039" s="240"/>
      <c r="AB1039" s="241"/>
    </row>
    <row r="1040" spans="25:28">
      <c r="Y1040" s="240"/>
      <c r="AB1040" s="241"/>
    </row>
    <row r="1041" spans="25:28">
      <c r="Y1041" s="240"/>
      <c r="AB1041" s="241"/>
    </row>
    <row r="1042" spans="25:28">
      <c r="Y1042" s="240"/>
      <c r="AB1042" s="241"/>
    </row>
    <row r="1043" spans="25:28">
      <c r="Y1043" s="240"/>
      <c r="AB1043" s="241"/>
    </row>
    <row r="1044" spans="25:28">
      <c r="Y1044" s="240"/>
      <c r="AB1044" s="241"/>
    </row>
    <row r="1045" spans="25:28">
      <c r="Y1045" s="240"/>
      <c r="AB1045" s="241"/>
    </row>
    <row r="1046" spans="25:28">
      <c r="Y1046" s="240"/>
      <c r="AB1046" s="241"/>
    </row>
    <row r="1047" spans="25:28">
      <c r="Y1047" s="240"/>
      <c r="AB1047" s="241"/>
    </row>
    <row r="1048" spans="25:28">
      <c r="Y1048" s="240"/>
      <c r="AB1048" s="241"/>
    </row>
    <row r="1049" spans="25:28">
      <c r="Y1049" s="240"/>
      <c r="AB1049" s="241"/>
    </row>
    <row r="1050" spans="25:28">
      <c r="Y1050" s="240"/>
      <c r="AB1050" s="241"/>
    </row>
    <row r="1051" spans="25:28">
      <c r="Y1051" s="240"/>
      <c r="AB1051" s="241"/>
    </row>
    <row r="1052" spans="25:28">
      <c r="Y1052" s="240"/>
      <c r="AB1052" s="241"/>
    </row>
    <row r="1053" spans="25:28">
      <c r="Y1053" s="240"/>
      <c r="AB1053" s="241"/>
    </row>
    <row r="1054" spans="25:28">
      <c r="Y1054" s="240"/>
      <c r="AB1054" s="241"/>
    </row>
    <row r="1055" spans="25:28">
      <c r="Y1055" s="240"/>
      <c r="AB1055" s="241"/>
    </row>
    <row r="1056" spans="25:28">
      <c r="Y1056" s="240"/>
      <c r="AB1056" s="241"/>
    </row>
    <row r="1057" spans="25:28">
      <c r="Y1057" s="240"/>
      <c r="AB1057" s="241"/>
    </row>
    <row r="1058" spans="25:28">
      <c r="Y1058" s="240"/>
      <c r="AB1058" s="241"/>
    </row>
    <row r="1059" spans="25:28">
      <c r="Y1059" s="240"/>
      <c r="AB1059" s="241"/>
    </row>
    <row r="1060" spans="25:28">
      <c r="Y1060" s="240"/>
      <c r="AB1060" s="241"/>
    </row>
    <row r="1061" spans="25:28">
      <c r="Y1061" s="240"/>
      <c r="AB1061" s="241"/>
    </row>
    <row r="1062" spans="25:28">
      <c r="Y1062" s="240"/>
      <c r="AB1062" s="241"/>
    </row>
    <row r="1063" spans="25:28">
      <c r="Y1063" s="240"/>
      <c r="AB1063" s="241"/>
    </row>
    <row r="1064" spans="25:28">
      <c r="Y1064" s="240"/>
      <c r="AB1064" s="241"/>
    </row>
    <row r="1065" spans="25:28">
      <c r="Y1065" s="240"/>
      <c r="AB1065" s="241"/>
    </row>
    <row r="1066" spans="25:28">
      <c r="Y1066" s="240"/>
      <c r="AB1066" s="241"/>
    </row>
    <row r="1067" spans="25:28">
      <c r="Y1067" s="240"/>
      <c r="AB1067" s="241"/>
    </row>
    <row r="1068" spans="25:28">
      <c r="Y1068" s="240"/>
      <c r="AB1068" s="241"/>
    </row>
    <row r="1069" spans="25:28">
      <c r="Y1069" s="240"/>
      <c r="AB1069" s="241"/>
    </row>
    <row r="1070" spans="25:28">
      <c r="Y1070" s="240"/>
      <c r="AB1070" s="241"/>
    </row>
    <row r="1071" spans="25:28">
      <c r="Y1071" s="240"/>
      <c r="AB1071" s="241"/>
    </row>
    <row r="1072" spans="25:28">
      <c r="Y1072" s="240"/>
      <c r="AB1072" s="241"/>
    </row>
    <row r="1073" spans="25:28">
      <c r="Y1073" s="240"/>
      <c r="AB1073" s="241"/>
    </row>
    <row r="1074" spans="25:28">
      <c r="Y1074" s="240"/>
      <c r="AB1074" s="241"/>
    </row>
    <row r="1075" spans="25:28">
      <c r="Y1075" s="240"/>
      <c r="AB1075" s="241"/>
    </row>
    <row r="1076" spans="25:28">
      <c r="Y1076" s="240"/>
      <c r="AB1076" s="241"/>
    </row>
    <row r="1077" spans="25:28">
      <c r="Y1077" s="240"/>
      <c r="AB1077" s="241"/>
    </row>
    <row r="1078" spans="25:28">
      <c r="Y1078" s="240"/>
      <c r="AB1078" s="241"/>
    </row>
    <row r="1079" spans="25:28">
      <c r="Y1079" s="240"/>
      <c r="AB1079" s="241"/>
    </row>
    <row r="1080" spans="25:28">
      <c r="Y1080" s="240"/>
      <c r="AB1080" s="241"/>
    </row>
    <row r="1081" spans="25:28">
      <c r="Y1081" s="240"/>
      <c r="AB1081" s="241"/>
    </row>
    <row r="1082" spans="25:28">
      <c r="Y1082" s="240"/>
      <c r="AB1082" s="241"/>
    </row>
    <row r="1083" spans="25:28">
      <c r="Y1083" s="240"/>
      <c r="AB1083" s="241"/>
    </row>
    <row r="1084" spans="25:28">
      <c r="Y1084" s="240"/>
      <c r="AB1084" s="241"/>
    </row>
    <row r="1085" spans="25:28">
      <c r="Y1085" s="240"/>
      <c r="AB1085" s="241"/>
    </row>
    <row r="1086" spans="25:28">
      <c r="Y1086" s="240"/>
      <c r="AB1086" s="241"/>
    </row>
    <row r="1087" spans="25:28">
      <c r="Y1087" s="240"/>
      <c r="AB1087" s="241"/>
    </row>
    <row r="1088" spans="25:28">
      <c r="Y1088" s="240"/>
      <c r="AB1088" s="241"/>
    </row>
    <row r="1089" spans="25:28">
      <c r="Y1089" s="240"/>
      <c r="AB1089" s="241"/>
    </row>
    <row r="1090" spans="25:28">
      <c r="Y1090" s="240"/>
      <c r="AB1090" s="241"/>
    </row>
    <row r="1091" spans="25:28">
      <c r="Y1091" s="240"/>
      <c r="AB1091" s="241"/>
    </row>
    <row r="1092" spans="25:28">
      <c r="Y1092" s="240"/>
      <c r="AB1092" s="241"/>
    </row>
    <row r="1093" spans="25:28">
      <c r="Y1093" s="240"/>
      <c r="AB1093" s="241"/>
    </row>
    <row r="1094" spans="25:28">
      <c r="Y1094" s="240"/>
      <c r="AB1094" s="241"/>
    </row>
    <row r="1095" spans="25:28">
      <c r="Y1095" s="240"/>
      <c r="AB1095" s="241"/>
    </row>
    <row r="1096" spans="25:28">
      <c r="Y1096" s="240"/>
      <c r="AB1096" s="241"/>
    </row>
    <row r="1097" spans="25:28">
      <c r="Y1097" s="240"/>
      <c r="AB1097" s="241"/>
    </row>
    <row r="1098" spans="25:28">
      <c r="Y1098" s="240"/>
      <c r="AB1098" s="241"/>
    </row>
    <row r="1099" spans="25:28">
      <c r="Y1099" s="240"/>
      <c r="AB1099" s="241"/>
    </row>
    <row r="1100" spans="25:28">
      <c r="Y1100" s="240"/>
      <c r="AB1100" s="241"/>
    </row>
    <row r="1101" spans="25:28">
      <c r="Y1101" s="240"/>
      <c r="AB1101" s="241"/>
    </row>
    <row r="1102" spans="25:28">
      <c r="Y1102" s="240"/>
      <c r="AB1102" s="241"/>
    </row>
    <row r="1103" spans="25:28">
      <c r="Y1103" s="240"/>
      <c r="AB1103" s="241"/>
    </row>
    <row r="1104" spans="25:28">
      <c r="Y1104" s="240"/>
      <c r="AB1104" s="241"/>
    </row>
    <row r="1105" spans="25:28">
      <c r="Y1105" s="240"/>
      <c r="AB1105" s="241"/>
    </row>
    <row r="1106" spans="25:28">
      <c r="Y1106" s="240"/>
      <c r="AB1106" s="241"/>
    </row>
    <row r="1107" spans="25:28">
      <c r="Y1107" s="240"/>
      <c r="AB1107" s="241"/>
    </row>
    <row r="1108" spans="25:28">
      <c r="Y1108" s="240"/>
      <c r="AB1108" s="241"/>
    </row>
    <row r="1109" spans="25:28">
      <c r="Y1109" s="240"/>
      <c r="AB1109" s="241"/>
    </row>
    <row r="1110" spans="25:28">
      <c r="Y1110" s="240"/>
      <c r="AB1110" s="241"/>
    </row>
    <row r="1111" spans="25:28">
      <c r="Y1111" s="240"/>
      <c r="AB1111" s="241"/>
    </row>
    <row r="1112" spans="25:28">
      <c r="Y1112" s="240"/>
      <c r="AB1112" s="241"/>
    </row>
    <row r="1113" spans="25:28">
      <c r="Y1113" s="240"/>
      <c r="AB1113" s="241"/>
    </row>
    <row r="1114" spans="25:28">
      <c r="Y1114" s="240"/>
      <c r="AB1114" s="241"/>
    </row>
    <row r="1115" spans="25:28">
      <c r="Y1115" s="240"/>
      <c r="AB1115" s="241"/>
    </row>
    <row r="1116" spans="25:28">
      <c r="Y1116" s="240"/>
      <c r="AB1116" s="241"/>
    </row>
    <row r="1117" spans="25:28">
      <c r="Y1117" s="240"/>
      <c r="AB1117" s="241"/>
    </row>
    <row r="1118" spans="25:28">
      <c r="Y1118" s="240"/>
      <c r="AB1118" s="241"/>
    </row>
    <row r="1119" spans="25:28">
      <c r="Y1119" s="240"/>
      <c r="AB1119" s="241"/>
    </row>
    <row r="1120" spans="25:28">
      <c r="Y1120" s="240"/>
      <c r="AB1120" s="241"/>
    </row>
    <row r="1121" spans="25:28">
      <c r="Y1121" s="240"/>
      <c r="AB1121" s="241"/>
    </row>
    <row r="1122" spans="25:28">
      <c r="Y1122" s="240"/>
      <c r="AB1122" s="241"/>
    </row>
    <row r="1123" spans="25:28">
      <c r="Y1123" s="240"/>
      <c r="AB1123" s="241"/>
    </row>
    <row r="1124" spans="25:28">
      <c r="Y1124" s="240"/>
      <c r="AB1124" s="241"/>
    </row>
    <row r="1125" spans="25:28">
      <c r="Y1125" s="240"/>
      <c r="AB1125" s="241"/>
    </row>
    <row r="1126" spans="25:28">
      <c r="Y1126" s="240"/>
      <c r="AB1126" s="241"/>
    </row>
    <row r="1127" spans="25:28">
      <c r="Y1127" s="240"/>
      <c r="AB1127" s="241"/>
    </row>
    <row r="1128" spans="25:28">
      <c r="Y1128" s="240"/>
      <c r="AB1128" s="241"/>
    </row>
    <row r="1129" spans="25:28">
      <c r="Y1129" s="240"/>
      <c r="AB1129" s="241"/>
    </row>
    <row r="1130" spans="25:28">
      <c r="Y1130" s="240"/>
      <c r="AB1130" s="241"/>
    </row>
    <row r="1131" spans="25:28">
      <c r="Y1131" s="240"/>
      <c r="AB1131" s="241"/>
    </row>
    <row r="1132" spans="25:28">
      <c r="Y1132" s="240"/>
      <c r="AB1132" s="241"/>
    </row>
    <row r="1133" spans="25:28">
      <c r="Y1133" s="240"/>
      <c r="AB1133" s="241"/>
    </row>
    <row r="1134" spans="25:28">
      <c r="Y1134" s="240"/>
      <c r="AB1134" s="241"/>
    </row>
    <row r="1135" spans="25:28">
      <c r="Y1135" s="240"/>
      <c r="AB1135" s="241"/>
    </row>
    <row r="1136" spans="25:28">
      <c r="Y1136" s="240"/>
      <c r="AB1136" s="241"/>
    </row>
    <row r="1137" spans="25:28">
      <c r="Y1137" s="240"/>
      <c r="AB1137" s="241"/>
    </row>
    <row r="1138" spans="25:28">
      <c r="Y1138" s="240"/>
      <c r="AB1138" s="241"/>
    </row>
    <row r="1139" spans="25:28">
      <c r="Y1139" s="240"/>
      <c r="AB1139" s="241"/>
    </row>
    <row r="1140" spans="25:28">
      <c r="Y1140" s="240"/>
      <c r="AB1140" s="241"/>
    </row>
    <row r="1141" spans="25:28">
      <c r="Y1141" s="240"/>
      <c r="AB1141" s="241"/>
    </row>
    <row r="1142" spans="25:28">
      <c r="Y1142" s="240"/>
      <c r="AB1142" s="241"/>
    </row>
    <row r="1143" spans="25:28">
      <c r="Y1143" s="240"/>
      <c r="AB1143" s="241"/>
    </row>
    <row r="1144" spans="25:28">
      <c r="Y1144" s="240"/>
      <c r="AB1144" s="241"/>
    </row>
    <row r="1145" spans="25:28">
      <c r="Y1145" s="240"/>
      <c r="AB1145" s="241"/>
    </row>
    <row r="1146" spans="25:28">
      <c r="Y1146" s="240"/>
      <c r="AB1146" s="241"/>
    </row>
    <row r="1147" spans="25:28">
      <c r="Y1147" s="240"/>
      <c r="AB1147" s="241"/>
    </row>
    <row r="1148" spans="25:28">
      <c r="Y1148" s="240"/>
      <c r="AB1148" s="241"/>
    </row>
    <row r="1149" spans="25:28">
      <c r="Y1149" s="240"/>
      <c r="AB1149" s="241"/>
    </row>
    <row r="1150" spans="25:28">
      <c r="Y1150" s="240"/>
      <c r="AB1150" s="241"/>
    </row>
    <row r="1151" spans="25:28">
      <c r="Y1151" s="240"/>
      <c r="AB1151" s="241"/>
    </row>
    <row r="1152" spans="25:28">
      <c r="Y1152" s="240"/>
      <c r="AB1152" s="241"/>
    </row>
    <row r="1153" spans="25:28">
      <c r="Y1153" s="240"/>
      <c r="AB1153" s="241"/>
    </row>
    <row r="1154" spans="25:28">
      <c r="Y1154" s="240"/>
      <c r="AB1154" s="241"/>
    </row>
    <row r="1155" spans="25:28">
      <c r="Y1155" s="240"/>
      <c r="AB1155" s="241"/>
    </row>
    <row r="1156" spans="25:28">
      <c r="Y1156" s="240"/>
      <c r="AB1156" s="241"/>
    </row>
    <row r="1157" spans="25:28">
      <c r="Y1157" s="240"/>
      <c r="AB1157" s="241"/>
    </row>
    <row r="1158" spans="25:28">
      <c r="Y1158" s="240"/>
      <c r="AB1158" s="241"/>
    </row>
    <row r="1159" spans="25:28">
      <c r="Y1159" s="240"/>
      <c r="AB1159" s="241"/>
    </row>
    <row r="1160" spans="25:28">
      <c r="Y1160" s="240"/>
      <c r="AB1160" s="241"/>
    </row>
    <row r="1161" spans="25:28">
      <c r="Y1161" s="240"/>
      <c r="AB1161" s="241"/>
    </row>
    <row r="1162" spans="25:28">
      <c r="Y1162" s="240"/>
      <c r="AB1162" s="241"/>
    </row>
    <row r="1163" spans="25:28">
      <c r="Y1163" s="240"/>
      <c r="AB1163" s="241"/>
    </row>
    <row r="1164" spans="25:28">
      <c r="Y1164" s="240"/>
      <c r="AB1164" s="241"/>
    </row>
    <row r="1165" spans="25:28">
      <c r="Y1165" s="240"/>
      <c r="AB1165" s="241"/>
    </row>
    <row r="1166" spans="25:28">
      <c r="Y1166" s="240"/>
      <c r="AB1166" s="241"/>
    </row>
    <row r="1167" spans="25:28">
      <c r="Y1167" s="240"/>
      <c r="AB1167" s="241"/>
    </row>
    <row r="1168" spans="25:28">
      <c r="Y1168" s="240"/>
      <c r="AB1168" s="241"/>
    </row>
    <row r="1169" spans="25:28">
      <c r="Y1169" s="240"/>
      <c r="AB1169" s="241"/>
    </row>
    <row r="1170" spans="25:28">
      <c r="Y1170" s="240"/>
      <c r="AB1170" s="241"/>
    </row>
    <row r="1171" spans="25:28">
      <c r="Y1171" s="240"/>
      <c r="AB1171" s="241"/>
    </row>
    <row r="1172" spans="25:28">
      <c r="Y1172" s="240"/>
      <c r="AB1172" s="241"/>
    </row>
    <row r="1173" spans="25:28">
      <c r="Y1173" s="240"/>
      <c r="AB1173" s="241"/>
    </row>
    <row r="1174" spans="25:28">
      <c r="Y1174" s="240"/>
      <c r="AB1174" s="241"/>
    </row>
    <row r="1175" spans="25:28">
      <c r="Y1175" s="240"/>
      <c r="AB1175" s="241"/>
    </row>
    <row r="1176" spans="25:28">
      <c r="Y1176" s="240"/>
      <c r="AB1176" s="241"/>
    </row>
    <row r="1177" spans="25:28">
      <c r="Y1177" s="240"/>
      <c r="AB1177" s="241"/>
    </row>
    <row r="1178" spans="25:28">
      <c r="Y1178" s="240"/>
      <c r="AB1178" s="241"/>
    </row>
    <row r="1179" spans="25:28">
      <c r="Y1179" s="240"/>
      <c r="AB1179" s="241"/>
    </row>
    <row r="1180" spans="25:28">
      <c r="Y1180" s="240"/>
      <c r="AB1180" s="241"/>
    </row>
    <row r="1181" spans="25:28">
      <c r="Y1181" s="240"/>
      <c r="AB1181" s="241"/>
    </row>
    <row r="1182" spans="25:28">
      <c r="Y1182" s="240"/>
      <c r="AB1182" s="241"/>
    </row>
    <row r="1183" spans="25:28">
      <c r="Y1183" s="240"/>
      <c r="AB1183" s="241"/>
    </row>
    <row r="1184" spans="25:28">
      <c r="Y1184" s="240"/>
      <c r="AB1184" s="241"/>
    </row>
    <row r="1185" spans="25:28">
      <c r="Y1185" s="240"/>
      <c r="AB1185" s="241"/>
    </row>
    <row r="1186" spans="25:28">
      <c r="Y1186" s="240"/>
      <c r="AB1186" s="241"/>
    </row>
    <row r="1187" spans="25:28">
      <c r="Y1187" s="240"/>
      <c r="AB1187" s="241"/>
    </row>
    <row r="1188" spans="25:28">
      <c r="Y1188" s="240"/>
      <c r="AB1188" s="241"/>
    </row>
    <row r="1189" spans="25:28">
      <c r="Y1189" s="240"/>
      <c r="AB1189" s="241"/>
    </row>
    <row r="1190" spans="25:28">
      <c r="Y1190" s="240"/>
      <c r="AB1190" s="241"/>
    </row>
    <row r="1191" spans="25:28">
      <c r="Y1191" s="240"/>
      <c r="AB1191" s="241"/>
    </row>
    <row r="1192" spans="25:28">
      <c r="Y1192" s="240"/>
      <c r="AB1192" s="241"/>
    </row>
    <row r="1193" spans="25:28">
      <c r="Y1193" s="240"/>
      <c r="AB1193" s="241"/>
    </row>
    <row r="1194" spans="25:28">
      <c r="Y1194" s="240"/>
      <c r="AB1194" s="241"/>
    </row>
    <row r="1195" spans="25:28">
      <c r="Y1195" s="240"/>
      <c r="AB1195" s="241"/>
    </row>
    <row r="1196" spans="25:28">
      <c r="Y1196" s="240"/>
      <c r="AB1196" s="241"/>
    </row>
    <row r="1197" spans="25:28">
      <c r="Y1197" s="240"/>
      <c r="AB1197" s="241"/>
    </row>
    <row r="1198" spans="25:28">
      <c r="Y1198" s="240"/>
      <c r="AB1198" s="241"/>
    </row>
    <row r="1199" spans="25:28">
      <c r="Y1199" s="240"/>
      <c r="AB1199" s="241"/>
    </row>
    <row r="1200" spans="25:28">
      <c r="Y1200" s="240"/>
      <c r="AB1200" s="241"/>
    </row>
    <row r="1201" spans="25:28">
      <c r="Y1201" s="240"/>
      <c r="AB1201" s="241"/>
    </row>
    <row r="1202" spans="25:28">
      <c r="Y1202" s="240"/>
      <c r="AB1202" s="241"/>
    </row>
    <row r="1203" spans="25:28">
      <c r="Y1203" s="240"/>
      <c r="AB1203" s="241"/>
    </row>
    <row r="1204" spans="25:28">
      <c r="Y1204" s="240"/>
      <c r="AB1204" s="241"/>
    </row>
    <row r="1205" spans="25:28">
      <c r="Y1205" s="240"/>
      <c r="AB1205" s="241"/>
    </row>
    <row r="1206" spans="25:28">
      <c r="Y1206" s="240"/>
      <c r="AB1206" s="241"/>
    </row>
    <row r="1207" spans="25:28">
      <c r="Y1207" s="240"/>
      <c r="AB1207" s="241"/>
    </row>
    <row r="1208" spans="25:28">
      <c r="Y1208" s="240"/>
      <c r="AB1208" s="241"/>
    </row>
    <row r="1209" spans="25:28">
      <c r="Y1209" s="240"/>
      <c r="AB1209" s="241"/>
    </row>
    <row r="1210" spans="25:28">
      <c r="Y1210" s="240"/>
      <c r="AB1210" s="241"/>
    </row>
    <row r="1211" spans="25:28">
      <c r="Y1211" s="240"/>
      <c r="AB1211" s="241"/>
    </row>
    <row r="1212" spans="25:28">
      <c r="Y1212" s="240"/>
      <c r="AB1212" s="241"/>
    </row>
    <row r="1213" spans="25:28">
      <c r="Y1213" s="240"/>
      <c r="AB1213" s="241"/>
    </row>
    <row r="1214" spans="25:28">
      <c r="Y1214" s="240"/>
      <c r="AB1214" s="241"/>
    </row>
    <row r="1215" spans="25:28">
      <c r="Y1215" s="240"/>
      <c r="AB1215" s="241"/>
    </row>
    <row r="1216" spans="25:28">
      <c r="Y1216" s="240"/>
      <c r="AB1216" s="241"/>
    </row>
    <row r="1217" spans="25:28">
      <c r="Y1217" s="240"/>
      <c r="AB1217" s="241"/>
    </row>
    <row r="1218" spans="25:28">
      <c r="Y1218" s="240"/>
      <c r="AB1218" s="241"/>
    </row>
    <row r="1219" spans="25:28">
      <c r="Y1219" s="240"/>
      <c r="AB1219" s="241"/>
    </row>
    <row r="1220" spans="25:28">
      <c r="Y1220" s="240"/>
      <c r="AB1220" s="241"/>
    </row>
    <row r="1221" spans="25:28">
      <c r="Y1221" s="240"/>
      <c r="AB1221" s="241"/>
    </row>
    <row r="1222" spans="25:28">
      <c r="Y1222" s="240"/>
      <c r="AB1222" s="241"/>
    </row>
    <row r="1223" spans="25:28">
      <c r="Y1223" s="240"/>
      <c r="AB1223" s="241"/>
    </row>
    <row r="1224" spans="25:28">
      <c r="Y1224" s="240"/>
      <c r="AB1224" s="241"/>
    </row>
    <row r="1225" spans="25:28">
      <c r="Y1225" s="240"/>
      <c r="AB1225" s="241"/>
    </row>
    <row r="1226" spans="25:28">
      <c r="Y1226" s="240"/>
      <c r="AB1226" s="241"/>
    </row>
    <row r="1227" spans="25:28">
      <c r="Y1227" s="240"/>
      <c r="AB1227" s="241"/>
    </row>
    <row r="1228" spans="25:28">
      <c r="Y1228" s="240"/>
      <c r="AB1228" s="241"/>
    </row>
    <row r="1229" spans="25:28">
      <c r="Y1229" s="240"/>
      <c r="AB1229" s="241"/>
    </row>
    <row r="1230" spans="25:28">
      <c r="Y1230" s="240"/>
      <c r="AB1230" s="241"/>
    </row>
    <row r="1231" spans="25:28">
      <c r="Y1231" s="240"/>
      <c r="AB1231" s="241"/>
    </row>
    <row r="1232" spans="25:28">
      <c r="Y1232" s="240"/>
      <c r="AB1232" s="241"/>
    </row>
    <row r="1233" spans="25:28">
      <c r="Y1233" s="240"/>
      <c r="AB1233" s="241"/>
    </row>
    <row r="1234" spans="25:28">
      <c r="Y1234" s="240"/>
      <c r="AB1234" s="241"/>
    </row>
    <row r="1235" spans="25:28">
      <c r="Y1235" s="240"/>
      <c r="AB1235" s="241"/>
    </row>
    <row r="1236" spans="25:28">
      <c r="Y1236" s="240"/>
      <c r="AB1236" s="241"/>
    </row>
    <row r="1237" spans="25:28">
      <c r="Y1237" s="240"/>
      <c r="AB1237" s="241"/>
    </row>
    <row r="1238" spans="25:28">
      <c r="Y1238" s="240"/>
      <c r="AB1238" s="241"/>
    </row>
    <row r="1239" spans="25:28">
      <c r="Y1239" s="240"/>
      <c r="AB1239" s="241"/>
    </row>
    <row r="1240" spans="25:28">
      <c r="Y1240" s="240"/>
      <c r="AB1240" s="241"/>
    </row>
    <row r="1241" spans="25:28">
      <c r="Y1241" s="240"/>
      <c r="AB1241" s="241"/>
    </row>
    <row r="1242" spans="25:28">
      <c r="Y1242" s="240"/>
      <c r="AB1242" s="241"/>
    </row>
    <row r="1243" spans="25:28">
      <c r="Y1243" s="240"/>
      <c r="AB1243" s="241"/>
    </row>
    <row r="1244" spans="25:28">
      <c r="Y1244" s="240"/>
      <c r="AB1244" s="241"/>
    </row>
    <row r="1245" spans="25:28">
      <c r="Y1245" s="240"/>
      <c r="AB1245" s="241"/>
    </row>
    <row r="1246" spans="25:28">
      <c r="Y1246" s="240"/>
      <c r="AB1246" s="241"/>
    </row>
    <row r="1247" spans="25:28">
      <c r="Y1247" s="240"/>
      <c r="AB1247" s="241"/>
    </row>
    <row r="1248" spans="25:28">
      <c r="Y1248" s="240"/>
      <c r="AB1248" s="241"/>
    </row>
    <row r="1249" spans="25:28">
      <c r="Y1249" s="240"/>
      <c r="AB1249" s="241"/>
    </row>
    <row r="1250" spans="25:28">
      <c r="Y1250" s="240"/>
      <c r="AB1250" s="241"/>
    </row>
    <row r="1251" spans="25:28">
      <c r="Y1251" s="240"/>
      <c r="AB1251" s="241"/>
    </row>
    <row r="1252" spans="25:28">
      <c r="Y1252" s="240"/>
      <c r="AB1252" s="241"/>
    </row>
    <row r="1253" spans="25:28">
      <c r="Y1253" s="240"/>
      <c r="AB1253" s="241"/>
    </row>
    <row r="1254" spans="25:28">
      <c r="Y1254" s="240"/>
      <c r="AB1254" s="241"/>
    </row>
    <row r="1255" spans="25:28">
      <c r="Y1255" s="240"/>
      <c r="AB1255" s="241"/>
    </row>
    <row r="1256" spans="25:28">
      <c r="Y1256" s="240"/>
      <c r="AB1256" s="241"/>
    </row>
    <row r="1257" spans="25:28">
      <c r="Y1257" s="240"/>
      <c r="AB1257" s="241"/>
    </row>
    <row r="1258" spans="25:28">
      <c r="Y1258" s="240"/>
      <c r="AB1258" s="241"/>
    </row>
    <row r="1259" spans="25:28">
      <c r="Y1259" s="240"/>
      <c r="AB1259" s="241"/>
    </row>
    <row r="1260" spans="25:28">
      <c r="Y1260" s="240"/>
      <c r="AB1260" s="241"/>
    </row>
    <row r="1261" spans="25:28">
      <c r="Y1261" s="240"/>
      <c r="AB1261" s="241"/>
    </row>
    <row r="1262" spans="25:28">
      <c r="Y1262" s="240"/>
      <c r="AB1262" s="241"/>
    </row>
    <row r="1263" spans="25:28">
      <c r="Y1263" s="240"/>
      <c r="AB1263" s="241"/>
    </row>
    <row r="1264" spans="25:28">
      <c r="Y1264" s="240"/>
      <c r="AB1264" s="241"/>
    </row>
    <row r="1265" spans="25:28">
      <c r="Y1265" s="240"/>
      <c r="AB1265" s="241"/>
    </row>
    <row r="1266" spans="25:28">
      <c r="Y1266" s="240"/>
      <c r="AB1266" s="241"/>
    </row>
    <row r="1267" spans="25:28">
      <c r="Y1267" s="240"/>
      <c r="AB1267" s="241"/>
    </row>
    <row r="1268" spans="25:28">
      <c r="Y1268" s="240"/>
      <c r="AB1268" s="241"/>
    </row>
    <row r="1269" spans="25:28">
      <c r="Y1269" s="240"/>
      <c r="AB1269" s="241"/>
    </row>
    <row r="1270" spans="25:28">
      <c r="Y1270" s="240"/>
      <c r="AB1270" s="241"/>
    </row>
    <row r="1271" spans="25:28">
      <c r="Y1271" s="240"/>
      <c r="AB1271" s="241"/>
    </row>
    <row r="1272" spans="25:28">
      <c r="Y1272" s="240"/>
      <c r="AB1272" s="241"/>
    </row>
    <row r="1273" spans="25:28">
      <c r="Y1273" s="240"/>
      <c r="AB1273" s="241"/>
    </row>
    <row r="1274" spans="25:28">
      <c r="Y1274" s="240"/>
      <c r="AB1274" s="241"/>
    </row>
    <row r="1275" spans="25:28">
      <c r="Y1275" s="240"/>
      <c r="AB1275" s="241"/>
    </row>
    <row r="1276" spans="25:28">
      <c r="Y1276" s="240"/>
      <c r="AB1276" s="241"/>
    </row>
    <row r="1277" spans="25:28">
      <c r="Y1277" s="240"/>
      <c r="AB1277" s="241"/>
    </row>
    <row r="1278" spans="25:28">
      <c r="Y1278" s="240"/>
      <c r="AB1278" s="241"/>
    </row>
    <row r="1279" spans="25:28">
      <c r="Y1279" s="240"/>
      <c r="AB1279" s="241"/>
    </row>
    <row r="1280" spans="25:28">
      <c r="Y1280" s="240"/>
      <c r="AB1280" s="241"/>
    </row>
    <row r="1281" spans="25:28">
      <c r="Y1281" s="240"/>
      <c r="AB1281" s="241"/>
    </row>
    <row r="1282" spans="25:28">
      <c r="Y1282" s="240"/>
      <c r="AB1282" s="241"/>
    </row>
    <row r="1283" spans="25:28">
      <c r="Y1283" s="240"/>
      <c r="AB1283" s="241"/>
    </row>
    <row r="1284" spans="25:28">
      <c r="Y1284" s="240"/>
      <c r="AB1284" s="241"/>
    </row>
    <row r="1285" spans="25:28">
      <c r="Y1285" s="240"/>
      <c r="AB1285" s="241"/>
    </row>
    <row r="1286" spans="25:28">
      <c r="Y1286" s="240"/>
      <c r="AB1286" s="241"/>
    </row>
    <row r="1287" spans="25:28">
      <c r="Y1287" s="240"/>
      <c r="AB1287" s="241"/>
    </row>
    <row r="1288" spans="25:28">
      <c r="Y1288" s="240"/>
      <c r="AB1288" s="241"/>
    </row>
    <row r="1289" spans="25:28">
      <c r="Y1289" s="240"/>
      <c r="AB1289" s="241"/>
    </row>
    <row r="1290" spans="25:28">
      <c r="Y1290" s="240"/>
      <c r="AB1290" s="241"/>
    </row>
    <row r="1291" spans="25:28">
      <c r="Y1291" s="240"/>
      <c r="AB1291" s="241"/>
    </row>
    <row r="1292" spans="25:28">
      <c r="Y1292" s="240"/>
      <c r="AB1292" s="241"/>
    </row>
    <row r="1293" spans="25:28">
      <c r="Y1293" s="240"/>
      <c r="AB1293" s="241"/>
    </row>
    <row r="1294" spans="25:28">
      <c r="Y1294" s="240"/>
      <c r="AB1294" s="241"/>
    </row>
    <row r="1295" spans="25:28">
      <c r="Y1295" s="240"/>
      <c r="AB1295" s="241"/>
    </row>
    <row r="1296" spans="25:28">
      <c r="Y1296" s="240"/>
      <c r="AB1296" s="241"/>
    </row>
    <row r="1297" spans="25:28">
      <c r="Y1297" s="240"/>
      <c r="AB1297" s="241"/>
    </row>
    <row r="1298" spans="25:28">
      <c r="Y1298" s="240"/>
      <c r="AB1298" s="241"/>
    </row>
    <row r="1299" spans="25:28">
      <c r="Y1299" s="240"/>
      <c r="AB1299" s="241"/>
    </row>
    <row r="1300" spans="25:28">
      <c r="Y1300" s="240"/>
      <c r="AB1300" s="241"/>
    </row>
    <row r="1301" spans="25:28">
      <c r="Y1301" s="240"/>
      <c r="AB1301" s="241"/>
    </row>
    <row r="1302" spans="25:28">
      <c r="Y1302" s="240"/>
      <c r="AB1302" s="241"/>
    </row>
    <row r="1303" spans="25:28">
      <c r="Y1303" s="240"/>
      <c r="AB1303" s="241"/>
    </row>
    <row r="1304" spans="25:28">
      <c r="Y1304" s="240"/>
      <c r="AB1304" s="241"/>
    </row>
    <row r="1305" spans="25:28">
      <c r="Y1305" s="240"/>
      <c r="AB1305" s="241"/>
    </row>
    <row r="1306" spans="25:28">
      <c r="Y1306" s="240"/>
      <c r="AB1306" s="241"/>
    </row>
    <row r="1307" spans="25:28">
      <c r="Y1307" s="240"/>
      <c r="AB1307" s="241"/>
    </row>
    <row r="1308" spans="25:28">
      <c r="Y1308" s="240"/>
      <c r="AB1308" s="241"/>
    </row>
    <row r="1309" spans="25:28">
      <c r="Y1309" s="240"/>
      <c r="AB1309" s="241"/>
    </row>
    <row r="1310" spans="25:28">
      <c r="Y1310" s="240"/>
      <c r="AB1310" s="241"/>
    </row>
    <row r="1311" spans="25:28">
      <c r="Y1311" s="240"/>
      <c r="AB1311" s="241"/>
    </row>
    <row r="1312" spans="25:28">
      <c r="Y1312" s="240"/>
      <c r="AB1312" s="241"/>
    </row>
    <row r="1313" spans="25:28">
      <c r="Y1313" s="240"/>
      <c r="AB1313" s="241"/>
    </row>
    <row r="1314" spans="25:28">
      <c r="Y1314" s="240"/>
      <c r="AB1314" s="241"/>
    </row>
    <row r="1315" spans="25:28">
      <c r="Y1315" s="240"/>
      <c r="AB1315" s="241"/>
    </row>
    <row r="1316" spans="25:28">
      <c r="Y1316" s="240"/>
      <c r="AB1316" s="241"/>
    </row>
    <row r="1317" spans="25:28">
      <c r="Y1317" s="240"/>
      <c r="AB1317" s="241"/>
    </row>
    <row r="1318" spans="25:28">
      <c r="Y1318" s="240"/>
      <c r="AB1318" s="241"/>
    </row>
    <row r="1319" spans="25:28">
      <c r="Y1319" s="240"/>
      <c r="AB1319" s="241"/>
    </row>
    <row r="1320" spans="25:28">
      <c r="Y1320" s="240"/>
      <c r="AB1320" s="241"/>
    </row>
    <row r="1321" spans="25:28">
      <c r="Y1321" s="240"/>
      <c r="AB1321" s="241"/>
    </row>
    <row r="1322" spans="25:28">
      <c r="Y1322" s="240"/>
      <c r="AB1322" s="241"/>
    </row>
    <row r="1323" spans="25:28">
      <c r="Y1323" s="240"/>
      <c r="AB1323" s="241"/>
    </row>
    <row r="1324" spans="25:28">
      <c r="Y1324" s="240"/>
      <c r="AB1324" s="241"/>
    </row>
    <row r="1325" spans="25:28">
      <c r="Y1325" s="240"/>
      <c r="AB1325" s="241"/>
    </row>
    <row r="1326" spans="25:28">
      <c r="Y1326" s="240"/>
      <c r="AB1326" s="241"/>
    </row>
    <row r="1327" spans="25:28">
      <c r="Y1327" s="240"/>
      <c r="AB1327" s="241"/>
    </row>
    <row r="1328" spans="25:28">
      <c r="Y1328" s="240"/>
      <c r="AB1328" s="241"/>
    </row>
    <row r="1329" spans="25:28">
      <c r="Y1329" s="240"/>
      <c r="AB1329" s="241"/>
    </row>
    <row r="1330" spans="25:28">
      <c r="Y1330" s="240"/>
      <c r="AB1330" s="241"/>
    </row>
    <row r="1331" spans="25:28">
      <c r="Y1331" s="240"/>
      <c r="AB1331" s="241"/>
    </row>
    <row r="1332" spans="25:28">
      <c r="Y1332" s="240"/>
      <c r="AB1332" s="241"/>
    </row>
    <row r="1333" spans="25:28">
      <c r="Y1333" s="240"/>
      <c r="AB1333" s="241"/>
    </row>
    <row r="1334" spans="25:28">
      <c r="Y1334" s="240"/>
      <c r="AB1334" s="241"/>
    </row>
    <row r="1335" spans="25:28">
      <c r="Y1335" s="240"/>
      <c r="AB1335" s="241"/>
    </row>
    <row r="1336" spans="25:28">
      <c r="Y1336" s="240"/>
      <c r="AB1336" s="241"/>
    </row>
    <row r="1337" spans="25:28">
      <c r="Y1337" s="240"/>
      <c r="AB1337" s="241"/>
    </row>
    <row r="1338" spans="25:28">
      <c r="Y1338" s="240"/>
      <c r="AB1338" s="241"/>
    </row>
    <row r="1339" spans="25:28">
      <c r="Y1339" s="240"/>
      <c r="AB1339" s="241"/>
    </row>
    <row r="1340" spans="25:28">
      <c r="Y1340" s="240"/>
      <c r="AB1340" s="241"/>
    </row>
    <row r="1341" spans="25:28">
      <c r="Y1341" s="240"/>
      <c r="AB1341" s="241"/>
    </row>
    <row r="1342" spans="25:28">
      <c r="Y1342" s="240"/>
      <c r="AB1342" s="241"/>
    </row>
    <row r="1343" spans="25:28">
      <c r="Y1343" s="240"/>
      <c r="AB1343" s="241"/>
    </row>
    <row r="1344" spans="25:28">
      <c r="Y1344" s="240"/>
      <c r="AB1344" s="241"/>
    </row>
    <row r="1345" spans="25:28">
      <c r="Y1345" s="240"/>
      <c r="AB1345" s="241"/>
    </row>
    <row r="1346" spans="25:28">
      <c r="Y1346" s="240"/>
      <c r="AB1346" s="241"/>
    </row>
    <row r="1347" spans="25:28">
      <c r="Y1347" s="240"/>
      <c r="AB1347" s="241"/>
    </row>
    <row r="1348" spans="25:28">
      <c r="Y1348" s="240"/>
      <c r="AB1348" s="241"/>
    </row>
    <row r="1349" spans="25:28">
      <c r="Y1349" s="240"/>
      <c r="AB1349" s="241"/>
    </row>
    <row r="1350" spans="25:28">
      <c r="Y1350" s="240"/>
      <c r="AB1350" s="241"/>
    </row>
    <row r="1351" spans="25:28">
      <c r="Y1351" s="240"/>
      <c r="AB1351" s="241"/>
    </row>
    <row r="1352" spans="25:28">
      <c r="Y1352" s="240"/>
      <c r="AB1352" s="241"/>
    </row>
    <row r="1353" spans="25:28">
      <c r="Y1353" s="240"/>
      <c r="AB1353" s="241"/>
    </row>
    <row r="1354" spans="25:28">
      <c r="Y1354" s="240"/>
      <c r="AB1354" s="241"/>
    </row>
    <row r="1355" spans="25:28">
      <c r="Y1355" s="240"/>
      <c r="AB1355" s="241"/>
    </row>
    <row r="1356" spans="25:28">
      <c r="Y1356" s="240"/>
      <c r="AB1356" s="241"/>
    </row>
    <row r="1357" spans="25:28">
      <c r="Y1357" s="240"/>
      <c r="AB1357" s="241"/>
    </row>
    <row r="1358" spans="25:28">
      <c r="Y1358" s="240"/>
      <c r="AB1358" s="241"/>
    </row>
    <row r="1359" spans="25:28">
      <c r="Y1359" s="240"/>
      <c r="AB1359" s="241"/>
    </row>
    <row r="1360" spans="25:28">
      <c r="Y1360" s="240"/>
      <c r="AB1360" s="241"/>
    </row>
    <row r="1361" spans="25:28">
      <c r="Y1361" s="240"/>
      <c r="AB1361" s="241"/>
    </row>
    <row r="1362" spans="25:28">
      <c r="Y1362" s="240"/>
      <c r="AB1362" s="241"/>
    </row>
    <row r="1363" spans="25:28">
      <c r="Y1363" s="240"/>
      <c r="AB1363" s="241"/>
    </row>
    <row r="1364" spans="25:28">
      <c r="Y1364" s="240"/>
      <c r="AB1364" s="241"/>
    </row>
    <row r="1365" spans="25:28">
      <c r="Y1365" s="240"/>
      <c r="AB1365" s="241"/>
    </row>
    <row r="1366" spans="25:28">
      <c r="Y1366" s="240"/>
      <c r="AB1366" s="241"/>
    </row>
    <row r="1367" spans="25:28">
      <c r="Y1367" s="240"/>
      <c r="AB1367" s="241"/>
    </row>
    <row r="1368" spans="25:28">
      <c r="Y1368" s="240"/>
      <c r="AB1368" s="241"/>
    </row>
    <row r="1369" spans="25:28">
      <c r="Y1369" s="240"/>
      <c r="AB1369" s="241"/>
    </row>
    <row r="1370" spans="25:28">
      <c r="Y1370" s="240"/>
      <c r="AB1370" s="241"/>
    </row>
    <row r="1371" spans="25:28">
      <c r="Y1371" s="240"/>
      <c r="AB1371" s="241"/>
    </row>
    <row r="1372" spans="25:28">
      <c r="Y1372" s="240"/>
      <c r="AB1372" s="241"/>
    </row>
    <row r="1373" spans="25:28">
      <c r="Y1373" s="240"/>
      <c r="AB1373" s="241"/>
    </row>
    <row r="1374" spans="25:28">
      <c r="Y1374" s="240"/>
      <c r="AB1374" s="241"/>
    </row>
    <row r="1375" spans="25:28">
      <c r="Y1375" s="240"/>
      <c r="AB1375" s="241"/>
    </row>
    <row r="1376" spans="25:28">
      <c r="Y1376" s="240"/>
      <c r="AB1376" s="241"/>
    </row>
    <row r="1377" spans="25:28">
      <c r="Y1377" s="240"/>
      <c r="AB1377" s="241"/>
    </row>
    <row r="1378" spans="25:28">
      <c r="Y1378" s="240"/>
      <c r="AB1378" s="241"/>
    </row>
    <row r="1379" spans="25:28">
      <c r="Y1379" s="240"/>
      <c r="AB1379" s="241"/>
    </row>
    <row r="1380" spans="25:28">
      <c r="Y1380" s="240"/>
      <c r="AB1380" s="241"/>
    </row>
    <row r="1381" spans="25:28">
      <c r="Y1381" s="240"/>
      <c r="AB1381" s="241"/>
    </row>
    <row r="1382" spans="25:28">
      <c r="Y1382" s="240"/>
      <c r="AB1382" s="241"/>
    </row>
    <row r="1383" spans="25:28">
      <c r="Y1383" s="240"/>
      <c r="AB1383" s="241"/>
    </row>
    <row r="1384" spans="25:28">
      <c r="Y1384" s="240"/>
      <c r="AB1384" s="241"/>
    </row>
    <row r="1385" spans="25:28">
      <c r="Y1385" s="240"/>
      <c r="AB1385" s="241"/>
    </row>
    <row r="1386" spans="25:28">
      <c r="Y1386" s="240"/>
      <c r="AB1386" s="241"/>
    </row>
    <row r="1387" spans="25:28">
      <c r="Y1387" s="240"/>
      <c r="AB1387" s="241"/>
    </row>
    <row r="1388" spans="25:28">
      <c r="Y1388" s="240"/>
      <c r="AB1388" s="241"/>
    </row>
    <row r="1389" spans="25:28">
      <c r="Y1389" s="240"/>
      <c r="AB1389" s="241"/>
    </row>
    <row r="1390" spans="25:28">
      <c r="Y1390" s="240"/>
      <c r="AB1390" s="241"/>
    </row>
    <row r="1391" spans="25:28">
      <c r="Y1391" s="240"/>
      <c r="AB1391" s="241"/>
    </row>
    <row r="1392" spans="25:28">
      <c r="Y1392" s="240"/>
      <c r="AB1392" s="241"/>
    </row>
    <row r="1393" spans="25:28">
      <c r="Y1393" s="240"/>
      <c r="AB1393" s="241"/>
    </row>
    <row r="1394" spans="25:28">
      <c r="Y1394" s="240"/>
      <c r="AB1394" s="241"/>
    </row>
    <row r="1395" spans="25:28">
      <c r="Y1395" s="240"/>
      <c r="AB1395" s="241"/>
    </row>
    <row r="1396" spans="25:28">
      <c r="Y1396" s="240"/>
      <c r="AB1396" s="241"/>
    </row>
    <row r="1397" spans="25:28">
      <c r="Y1397" s="240"/>
      <c r="AB1397" s="241"/>
    </row>
    <row r="1398" spans="25:28">
      <c r="Y1398" s="240"/>
      <c r="AB1398" s="241"/>
    </row>
    <row r="1399" spans="25:28">
      <c r="Y1399" s="240"/>
      <c r="AB1399" s="241"/>
    </row>
    <row r="1400" spans="25:28">
      <c r="Y1400" s="240"/>
      <c r="AB1400" s="241"/>
    </row>
    <row r="1401" spans="25:28">
      <c r="Y1401" s="240"/>
      <c r="AB1401" s="241"/>
    </row>
    <row r="1402" spans="25:28">
      <c r="Y1402" s="240"/>
      <c r="AB1402" s="241"/>
    </row>
    <row r="1403" spans="25:28">
      <c r="Y1403" s="240"/>
      <c r="AB1403" s="241"/>
    </row>
    <row r="1404" spans="25:28">
      <c r="Y1404" s="240"/>
      <c r="AB1404" s="241"/>
    </row>
    <row r="1405" spans="25:28">
      <c r="Y1405" s="240"/>
      <c r="AB1405" s="241"/>
    </row>
    <row r="1406" spans="25:28">
      <c r="Y1406" s="240"/>
      <c r="AB1406" s="241"/>
    </row>
    <row r="1407" spans="25:28">
      <c r="Y1407" s="240"/>
      <c r="AB1407" s="241"/>
    </row>
    <row r="1408" spans="25:28">
      <c r="Y1408" s="240"/>
      <c r="AB1408" s="241"/>
    </row>
    <row r="1409" spans="25:28">
      <c r="Y1409" s="240"/>
      <c r="AB1409" s="241"/>
    </row>
    <row r="1410" spans="25:28">
      <c r="Y1410" s="240"/>
      <c r="AB1410" s="241"/>
    </row>
    <row r="1411" spans="25:28">
      <c r="Y1411" s="240"/>
      <c r="AB1411" s="241"/>
    </row>
    <row r="1412" spans="25:28">
      <c r="Y1412" s="240"/>
      <c r="AB1412" s="241"/>
    </row>
    <row r="1413" spans="25:28">
      <c r="Y1413" s="240"/>
      <c r="AB1413" s="241"/>
    </row>
    <row r="1414" spans="25:28">
      <c r="Y1414" s="240"/>
      <c r="AB1414" s="241"/>
    </row>
    <row r="1415" spans="25:28">
      <c r="Y1415" s="240"/>
      <c r="AB1415" s="241"/>
    </row>
    <row r="1416" spans="25:28">
      <c r="Y1416" s="240"/>
      <c r="AB1416" s="241"/>
    </row>
    <row r="1417" spans="25:28">
      <c r="Y1417" s="240"/>
      <c r="AB1417" s="241"/>
    </row>
    <row r="1418" spans="25:28">
      <c r="Y1418" s="240"/>
      <c r="AB1418" s="241"/>
    </row>
    <row r="1419" spans="25:28">
      <c r="Y1419" s="240"/>
      <c r="AB1419" s="241"/>
    </row>
    <row r="1420" spans="25:28">
      <c r="Y1420" s="240"/>
      <c r="AB1420" s="241"/>
    </row>
    <row r="1421" spans="25:28">
      <c r="Y1421" s="240"/>
      <c r="AB1421" s="241"/>
    </row>
    <row r="1422" spans="25:28">
      <c r="Y1422" s="240"/>
      <c r="AB1422" s="241"/>
    </row>
    <row r="1423" spans="25:28">
      <c r="Y1423" s="240"/>
      <c r="AB1423" s="241"/>
    </row>
    <row r="1424" spans="25:28">
      <c r="Y1424" s="240"/>
      <c r="AB1424" s="241"/>
    </row>
    <row r="1425" spans="25:28">
      <c r="Y1425" s="240"/>
      <c r="AB1425" s="241"/>
    </row>
    <row r="1426" spans="25:28">
      <c r="Y1426" s="240"/>
      <c r="AB1426" s="241"/>
    </row>
    <row r="1427" spans="25:28">
      <c r="Y1427" s="240"/>
      <c r="AB1427" s="241"/>
    </row>
    <row r="1428" spans="25:28">
      <c r="Y1428" s="240"/>
      <c r="AB1428" s="241"/>
    </row>
    <row r="1429" spans="25:28">
      <c r="Y1429" s="240"/>
      <c r="AB1429" s="241"/>
    </row>
    <row r="1430" spans="25:28">
      <c r="Y1430" s="240"/>
      <c r="AB1430" s="241"/>
    </row>
    <row r="1431" spans="25:28">
      <c r="Y1431" s="240"/>
      <c r="AB1431" s="241"/>
    </row>
    <row r="1432" spans="25:28">
      <c r="Y1432" s="240"/>
      <c r="AB1432" s="241"/>
    </row>
    <row r="1433" spans="25:28">
      <c r="Y1433" s="240"/>
      <c r="AB1433" s="241"/>
    </row>
    <row r="1434" spans="25:28">
      <c r="Y1434" s="240"/>
      <c r="AB1434" s="241"/>
    </row>
    <row r="1435" spans="25:28">
      <c r="Y1435" s="240"/>
      <c r="AB1435" s="241"/>
    </row>
    <row r="1436" spans="25:28">
      <c r="Y1436" s="240"/>
      <c r="AB1436" s="241"/>
    </row>
    <row r="1437" spans="25:28">
      <c r="Y1437" s="240"/>
      <c r="AB1437" s="241"/>
    </row>
    <row r="1438" spans="25:28">
      <c r="Y1438" s="240"/>
      <c r="AB1438" s="241"/>
    </row>
    <row r="1439" spans="25:28">
      <c r="Y1439" s="240"/>
      <c r="AB1439" s="241"/>
    </row>
    <row r="1440" spans="25:28">
      <c r="Y1440" s="240"/>
      <c r="AB1440" s="241"/>
    </row>
    <row r="1441" spans="25:28">
      <c r="Y1441" s="240"/>
      <c r="AB1441" s="241"/>
    </row>
    <row r="1442" spans="25:28">
      <c r="Y1442" s="240"/>
      <c r="AB1442" s="241"/>
    </row>
    <row r="1443" spans="25:28">
      <c r="Y1443" s="240"/>
      <c r="AB1443" s="241"/>
    </row>
    <row r="1444" spans="25:28">
      <c r="Y1444" s="240"/>
      <c r="AB1444" s="241"/>
    </row>
    <row r="1445" spans="25:28">
      <c r="Y1445" s="240"/>
      <c r="AB1445" s="241"/>
    </row>
    <row r="1446" spans="25:28">
      <c r="Y1446" s="240"/>
      <c r="AB1446" s="241"/>
    </row>
    <row r="1447" spans="25:28">
      <c r="Y1447" s="240"/>
      <c r="AB1447" s="241"/>
    </row>
    <row r="1448" spans="25:28">
      <c r="Y1448" s="240"/>
      <c r="AB1448" s="241"/>
    </row>
    <row r="1449" spans="25:28">
      <c r="Y1449" s="240"/>
      <c r="AB1449" s="241"/>
    </row>
    <row r="1450" spans="25:28">
      <c r="Y1450" s="240"/>
      <c r="AB1450" s="241"/>
    </row>
    <row r="1451" spans="25:28">
      <c r="Y1451" s="240"/>
      <c r="AB1451" s="241"/>
    </row>
    <row r="1452" spans="25:28">
      <c r="Y1452" s="240"/>
      <c r="AB1452" s="241"/>
    </row>
    <row r="1453" spans="25:28">
      <c r="Y1453" s="240"/>
      <c r="AB1453" s="241"/>
    </row>
    <row r="1454" spans="25:28">
      <c r="Y1454" s="240"/>
      <c r="AB1454" s="241"/>
    </row>
    <row r="1455" spans="25:28">
      <c r="Y1455" s="240"/>
      <c r="AB1455" s="241"/>
    </row>
    <row r="1456" spans="25:28">
      <c r="Y1456" s="240"/>
      <c r="AB1456" s="241"/>
    </row>
    <row r="1457" spans="25:28">
      <c r="Y1457" s="240"/>
      <c r="AB1457" s="241"/>
    </row>
    <row r="1458" spans="25:28">
      <c r="Y1458" s="240"/>
      <c r="AB1458" s="241"/>
    </row>
    <row r="1459" spans="25:28">
      <c r="Y1459" s="240"/>
      <c r="AB1459" s="241"/>
    </row>
    <row r="1460" spans="25:28">
      <c r="Y1460" s="240"/>
      <c r="AB1460" s="241"/>
    </row>
    <row r="1461" spans="25:28">
      <c r="Y1461" s="240"/>
      <c r="AB1461" s="241"/>
    </row>
    <row r="1462" spans="25:28">
      <c r="Y1462" s="240"/>
      <c r="AB1462" s="241"/>
    </row>
    <row r="1463" spans="25:28">
      <c r="Y1463" s="240"/>
      <c r="AB1463" s="241"/>
    </row>
    <row r="1464" spans="25:28">
      <c r="Y1464" s="240"/>
      <c r="AB1464" s="241"/>
    </row>
    <row r="1465" spans="25:28">
      <c r="Y1465" s="240"/>
      <c r="AB1465" s="241"/>
    </row>
    <row r="1466" spans="25:28">
      <c r="Y1466" s="240"/>
      <c r="AB1466" s="241"/>
    </row>
    <row r="1467" spans="25:28">
      <c r="Y1467" s="240"/>
      <c r="AB1467" s="241"/>
    </row>
    <row r="1468" spans="25:28">
      <c r="Y1468" s="240"/>
      <c r="AB1468" s="241"/>
    </row>
    <row r="1469" spans="25:28">
      <c r="Y1469" s="240"/>
      <c r="AB1469" s="241"/>
    </row>
    <row r="1470" spans="25:28">
      <c r="Y1470" s="240"/>
      <c r="AB1470" s="241"/>
    </row>
    <row r="1471" spans="25:28">
      <c r="Y1471" s="240"/>
      <c r="AB1471" s="241"/>
    </row>
    <row r="1472" spans="25:28">
      <c r="Y1472" s="240"/>
      <c r="AB1472" s="241"/>
    </row>
    <row r="1473" spans="25:28">
      <c r="Y1473" s="240"/>
      <c r="AB1473" s="241"/>
    </row>
    <row r="1474" spans="25:28">
      <c r="Y1474" s="240"/>
      <c r="AB1474" s="241"/>
    </row>
    <row r="1475" spans="25:28">
      <c r="Y1475" s="240"/>
      <c r="AB1475" s="241"/>
    </row>
    <row r="1476" spans="25:28">
      <c r="Y1476" s="240"/>
      <c r="AB1476" s="241"/>
    </row>
    <row r="1477" spans="25:28">
      <c r="Y1477" s="240"/>
      <c r="AB1477" s="241"/>
    </row>
    <row r="1478" spans="25:28">
      <c r="Y1478" s="240"/>
      <c r="AB1478" s="241"/>
    </row>
    <row r="1479" spans="25:28">
      <c r="Y1479" s="240"/>
      <c r="AB1479" s="241"/>
    </row>
    <row r="1480" spans="25:28">
      <c r="Y1480" s="240"/>
      <c r="AB1480" s="241"/>
    </row>
    <row r="1481" spans="25:28">
      <c r="Y1481" s="240"/>
      <c r="AB1481" s="241"/>
    </row>
    <row r="1482" spans="25:28">
      <c r="Y1482" s="240"/>
      <c r="AB1482" s="241"/>
    </row>
    <row r="1483" spans="25:28">
      <c r="Y1483" s="240"/>
      <c r="AB1483" s="241"/>
    </row>
    <row r="1484" spans="25:28">
      <c r="Y1484" s="240"/>
      <c r="AB1484" s="241"/>
    </row>
    <row r="1485" spans="25:28">
      <c r="Y1485" s="240"/>
      <c r="AB1485" s="241"/>
    </row>
    <row r="1486" spans="25:28">
      <c r="Y1486" s="240"/>
      <c r="AB1486" s="241"/>
    </row>
    <row r="1487" spans="25:28">
      <c r="Y1487" s="240"/>
      <c r="AB1487" s="241"/>
    </row>
    <row r="1488" spans="25:28">
      <c r="Y1488" s="240"/>
      <c r="AB1488" s="241"/>
    </row>
    <row r="1489" spans="25:28">
      <c r="Y1489" s="240"/>
      <c r="AB1489" s="241"/>
    </row>
    <row r="1490" spans="25:28">
      <c r="Y1490" s="240"/>
      <c r="AB1490" s="241"/>
    </row>
    <row r="1491" spans="25:28">
      <c r="Y1491" s="240"/>
      <c r="AB1491" s="241"/>
    </row>
    <row r="1492" spans="25:28">
      <c r="Y1492" s="240"/>
      <c r="AB1492" s="241"/>
    </row>
    <row r="1493" spans="25:28">
      <c r="Y1493" s="240"/>
      <c r="AB1493" s="241"/>
    </row>
    <row r="1494" spans="25:28">
      <c r="Y1494" s="240"/>
      <c r="AB1494" s="241"/>
    </row>
    <row r="1495" spans="25:28">
      <c r="Y1495" s="240"/>
      <c r="AB1495" s="241"/>
    </row>
    <row r="1496" spans="25:28">
      <c r="Y1496" s="240"/>
      <c r="AB1496" s="241"/>
    </row>
    <row r="1497" spans="25:28">
      <c r="Y1497" s="240"/>
      <c r="AB1497" s="241"/>
    </row>
    <row r="1498" spans="25:28">
      <c r="Y1498" s="240"/>
      <c r="AB1498" s="241"/>
    </row>
    <row r="1499" spans="25:28">
      <c r="Y1499" s="240"/>
      <c r="AB1499" s="241"/>
    </row>
    <row r="1500" spans="25:28">
      <c r="Y1500" s="240"/>
      <c r="AB1500" s="241"/>
    </row>
    <row r="1501" spans="25:28">
      <c r="Y1501" s="240"/>
      <c r="AB1501" s="241"/>
    </row>
    <row r="1502" spans="25:28">
      <c r="Y1502" s="240"/>
      <c r="AB1502" s="241"/>
    </row>
    <row r="1503" spans="25:28">
      <c r="Y1503" s="240"/>
      <c r="AB1503" s="241"/>
    </row>
    <row r="1504" spans="25:28">
      <c r="Y1504" s="240"/>
      <c r="AB1504" s="241"/>
    </row>
    <row r="1505" spans="25:28">
      <c r="Y1505" s="240"/>
      <c r="AB1505" s="241"/>
    </row>
    <row r="1506" spans="25:28">
      <c r="Y1506" s="240"/>
      <c r="AB1506" s="241"/>
    </row>
    <row r="1507" spans="25:28">
      <c r="Y1507" s="240"/>
      <c r="AB1507" s="241"/>
    </row>
    <row r="1508" spans="25:28">
      <c r="Y1508" s="240"/>
      <c r="AB1508" s="241"/>
    </row>
    <row r="1509" spans="25:28">
      <c r="Y1509" s="240"/>
      <c r="AB1509" s="241"/>
    </row>
    <row r="1510" spans="25:28">
      <c r="Y1510" s="240"/>
      <c r="AB1510" s="241"/>
    </row>
    <row r="1511" spans="25:28">
      <c r="Y1511" s="240"/>
      <c r="AB1511" s="241"/>
    </row>
    <row r="1512" spans="25:28">
      <c r="Y1512" s="240"/>
      <c r="AB1512" s="241"/>
    </row>
    <row r="1513" spans="25:28">
      <c r="Y1513" s="240"/>
      <c r="AB1513" s="241"/>
    </row>
    <row r="1514" spans="25:28">
      <c r="Y1514" s="240"/>
      <c r="AB1514" s="241"/>
    </row>
    <row r="1515" spans="25:28">
      <c r="Y1515" s="240"/>
      <c r="AB1515" s="241"/>
    </row>
    <row r="1516" spans="25:28">
      <c r="Y1516" s="240"/>
      <c r="AB1516" s="241"/>
    </row>
    <row r="1517" spans="25:28">
      <c r="Y1517" s="240"/>
      <c r="AB1517" s="241"/>
    </row>
    <row r="1518" spans="25:28">
      <c r="Y1518" s="240"/>
      <c r="AB1518" s="241"/>
    </row>
    <row r="1519" spans="25:28">
      <c r="Y1519" s="240"/>
      <c r="AB1519" s="241"/>
    </row>
    <row r="1520" spans="25:28">
      <c r="Y1520" s="240"/>
      <c r="AB1520" s="241"/>
    </row>
    <row r="1521" spans="25:28">
      <c r="Y1521" s="240"/>
      <c r="AB1521" s="241"/>
    </row>
    <row r="1522" spans="25:28">
      <c r="Y1522" s="240"/>
      <c r="AB1522" s="241"/>
    </row>
    <row r="1523" spans="25:28">
      <c r="Y1523" s="240"/>
      <c r="AB1523" s="241"/>
    </row>
    <row r="1524" spans="25:28">
      <c r="Y1524" s="240"/>
      <c r="AB1524" s="241"/>
    </row>
    <row r="1525" spans="25:28">
      <c r="Y1525" s="240"/>
      <c r="AB1525" s="241"/>
    </row>
    <row r="1526" spans="25:28">
      <c r="Y1526" s="240"/>
      <c r="AB1526" s="241"/>
    </row>
    <row r="1527" spans="25:28">
      <c r="Y1527" s="240"/>
      <c r="AB1527" s="241"/>
    </row>
    <row r="1528" spans="25:28">
      <c r="Y1528" s="240"/>
      <c r="AB1528" s="241"/>
    </row>
    <row r="1529" spans="25:28">
      <c r="Y1529" s="240"/>
      <c r="AB1529" s="241"/>
    </row>
    <row r="1530" spans="25:28">
      <c r="Y1530" s="240"/>
      <c r="AB1530" s="241"/>
    </row>
    <row r="1531" spans="25:28">
      <c r="Y1531" s="240"/>
      <c r="AB1531" s="241"/>
    </row>
    <row r="1532" spans="25:28">
      <c r="Y1532" s="240"/>
      <c r="AB1532" s="241"/>
    </row>
    <row r="1533" spans="25:28">
      <c r="Y1533" s="240"/>
      <c r="AB1533" s="241"/>
    </row>
    <row r="1534" spans="25:28">
      <c r="Y1534" s="240"/>
      <c r="AB1534" s="241"/>
    </row>
    <row r="1535" spans="25:28">
      <c r="Y1535" s="240"/>
      <c r="AB1535" s="241"/>
    </row>
    <row r="1536" spans="25:28">
      <c r="Y1536" s="240"/>
      <c r="AB1536" s="241"/>
    </row>
    <row r="1537" spans="25:28">
      <c r="Y1537" s="240"/>
      <c r="AB1537" s="241"/>
    </row>
    <row r="1538" spans="25:28">
      <c r="Y1538" s="240"/>
      <c r="AB1538" s="241"/>
    </row>
    <row r="1539" spans="25:28">
      <c r="Y1539" s="240"/>
      <c r="AB1539" s="241"/>
    </row>
    <row r="1540" spans="25:28">
      <c r="Y1540" s="240"/>
      <c r="AB1540" s="241"/>
    </row>
    <row r="1541" spans="25:28">
      <c r="Y1541" s="240"/>
      <c r="AB1541" s="241"/>
    </row>
    <row r="1542" spans="25:28">
      <c r="Y1542" s="240"/>
      <c r="AB1542" s="241"/>
    </row>
    <row r="1543" spans="25:28">
      <c r="Y1543" s="240"/>
      <c r="AB1543" s="241"/>
    </row>
    <row r="1544" spans="25:28">
      <c r="Y1544" s="240"/>
      <c r="AB1544" s="241"/>
    </row>
    <row r="1545" spans="25:28">
      <c r="Y1545" s="240"/>
      <c r="AB1545" s="241"/>
    </row>
    <row r="1546" spans="25:28">
      <c r="Y1546" s="240"/>
      <c r="AB1546" s="241"/>
    </row>
    <row r="1547" spans="25:28">
      <c r="Y1547" s="240"/>
      <c r="AB1547" s="241"/>
    </row>
    <row r="1548" spans="25:28">
      <c r="Y1548" s="240"/>
      <c r="AB1548" s="241"/>
    </row>
    <row r="1549" spans="25:28">
      <c r="Y1549" s="240"/>
      <c r="AB1549" s="241"/>
    </row>
    <row r="1550" spans="25:28">
      <c r="Y1550" s="240"/>
      <c r="AB1550" s="241"/>
    </row>
    <row r="1551" spans="25:28">
      <c r="Y1551" s="240"/>
      <c r="AB1551" s="241"/>
    </row>
    <row r="1552" spans="25:28">
      <c r="Y1552" s="240"/>
      <c r="AB1552" s="241"/>
    </row>
    <row r="1553" spans="25:28">
      <c r="Y1553" s="240"/>
      <c r="AB1553" s="241"/>
    </row>
    <row r="1554" spans="25:28">
      <c r="Y1554" s="240"/>
      <c r="AB1554" s="241"/>
    </row>
    <row r="1555" spans="25:28">
      <c r="Y1555" s="240"/>
      <c r="AB1555" s="241"/>
    </row>
    <row r="1556" spans="25:28">
      <c r="Y1556" s="240"/>
      <c r="AB1556" s="241"/>
    </row>
    <row r="1557" spans="25:28">
      <c r="Y1557" s="240"/>
      <c r="AB1557" s="241"/>
    </row>
    <row r="1558" spans="25:28">
      <c r="Y1558" s="240"/>
      <c r="AB1558" s="241"/>
    </row>
    <row r="1559" spans="25:28">
      <c r="Y1559" s="240"/>
      <c r="AB1559" s="241"/>
    </row>
    <row r="1560" spans="25:28">
      <c r="Y1560" s="240"/>
      <c r="AB1560" s="241"/>
    </row>
    <row r="1561" spans="25:28">
      <c r="Y1561" s="240"/>
      <c r="AB1561" s="241"/>
    </row>
    <row r="1562" spans="25:28">
      <c r="Y1562" s="240"/>
      <c r="AB1562" s="241"/>
    </row>
    <row r="1563" spans="25:28">
      <c r="Y1563" s="240"/>
      <c r="AB1563" s="241"/>
    </row>
    <row r="1564" spans="25:28">
      <c r="Y1564" s="240"/>
      <c r="AB1564" s="241"/>
    </row>
    <row r="1565" spans="25:28">
      <c r="Y1565" s="240"/>
      <c r="AB1565" s="241"/>
    </row>
    <row r="1566" spans="25:28">
      <c r="Y1566" s="240"/>
      <c r="AB1566" s="241"/>
    </row>
    <row r="1567" spans="25:28">
      <c r="Y1567" s="240"/>
      <c r="AB1567" s="241"/>
    </row>
    <row r="1568" spans="25:28">
      <c r="Y1568" s="240"/>
      <c r="AB1568" s="241"/>
    </row>
    <row r="1569" spans="25:28">
      <c r="Y1569" s="240"/>
      <c r="AB1569" s="241"/>
    </row>
    <row r="1570" spans="25:28">
      <c r="Y1570" s="240"/>
      <c r="AB1570" s="241"/>
    </row>
    <row r="1571" spans="25:28">
      <c r="Y1571" s="240"/>
      <c r="AB1571" s="241"/>
    </row>
    <row r="1572" spans="25:28">
      <c r="Y1572" s="240"/>
      <c r="AB1572" s="241"/>
    </row>
    <row r="1573" spans="25:28">
      <c r="Y1573" s="240"/>
      <c r="AB1573" s="241"/>
    </row>
    <row r="1574" spans="25:28">
      <c r="Y1574" s="240"/>
      <c r="AB1574" s="241"/>
    </row>
    <row r="1575" spans="25:28">
      <c r="Y1575" s="240"/>
      <c r="AB1575" s="241"/>
    </row>
    <row r="1576" spans="25:28">
      <c r="Y1576" s="240"/>
      <c r="AB1576" s="241"/>
    </row>
    <row r="1577" spans="25:28">
      <c r="Y1577" s="240"/>
      <c r="AB1577" s="241"/>
    </row>
    <row r="1578" spans="25:28">
      <c r="Y1578" s="240"/>
      <c r="AB1578" s="241"/>
    </row>
    <row r="1579" spans="25:28">
      <c r="Y1579" s="240"/>
      <c r="AB1579" s="241"/>
    </row>
    <row r="1580" spans="25:28">
      <c r="Y1580" s="240"/>
      <c r="AB1580" s="241"/>
    </row>
    <row r="1581" spans="25:28">
      <c r="Y1581" s="240"/>
      <c r="AB1581" s="241"/>
    </row>
    <row r="1582" spans="25:28">
      <c r="Y1582" s="240"/>
      <c r="AB1582" s="241"/>
    </row>
    <row r="1583" spans="25:28">
      <c r="Y1583" s="240"/>
      <c r="AB1583" s="241"/>
    </row>
    <row r="1584" spans="25:28">
      <c r="Y1584" s="240"/>
      <c r="AB1584" s="241"/>
    </row>
    <row r="1585" spans="25:28">
      <c r="Y1585" s="240"/>
      <c r="AB1585" s="241"/>
    </row>
    <row r="1586" spans="25:28">
      <c r="Y1586" s="240"/>
      <c r="AB1586" s="241"/>
    </row>
    <row r="1587" spans="25:28">
      <c r="Y1587" s="240"/>
      <c r="AB1587" s="241"/>
    </row>
    <row r="1588" spans="25:28">
      <c r="Y1588" s="240"/>
      <c r="AB1588" s="241"/>
    </row>
    <row r="1589" spans="25:28">
      <c r="Y1589" s="240"/>
      <c r="AB1589" s="241"/>
    </row>
    <row r="1590" spans="25:28">
      <c r="Y1590" s="240"/>
      <c r="AB1590" s="241"/>
    </row>
    <row r="1591" spans="25:28">
      <c r="Y1591" s="240"/>
      <c r="AB1591" s="241"/>
    </row>
    <row r="1592" spans="25:28">
      <c r="Y1592" s="240"/>
      <c r="AB1592" s="241"/>
    </row>
    <row r="1593" spans="25:28">
      <c r="Y1593" s="240"/>
      <c r="AB1593" s="241"/>
    </row>
    <row r="1594" spans="25:28">
      <c r="Y1594" s="240"/>
      <c r="AB1594" s="241"/>
    </row>
    <row r="1595" spans="25:28">
      <c r="Y1595" s="240"/>
      <c r="AB1595" s="241"/>
    </row>
    <row r="1596" spans="25:28">
      <c r="Y1596" s="240"/>
      <c r="AB1596" s="241"/>
    </row>
    <row r="1597" spans="25:28">
      <c r="Y1597" s="240"/>
      <c r="AB1597" s="241"/>
    </row>
    <row r="1598" spans="25:28">
      <c r="Y1598" s="240"/>
      <c r="AB1598" s="241"/>
    </row>
    <row r="1599" spans="25:28">
      <c r="Y1599" s="240"/>
      <c r="AB1599" s="241"/>
    </row>
    <row r="1600" spans="25:28">
      <c r="Y1600" s="240"/>
      <c r="AB1600" s="241"/>
    </row>
    <row r="1601" spans="25:28">
      <c r="Y1601" s="240"/>
      <c r="AB1601" s="241"/>
    </row>
    <row r="1602" spans="25:28">
      <c r="Y1602" s="240"/>
      <c r="AB1602" s="241"/>
    </row>
    <row r="1603" spans="25:28">
      <c r="Y1603" s="240"/>
      <c r="AB1603" s="241"/>
    </row>
    <row r="1604" spans="25:28">
      <c r="Y1604" s="240"/>
      <c r="AB1604" s="241"/>
    </row>
    <row r="1605" spans="25:28">
      <c r="Y1605" s="240"/>
      <c r="AB1605" s="241"/>
    </row>
    <row r="1606" spans="25:28">
      <c r="Y1606" s="240"/>
      <c r="AB1606" s="241"/>
    </row>
    <row r="1607" spans="25:28">
      <c r="Y1607" s="240"/>
      <c r="AB1607" s="241"/>
    </row>
    <row r="1608" spans="25:28">
      <c r="Y1608" s="240"/>
      <c r="AB1608" s="241"/>
    </row>
    <row r="1609" spans="25:28">
      <c r="Y1609" s="240"/>
      <c r="AB1609" s="241"/>
    </row>
    <row r="1610" spans="25:28">
      <c r="Y1610" s="240"/>
      <c r="AB1610" s="241"/>
    </row>
    <row r="1611" spans="25:28">
      <c r="Y1611" s="240"/>
      <c r="AB1611" s="241"/>
    </row>
    <row r="1612" spans="25:28">
      <c r="Y1612" s="240"/>
      <c r="AB1612" s="241"/>
    </row>
    <row r="1613" spans="25:28">
      <c r="Y1613" s="240"/>
      <c r="AB1613" s="241"/>
    </row>
    <row r="1614" spans="25:28">
      <c r="Y1614" s="240"/>
      <c r="AB1614" s="241"/>
    </row>
    <row r="1615" spans="25:28">
      <c r="Y1615" s="240"/>
      <c r="AB1615" s="241"/>
    </row>
    <row r="1616" spans="25:28">
      <c r="Y1616" s="240"/>
      <c r="AB1616" s="241"/>
    </row>
    <row r="1617" spans="25:28">
      <c r="Y1617" s="240"/>
      <c r="AB1617" s="241"/>
    </row>
    <row r="1618" spans="25:28">
      <c r="Y1618" s="240"/>
      <c r="AB1618" s="241"/>
    </row>
    <row r="1619" spans="25:28">
      <c r="Y1619" s="240"/>
      <c r="AB1619" s="241"/>
    </row>
    <row r="1620" spans="25:28">
      <c r="Y1620" s="240"/>
      <c r="AB1620" s="241"/>
    </row>
    <row r="1621" spans="25:28">
      <c r="Y1621" s="240"/>
      <c r="AB1621" s="241"/>
    </row>
    <row r="1622" spans="25:28">
      <c r="Y1622" s="240"/>
      <c r="AB1622" s="241"/>
    </row>
    <row r="1623" spans="25:28">
      <c r="Y1623" s="240"/>
      <c r="AB1623" s="241"/>
    </row>
    <row r="1624" spans="25:28">
      <c r="Y1624" s="240"/>
      <c r="AB1624" s="241"/>
    </row>
    <row r="1625" spans="25:28">
      <c r="Y1625" s="240"/>
      <c r="AB1625" s="241"/>
    </row>
    <row r="1626" spans="25:28">
      <c r="Y1626" s="240"/>
      <c r="AB1626" s="241"/>
    </row>
    <row r="1627" spans="25:28">
      <c r="Y1627" s="240"/>
      <c r="AB1627" s="241"/>
    </row>
    <row r="1628" spans="25:28">
      <c r="Y1628" s="240"/>
      <c r="AB1628" s="241"/>
    </row>
    <row r="1629" spans="25:28">
      <c r="Y1629" s="240"/>
      <c r="AB1629" s="241"/>
    </row>
    <row r="1630" spans="25:28">
      <c r="Y1630" s="240"/>
      <c r="AB1630" s="241"/>
    </row>
    <row r="1631" spans="25:28">
      <c r="Y1631" s="240"/>
      <c r="AB1631" s="241"/>
    </row>
    <row r="1632" spans="25:28">
      <c r="Y1632" s="240"/>
      <c r="AB1632" s="241"/>
    </row>
    <row r="1633" spans="25:28">
      <c r="Y1633" s="240"/>
      <c r="AB1633" s="241"/>
    </row>
    <row r="1634" spans="25:28">
      <c r="Y1634" s="240"/>
      <c r="AB1634" s="241"/>
    </row>
    <row r="1635" spans="25:28">
      <c r="Y1635" s="240"/>
      <c r="AB1635" s="241"/>
    </row>
    <row r="1636" spans="25:28">
      <c r="Y1636" s="240"/>
      <c r="AB1636" s="241"/>
    </row>
    <row r="1637" spans="25:28">
      <c r="Y1637" s="240"/>
      <c r="AB1637" s="241"/>
    </row>
    <row r="1638" spans="25:28">
      <c r="Y1638" s="240"/>
      <c r="AB1638" s="241"/>
    </row>
    <row r="1639" spans="25:28">
      <c r="Y1639" s="240"/>
      <c r="AB1639" s="241"/>
    </row>
    <row r="1640" spans="25:28">
      <c r="Y1640" s="240"/>
      <c r="AB1640" s="241"/>
    </row>
    <row r="1641" spans="25:28">
      <c r="Y1641" s="240"/>
      <c r="AB1641" s="241"/>
    </row>
    <row r="1642" spans="25:28">
      <c r="Y1642" s="240"/>
      <c r="AB1642" s="241"/>
    </row>
    <row r="1643" spans="25:28">
      <c r="Y1643" s="240"/>
      <c r="AB1643" s="241"/>
    </row>
    <row r="1644" spans="25:28">
      <c r="Y1644" s="240"/>
      <c r="AB1644" s="241"/>
    </row>
    <row r="1645" spans="25:28">
      <c r="Y1645" s="240"/>
      <c r="AB1645" s="241"/>
    </row>
    <row r="1646" spans="25:28">
      <c r="Y1646" s="240"/>
      <c r="AB1646" s="241"/>
    </row>
    <row r="1647" spans="25:28">
      <c r="Y1647" s="240"/>
      <c r="AB1647" s="241"/>
    </row>
    <row r="1648" spans="25:28">
      <c r="Y1648" s="240"/>
      <c r="AB1648" s="241"/>
    </row>
    <row r="1649" spans="25:28">
      <c r="Y1649" s="240"/>
      <c r="AB1649" s="241"/>
    </row>
    <row r="1650" spans="25:28">
      <c r="Y1650" s="240"/>
      <c r="AB1650" s="241"/>
    </row>
    <row r="1651" spans="25:28">
      <c r="Y1651" s="240"/>
      <c r="AB1651" s="241"/>
    </row>
    <row r="1652" spans="25:28">
      <c r="Y1652" s="240"/>
      <c r="AB1652" s="241"/>
    </row>
    <row r="1653" spans="25:28">
      <c r="Y1653" s="240"/>
      <c r="AB1653" s="241"/>
    </row>
    <row r="1654" spans="25:28">
      <c r="Y1654" s="240"/>
      <c r="AB1654" s="241"/>
    </row>
    <row r="1655" spans="25:28">
      <c r="Y1655" s="240"/>
      <c r="AB1655" s="241"/>
    </row>
    <row r="1656" spans="25:28">
      <c r="Y1656" s="240"/>
      <c r="AB1656" s="241"/>
    </row>
    <row r="1657" spans="25:28">
      <c r="Y1657" s="240"/>
      <c r="AB1657" s="241"/>
    </row>
    <row r="1658" spans="25:28">
      <c r="Y1658" s="240"/>
      <c r="AB1658" s="241"/>
    </row>
    <row r="1659" spans="25:28">
      <c r="Y1659" s="240"/>
      <c r="AB1659" s="241"/>
    </row>
    <row r="1660" spans="25:28">
      <c r="Y1660" s="240"/>
      <c r="AB1660" s="241"/>
    </row>
    <row r="1661" spans="25:28">
      <c r="Y1661" s="240"/>
      <c r="AB1661" s="241"/>
    </row>
    <row r="1662" spans="25:28">
      <c r="Y1662" s="240"/>
      <c r="AB1662" s="241"/>
    </row>
    <row r="1663" spans="25:28">
      <c r="Y1663" s="240"/>
      <c r="AB1663" s="241"/>
    </row>
    <row r="1664" spans="25:28">
      <c r="Y1664" s="240"/>
      <c r="AB1664" s="241"/>
    </row>
    <row r="1665" spans="25:28">
      <c r="Y1665" s="240"/>
      <c r="AB1665" s="241"/>
    </row>
    <row r="1666" spans="25:28">
      <c r="Y1666" s="240"/>
      <c r="AB1666" s="241"/>
    </row>
    <row r="1667" spans="25:28">
      <c r="Y1667" s="240"/>
      <c r="AB1667" s="241"/>
    </row>
    <row r="1668" spans="25:28">
      <c r="Y1668" s="240"/>
      <c r="AB1668" s="241"/>
    </row>
    <row r="1669" spans="25:28">
      <c r="Y1669" s="240"/>
      <c r="AB1669" s="241"/>
    </row>
    <row r="1670" spans="25:28">
      <c r="Y1670" s="240"/>
      <c r="AB1670" s="241"/>
    </row>
    <row r="1671" spans="25:28">
      <c r="Y1671" s="240"/>
      <c r="AB1671" s="241"/>
    </row>
    <row r="1672" spans="25:28">
      <c r="Y1672" s="240"/>
      <c r="AB1672" s="241"/>
    </row>
    <row r="1673" spans="25:28">
      <c r="Y1673" s="240"/>
      <c r="AB1673" s="241"/>
    </row>
    <row r="1674" spans="25:28">
      <c r="Y1674" s="240"/>
      <c r="AB1674" s="241"/>
    </row>
    <row r="1675" spans="25:28">
      <c r="Y1675" s="240"/>
      <c r="AB1675" s="241"/>
    </row>
    <row r="1676" spans="25:28">
      <c r="Y1676" s="240"/>
      <c r="AB1676" s="241"/>
    </row>
    <row r="1677" spans="25:28">
      <c r="Y1677" s="240"/>
      <c r="AB1677" s="241"/>
    </row>
    <row r="1678" spans="25:28">
      <c r="Y1678" s="240"/>
      <c r="AB1678" s="241"/>
    </row>
    <row r="1679" spans="25:28">
      <c r="Y1679" s="240"/>
      <c r="AB1679" s="241"/>
    </row>
    <row r="1680" spans="25:28">
      <c r="Y1680" s="240"/>
      <c r="AB1680" s="241"/>
    </row>
    <row r="1681" spans="25:28">
      <c r="Y1681" s="240"/>
      <c r="AB1681" s="241"/>
    </row>
    <row r="1682" spans="25:28">
      <c r="Y1682" s="240"/>
      <c r="AB1682" s="241"/>
    </row>
    <row r="1683" spans="25:28">
      <c r="Y1683" s="240"/>
      <c r="AB1683" s="241"/>
    </row>
    <row r="1684" spans="25:28">
      <c r="Y1684" s="240"/>
      <c r="AB1684" s="241"/>
    </row>
    <row r="1685" spans="25:28">
      <c r="Y1685" s="240"/>
      <c r="AB1685" s="241"/>
    </row>
    <row r="1686" spans="25:28">
      <c r="Y1686" s="240"/>
      <c r="AB1686" s="241"/>
    </row>
    <row r="1687" spans="25:28">
      <c r="Y1687" s="240"/>
      <c r="AB1687" s="241"/>
    </row>
    <row r="1688" spans="25:28">
      <c r="Y1688" s="240"/>
      <c r="AB1688" s="241"/>
    </row>
    <row r="1689" spans="25:28">
      <c r="Y1689" s="240"/>
      <c r="AB1689" s="241"/>
    </row>
    <row r="1690" spans="25:28">
      <c r="Y1690" s="240"/>
      <c r="AB1690" s="241"/>
    </row>
    <row r="1691" spans="25:28">
      <c r="Y1691" s="240"/>
      <c r="AB1691" s="241"/>
    </row>
    <row r="1692" spans="25:28">
      <c r="Y1692" s="240"/>
      <c r="AB1692" s="241"/>
    </row>
    <row r="1693" spans="25:28">
      <c r="Y1693" s="240"/>
      <c r="AB1693" s="241"/>
    </row>
    <row r="1694" spans="25:28">
      <c r="Y1694" s="240"/>
      <c r="AB1694" s="241"/>
    </row>
    <row r="1695" spans="25:28">
      <c r="Y1695" s="240"/>
      <c r="AB1695" s="241"/>
    </row>
    <row r="1696" spans="25:28">
      <c r="Y1696" s="240"/>
      <c r="AB1696" s="241"/>
    </row>
    <row r="1697" spans="25:28">
      <c r="Y1697" s="240"/>
      <c r="AB1697" s="241"/>
    </row>
    <row r="1698" spans="25:28">
      <c r="Y1698" s="240"/>
      <c r="AB1698" s="241"/>
    </row>
    <row r="1699" spans="25:28">
      <c r="Y1699" s="240"/>
      <c r="AB1699" s="241"/>
    </row>
    <row r="1700" spans="25:28">
      <c r="Y1700" s="240"/>
      <c r="AB1700" s="241"/>
    </row>
    <row r="1701" spans="25:28">
      <c r="Y1701" s="240"/>
      <c r="AB1701" s="241"/>
    </row>
    <row r="1702" spans="25:28">
      <c r="Y1702" s="240"/>
      <c r="AB1702" s="241"/>
    </row>
    <row r="1703" spans="25:28">
      <c r="Y1703" s="240"/>
      <c r="AB1703" s="241"/>
    </row>
    <row r="1704" spans="25:28">
      <c r="Y1704" s="240"/>
      <c r="AB1704" s="241"/>
    </row>
    <row r="1705" spans="25:28">
      <c r="Y1705" s="240"/>
      <c r="AB1705" s="241"/>
    </row>
    <row r="1706" spans="25:28">
      <c r="Y1706" s="240"/>
      <c r="AB1706" s="241"/>
    </row>
    <row r="1707" spans="25:28">
      <c r="Y1707" s="240"/>
      <c r="AB1707" s="241"/>
    </row>
    <row r="1708" spans="25:28">
      <c r="Y1708" s="240"/>
      <c r="AB1708" s="241"/>
    </row>
    <row r="1709" spans="25:28">
      <c r="Y1709" s="240"/>
      <c r="AB1709" s="241"/>
    </row>
    <row r="1710" spans="25:28">
      <c r="Y1710" s="240"/>
      <c r="AB1710" s="241"/>
    </row>
    <row r="1711" spans="25:28">
      <c r="Y1711" s="240"/>
      <c r="AB1711" s="241"/>
    </row>
    <row r="1712" spans="25:28">
      <c r="Y1712" s="240"/>
      <c r="AB1712" s="241"/>
    </row>
    <row r="1713" spans="25:28">
      <c r="Y1713" s="240"/>
      <c r="AB1713" s="241"/>
    </row>
    <row r="1714" spans="25:28">
      <c r="Y1714" s="240"/>
      <c r="AB1714" s="241"/>
    </row>
    <row r="1715" spans="25:28">
      <c r="Y1715" s="240"/>
      <c r="AB1715" s="241"/>
    </row>
    <row r="1716" spans="25:28">
      <c r="Y1716" s="240"/>
      <c r="AB1716" s="241"/>
    </row>
    <row r="1717" spans="25:28">
      <c r="Y1717" s="240"/>
      <c r="AB1717" s="241"/>
    </row>
    <row r="1718" spans="25:28">
      <c r="Y1718" s="240"/>
      <c r="AB1718" s="241"/>
    </row>
    <row r="1719" spans="25:28">
      <c r="Y1719" s="240"/>
      <c r="AB1719" s="241"/>
    </row>
    <row r="1720" spans="25:28">
      <c r="Y1720" s="240"/>
      <c r="AB1720" s="241"/>
    </row>
    <row r="1721" spans="25:28">
      <c r="Y1721" s="240"/>
      <c r="AB1721" s="241"/>
    </row>
    <row r="1722" spans="25:28">
      <c r="Y1722" s="240"/>
      <c r="AB1722" s="241"/>
    </row>
    <row r="1723" spans="25:28">
      <c r="Y1723" s="240"/>
      <c r="AB1723" s="241"/>
    </row>
    <row r="1724" spans="25:28">
      <c r="Y1724" s="240"/>
      <c r="AB1724" s="241"/>
    </row>
    <row r="1725" spans="25:28">
      <c r="Y1725" s="240"/>
      <c r="AB1725" s="241"/>
    </row>
    <row r="1726" spans="25:28">
      <c r="Y1726" s="240"/>
      <c r="AB1726" s="241"/>
    </row>
    <row r="1727" spans="25:28">
      <c r="Y1727" s="240"/>
      <c r="AB1727" s="241"/>
    </row>
    <row r="1728" spans="25:28">
      <c r="Y1728" s="240"/>
      <c r="AB1728" s="241"/>
    </row>
    <row r="1729" spans="25:28">
      <c r="Y1729" s="240"/>
      <c r="AB1729" s="241"/>
    </row>
    <row r="1730" spans="25:28">
      <c r="Y1730" s="240"/>
      <c r="AB1730" s="241"/>
    </row>
    <row r="1731" spans="25:28">
      <c r="Y1731" s="240"/>
      <c r="AB1731" s="241"/>
    </row>
    <row r="1732" spans="25:28">
      <c r="Y1732" s="240"/>
      <c r="AB1732" s="241"/>
    </row>
    <row r="1733" spans="25:28">
      <c r="Y1733" s="240"/>
      <c r="AB1733" s="241"/>
    </row>
    <row r="1734" spans="25:28">
      <c r="Y1734" s="240"/>
      <c r="AB1734" s="241"/>
    </row>
    <row r="1735" spans="25:28">
      <c r="Y1735" s="240"/>
      <c r="AB1735" s="241"/>
    </row>
    <row r="1736" spans="25:28">
      <c r="Y1736" s="240"/>
      <c r="AB1736" s="241"/>
    </row>
    <row r="1737" spans="25:28">
      <c r="Y1737" s="240"/>
      <c r="AB1737" s="241"/>
    </row>
    <row r="1738" spans="25:28">
      <c r="Y1738" s="240"/>
      <c r="AB1738" s="241"/>
    </row>
    <row r="1739" spans="25:28">
      <c r="Y1739" s="240"/>
      <c r="AB1739" s="241"/>
    </row>
    <row r="1740" spans="25:28">
      <c r="Y1740" s="240"/>
      <c r="AB1740" s="241"/>
    </row>
    <row r="1741" spans="25:28">
      <c r="Y1741" s="240"/>
      <c r="AB1741" s="241"/>
    </row>
    <row r="1742" spans="25:28">
      <c r="Y1742" s="240"/>
      <c r="AB1742" s="241"/>
    </row>
    <row r="1743" spans="25:28">
      <c r="Y1743" s="240"/>
      <c r="AB1743" s="241"/>
    </row>
    <row r="1744" spans="25:28">
      <c r="Y1744" s="240"/>
      <c r="AB1744" s="241"/>
    </row>
    <row r="1745" spans="25:28">
      <c r="Y1745" s="240"/>
      <c r="AB1745" s="241"/>
    </row>
    <row r="1746" spans="25:28">
      <c r="Y1746" s="240"/>
      <c r="AB1746" s="241"/>
    </row>
    <row r="1747" spans="25:28">
      <c r="Y1747" s="240"/>
      <c r="AB1747" s="241"/>
    </row>
    <row r="1748" spans="25:28">
      <c r="Y1748" s="240"/>
      <c r="AB1748" s="241"/>
    </row>
    <row r="1749" spans="25:28">
      <c r="Y1749" s="240"/>
      <c r="AB1749" s="241"/>
    </row>
    <row r="1750" spans="25:28">
      <c r="Y1750" s="240"/>
      <c r="AB1750" s="241"/>
    </row>
    <row r="1751" spans="25:28">
      <c r="Y1751" s="240"/>
      <c r="AB1751" s="241"/>
    </row>
    <row r="1752" spans="25:28">
      <c r="Y1752" s="240"/>
      <c r="AB1752" s="241"/>
    </row>
    <row r="1753" spans="25:28">
      <c r="Y1753" s="240"/>
      <c r="AB1753" s="241"/>
    </row>
    <row r="1754" spans="25:28">
      <c r="Y1754" s="240"/>
      <c r="AB1754" s="241"/>
    </row>
    <row r="1755" spans="25:28">
      <c r="Y1755" s="240"/>
      <c r="AB1755" s="241"/>
    </row>
    <row r="1756" spans="25:28">
      <c r="Y1756" s="240"/>
      <c r="AB1756" s="241"/>
    </row>
    <row r="1757" spans="25:28">
      <c r="Y1757" s="240"/>
      <c r="AB1757" s="241"/>
    </row>
    <row r="1758" spans="25:28">
      <c r="Y1758" s="240"/>
      <c r="AB1758" s="241"/>
    </row>
    <row r="1759" spans="25:28">
      <c r="Y1759" s="240"/>
      <c r="AB1759" s="241"/>
    </row>
    <row r="1760" spans="25:28">
      <c r="Y1760" s="240"/>
      <c r="AB1760" s="241"/>
    </row>
    <row r="1761" spans="25:28">
      <c r="Y1761" s="240"/>
      <c r="AB1761" s="241"/>
    </row>
    <row r="1762" spans="25:28">
      <c r="Y1762" s="240"/>
      <c r="AB1762" s="241"/>
    </row>
    <row r="1763" spans="25:28">
      <c r="Y1763" s="240"/>
      <c r="AB1763" s="241"/>
    </row>
    <row r="1764" spans="25:28">
      <c r="Y1764" s="240"/>
      <c r="AB1764" s="241"/>
    </row>
    <row r="1765" spans="25:28">
      <c r="Y1765" s="240"/>
      <c r="AB1765" s="241"/>
    </row>
    <row r="1766" spans="25:28">
      <c r="Y1766" s="240"/>
      <c r="AB1766" s="241"/>
    </row>
    <row r="1767" spans="25:28">
      <c r="Y1767" s="240"/>
      <c r="AB1767" s="241"/>
    </row>
    <row r="1768" spans="25:28">
      <c r="Y1768" s="240"/>
      <c r="AB1768" s="241"/>
    </row>
    <row r="1769" spans="25:28">
      <c r="Y1769" s="240"/>
      <c r="AB1769" s="241"/>
    </row>
    <row r="1770" spans="25:28">
      <c r="Y1770" s="240"/>
      <c r="AB1770" s="241"/>
    </row>
    <row r="1771" spans="25:28">
      <c r="Y1771" s="240"/>
      <c r="AB1771" s="241"/>
    </row>
    <row r="1772" spans="25:28">
      <c r="Y1772" s="240"/>
      <c r="AB1772" s="241"/>
    </row>
    <row r="1773" spans="25:28">
      <c r="Y1773" s="240"/>
      <c r="AB1773" s="241"/>
    </row>
    <row r="1774" spans="25:28">
      <c r="Y1774" s="240"/>
      <c r="AB1774" s="241"/>
    </row>
    <row r="1775" spans="25:28">
      <c r="Y1775" s="240"/>
      <c r="AB1775" s="241"/>
    </row>
    <row r="1776" spans="25:28">
      <c r="Y1776" s="240"/>
      <c r="AB1776" s="241"/>
    </row>
    <row r="1777" spans="25:28">
      <c r="Y1777" s="240"/>
      <c r="AB1777" s="241"/>
    </row>
    <row r="1778" spans="25:28">
      <c r="Y1778" s="240"/>
      <c r="AB1778" s="241"/>
    </row>
    <row r="1779" spans="25:28">
      <c r="Y1779" s="240"/>
      <c r="AB1779" s="241"/>
    </row>
    <row r="1780" spans="25:28">
      <c r="Y1780" s="240"/>
      <c r="AB1780" s="241"/>
    </row>
    <row r="1781" spans="25:28">
      <c r="Y1781" s="240"/>
      <c r="AB1781" s="241"/>
    </row>
    <row r="1782" spans="25:28">
      <c r="Y1782" s="240"/>
      <c r="AB1782" s="241"/>
    </row>
    <row r="1783" spans="25:28">
      <c r="Y1783" s="240"/>
      <c r="AB1783" s="241"/>
    </row>
    <row r="1784" spans="25:28">
      <c r="Y1784" s="240"/>
      <c r="AB1784" s="241"/>
    </row>
    <row r="1785" spans="25:28">
      <c r="Y1785" s="240"/>
      <c r="AB1785" s="241"/>
    </row>
    <row r="1786" spans="25:28">
      <c r="Y1786" s="240"/>
      <c r="AB1786" s="241"/>
    </row>
    <row r="1787" spans="25:28">
      <c r="Y1787" s="240"/>
      <c r="AB1787" s="241"/>
    </row>
    <row r="1788" spans="25:28">
      <c r="Y1788" s="240"/>
      <c r="AB1788" s="241"/>
    </row>
    <row r="1789" spans="25:28">
      <c r="Y1789" s="240"/>
      <c r="AB1789" s="241"/>
    </row>
    <row r="1790" spans="25:28">
      <c r="Y1790" s="240"/>
      <c r="AB1790" s="241"/>
    </row>
    <row r="1791" spans="25:28">
      <c r="Y1791" s="240"/>
      <c r="AB1791" s="241"/>
    </row>
    <row r="1792" spans="25:28">
      <c r="Y1792" s="240"/>
      <c r="AB1792" s="241"/>
    </row>
    <row r="1793" spans="25:28">
      <c r="Y1793" s="240"/>
      <c r="AB1793" s="241"/>
    </row>
    <row r="1794" spans="25:28">
      <c r="Y1794" s="240"/>
      <c r="AB1794" s="241"/>
    </row>
    <row r="1795" spans="25:28">
      <c r="Y1795" s="240"/>
      <c r="AB1795" s="241"/>
    </row>
    <row r="1796" spans="25:28">
      <c r="Y1796" s="240"/>
      <c r="AB1796" s="241"/>
    </row>
    <row r="1797" spans="25:28">
      <c r="Y1797" s="240"/>
      <c r="AB1797" s="241"/>
    </row>
    <row r="1798" spans="25:28">
      <c r="Y1798" s="240"/>
      <c r="AB1798" s="241"/>
    </row>
    <row r="1799" spans="25:28">
      <c r="Y1799" s="240"/>
      <c r="AB1799" s="241"/>
    </row>
    <row r="1800" spans="25:28">
      <c r="Y1800" s="240"/>
      <c r="AB1800" s="241"/>
    </row>
    <row r="1801" spans="25:28">
      <c r="Y1801" s="240"/>
      <c r="AB1801" s="241"/>
    </row>
    <row r="1802" spans="25:28">
      <c r="Y1802" s="240"/>
      <c r="AB1802" s="241"/>
    </row>
    <row r="1803" spans="25:28">
      <c r="Y1803" s="240"/>
      <c r="AB1803" s="241"/>
    </row>
    <row r="1804" spans="25:28">
      <c r="Y1804" s="240"/>
      <c r="AB1804" s="241"/>
    </row>
    <row r="1805" spans="25:28">
      <c r="Y1805" s="240"/>
      <c r="AB1805" s="241"/>
    </row>
    <row r="1806" spans="25:28">
      <c r="Y1806" s="240"/>
      <c r="AB1806" s="241"/>
    </row>
    <row r="1807" spans="25:28">
      <c r="Y1807" s="240"/>
      <c r="AB1807" s="241"/>
    </row>
    <row r="1808" spans="25:28">
      <c r="Y1808" s="240"/>
      <c r="AB1808" s="241"/>
    </row>
    <row r="1809" spans="25:28">
      <c r="Y1809" s="240"/>
      <c r="AB1809" s="241"/>
    </row>
    <row r="1810" spans="25:28">
      <c r="Y1810" s="240"/>
      <c r="AB1810" s="241"/>
    </row>
    <row r="1811" spans="25:28">
      <c r="Y1811" s="240"/>
      <c r="AB1811" s="241"/>
    </row>
    <row r="1812" spans="25:28">
      <c r="Y1812" s="240"/>
      <c r="AB1812" s="241"/>
    </row>
    <row r="1813" spans="25:28">
      <c r="Y1813" s="240"/>
      <c r="AB1813" s="241"/>
    </row>
    <row r="1814" spans="25:28">
      <c r="Y1814" s="240"/>
      <c r="AB1814" s="241"/>
    </row>
    <row r="1815" spans="25:28">
      <c r="Y1815" s="240"/>
      <c r="AB1815" s="241"/>
    </row>
    <row r="1816" spans="25:28">
      <c r="Y1816" s="240"/>
      <c r="AB1816" s="241"/>
    </row>
    <row r="1817" spans="25:28">
      <c r="Y1817" s="240"/>
      <c r="AB1817" s="241"/>
    </row>
    <row r="1818" spans="25:28">
      <c r="Y1818" s="240"/>
      <c r="AB1818" s="241"/>
    </row>
    <row r="1819" spans="25:28">
      <c r="Y1819" s="240"/>
      <c r="AB1819" s="241"/>
    </row>
    <row r="1820" spans="25:28">
      <c r="Y1820" s="240"/>
      <c r="AB1820" s="241"/>
    </row>
    <row r="1821" spans="25:28">
      <c r="Y1821" s="240"/>
      <c r="AB1821" s="241"/>
    </row>
    <row r="1822" spans="25:28">
      <c r="Y1822" s="240"/>
      <c r="AB1822" s="241"/>
    </row>
    <row r="1823" spans="25:28">
      <c r="Y1823" s="240"/>
      <c r="AB1823" s="241"/>
    </row>
    <row r="1824" spans="25:28">
      <c r="Y1824" s="240"/>
      <c r="AB1824" s="241"/>
    </row>
    <row r="1825" spans="25:28">
      <c r="Y1825" s="240"/>
      <c r="AB1825" s="241"/>
    </row>
    <row r="1826" spans="25:28">
      <c r="Y1826" s="240"/>
      <c r="AB1826" s="241"/>
    </row>
    <row r="1827" spans="25:28">
      <c r="Y1827" s="240"/>
      <c r="AB1827" s="241"/>
    </row>
    <row r="1828" spans="25:28">
      <c r="Y1828" s="240"/>
      <c r="AB1828" s="241"/>
    </row>
    <row r="1829" spans="25:28">
      <c r="Y1829" s="240"/>
      <c r="AB1829" s="241"/>
    </row>
    <row r="1830" spans="25:28">
      <c r="Y1830" s="240"/>
      <c r="AB1830" s="241"/>
    </row>
    <row r="1831" spans="25:28">
      <c r="Y1831" s="240"/>
      <c r="AB1831" s="241"/>
    </row>
    <row r="1832" spans="25:28">
      <c r="Y1832" s="240"/>
      <c r="AB1832" s="241"/>
    </row>
    <row r="1833" spans="25:28">
      <c r="Y1833" s="240"/>
      <c r="AB1833" s="241"/>
    </row>
    <row r="1834" spans="25:28">
      <c r="Y1834" s="240"/>
      <c r="AB1834" s="241"/>
    </row>
    <row r="1835" spans="25:28">
      <c r="Y1835" s="240"/>
      <c r="AB1835" s="241"/>
    </row>
    <row r="1836" spans="25:28">
      <c r="Y1836" s="240"/>
      <c r="AB1836" s="241"/>
    </row>
    <row r="1837" spans="25:28">
      <c r="Y1837" s="240"/>
      <c r="AB1837" s="241"/>
    </row>
    <row r="1838" spans="25:28">
      <c r="Y1838" s="240"/>
      <c r="AB1838" s="241"/>
    </row>
    <row r="1839" spans="25:28">
      <c r="Y1839" s="240"/>
      <c r="AB1839" s="241"/>
    </row>
    <row r="1840" spans="25:28">
      <c r="Y1840" s="240"/>
      <c r="AB1840" s="241"/>
    </row>
    <row r="1841" spans="25:28">
      <c r="Y1841" s="240"/>
      <c r="AB1841" s="241"/>
    </row>
    <row r="1842" spans="25:28">
      <c r="Y1842" s="240"/>
      <c r="AB1842" s="241"/>
    </row>
    <row r="1843" spans="25:28">
      <c r="Y1843" s="240"/>
      <c r="AB1843" s="241"/>
    </row>
    <row r="1844" spans="25:28">
      <c r="Y1844" s="240"/>
      <c r="AB1844" s="241"/>
    </row>
    <row r="1845" spans="25:28">
      <c r="Y1845" s="240"/>
      <c r="AB1845" s="241"/>
    </row>
    <row r="1846" spans="25:28">
      <c r="Y1846" s="240"/>
      <c r="AB1846" s="241"/>
    </row>
    <row r="1847" spans="25:28">
      <c r="Y1847" s="240"/>
      <c r="AB1847" s="241"/>
    </row>
    <row r="1848" spans="25:28">
      <c r="Y1848" s="240"/>
      <c r="AB1848" s="241"/>
    </row>
    <row r="1849" spans="25:28">
      <c r="Y1849" s="240"/>
      <c r="AB1849" s="241"/>
    </row>
    <row r="1850" spans="25:28">
      <c r="Y1850" s="240"/>
      <c r="AB1850" s="241"/>
    </row>
    <row r="1851" spans="25:28">
      <c r="Y1851" s="240"/>
      <c r="AB1851" s="241"/>
    </row>
    <row r="1852" spans="25:28">
      <c r="Y1852" s="240"/>
      <c r="AB1852" s="241"/>
    </row>
    <row r="1853" spans="25:28">
      <c r="Y1853" s="240"/>
      <c r="AB1853" s="241"/>
    </row>
    <row r="1854" spans="25:28">
      <c r="Y1854" s="240"/>
      <c r="AB1854" s="241"/>
    </row>
    <row r="1855" spans="25:28">
      <c r="Y1855" s="240"/>
      <c r="AB1855" s="241"/>
    </row>
    <row r="1856" spans="25:28">
      <c r="Y1856" s="240"/>
      <c r="AB1856" s="241"/>
    </row>
    <row r="1857" spans="25:28">
      <c r="Y1857" s="240"/>
      <c r="AB1857" s="241"/>
    </row>
    <row r="1858" spans="25:28">
      <c r="Y1858" s="240"/>
      <c r="AB1858" s="241"/>
    </row>
    <row r="1859" spans="25:28">
      <c r="Y1859" s="240"/>
      <c r="AB1859" s="241"/>
    </row>
    <row r="1860" spans="25:28">
      <c r="Y1860" s="240"/>
      <c r="AB1860" s="241"/>
    </row>
    <row r="1861" spans="25:28">
      <c r="Y1861" s="240"/>
      <c r="AB1861" s="241"/>
    </row>
    <row r="1862" spans="25:28">
      <c r="Y1862" s="240"/>
      <c r="AB1862" s="241"/>
    </row>
    <row r="1863" spans="25:28">
      <c r="Y1863" s="240"/>
      <c r="AB1863" s="241"/>
    </row>
    <row r="1864" spans="25:28">
      <c r="Y1864" s="240"/>
      <c r="AB1864" s="241"/>
    </row>
    <row r="1865" spans="25:28">
      <c r="Y1865" s="240"/>
      <c r="AB1865" s="241"/>
    </row>
    <row r="1866" spans="25:28">
      <c r="Y1866" s="240"/>
      <c r="AB1866" s="241"/>
    </row>
    <row r="1867" spans="25:28">
      <c r="Y1867" s="240"/>
      <c r="AB1867" s="241"/>
    </row>
    <row r="1868" spans="25:28">
      <c r="Y1868" s="240"/>
      <c r="AB1868" s="241"/>
    </row>
    <row r="1869" spans="25:28">
      <c r="Y1869" s="240"/>
      <c r="AB1869" s="241"/>
    </row>
    <row r="1870" spans="25:28">
      <c r="Y1870" s="240"/>
      <c r="AB1870" s="241"/>
    </row>
    <row r="1871" spans="25:28">
      <c r="Y1871" s="240"/>
      <c r="AB1871" s="241"/>
    </row>
    <row r="1872" spans="25:28">
      <c r="Y1872" s="240"/>
      <c r="AB1872" s="241"/>
    </row>
    <row r="1873" spans="25:28">
      <c r="Y1873" s="240"/>
      <c r="AB1873" s="241"/>
    </row>
    <row r="1874" spans="25:28">
      <c r="Y1874" s="240"/>
      <c r="AB1874" s="241"/>
    </row>
    <row r="1875" spans="25:28">
      <c r="Y1875" s="240"/>
      <c r="AB1875" s="241"/>
    </row>
    <row r="1876" spans="25:28">
      <c r="Y1876" s="240"/>
      <c r="AB1876" s="241"/>
    </row>
    <row r="1877" spans="25:28">
      <c r="Y1877" s="240"/>
      <c r="AB1877" s="241"/>
    </row>
    <row r="1878" spans="25:28">
      <c r="Y1878" s="240"/>
      <c r="AB1878" s="241"/>
    </row>
    <row r="1879" spans="25:28">
      <c r="Y1879" s="240"/>
      <c r="AB1879" s="241"/>
    </row>
    <row r="1880" spans="25:28">
      <c r="Y1880" s="240"/>
      <c r="AB1880" s="241"/>
    </row>
    <row r="1881" spans="25:28">
      <c r="Y1881" s="240"/>
      <c r="AB1881" s="241"/>
    </row>
    <row r="1882" spans="25:28">
      <c r="Y1882" s="240"/>
      <c r="AB1882" s="241"/>
    </row>
    <row r="1883" spans="25:28">
      <c r="Y1883" s="240"/>
      <c r="AB1883" s="241"/>
    </row>
    <row r="1884" spans="25:28">
      <c r="Y1884" s="240"/>
      <c r="AB1884" s="241"/>
    </row>
    <row r="1885" spans="25:28">
      <c r="Y1885" s="240"/>
      <c r="AB1885" s="241"/>
    </row>
    <row r="1886" spans="25:28">
      <c r="Y1886" s="240"/>
      <c r="AB1886" s="241"/>
    </row>
    <row r="1887" spans="25:28">
      <c r="Y1887" s="240"/>
      <c r="AB1887" s="241"/>
    </row>
    <row r="1888" spans="25:28">
      <c r="Y1888" s="240"/>
      <c r="AB1888" s="241"/>
    </row>
    <row r="1889" spans="25:28">
      <c r="Y1889" s="240"/>
      <c r="AB1889" s="241"/>
    </row>
    <row r="1890" spans="25:28">
      <c r="Y1890" s="240"/>
      <c r="AB1890" s="241"/>
    </row>
    <row r="1891" spans="25:28">
      <c r="Y1891" s="240"/>
      <c r="AB1891" s="241"/>
    </row>
    <row r="1892" spans="25:28">
      <c r="Y1892" s="240"/>
      <c r="AB1892" s="241"/>
    </row>
    <row r="1893" spans="25:28">
      <c r="Y1893" s="240"/>
      <c r="AB1893" s="241"/>
    </row>
    <row r="1894" spans="25:28">
      <c r="Y1894" s="240"/>
      <c r="AB1894" s="241"/>
    </row>
    <row r="1895" spans="25:28">
      <c r="Y1895" s="240"/>
      <c r="AB1895" s="241"/>
    </row>
    <row r="1896" spans="25:28">
      <c r="Y1896" s="240"/>
      <c r="AB1896" s="241"/>
    </row>
    <row r="1897" spans="25:28">
      <c r="Y1897" s="240"/>
      <c r="AB1897" s="241"/>
    </row>
    <row r="1898" spans="25:28">
      <c r="Y1898" s="240"/>
      <c r="AB1898" s="241"/>
    </row>
    <row r="1899" spans="25:28">
      <c r="Y1899" s="240"/>
      <c r="AB1899" s="241"/>
    </row>
    <row r="1900" spans="25:28">
      <c r="Y1900" s="240"/>
      <c r="AB1900" s="241"/>
    </row>
    <row r="1901" spans="25:28">
      <c r="Y1901" s="240"/>
      <c r="AB1901" s="241"/>
    </row>
    <row r="1902" spans="25:28">
      <c r="Y1902" s="240"/>
      <c r="AB1902" s="241"/>
    </row>
    <row r="1903" spans="25:28">
      <c r="Y1903" s="240"/>
      <c r="AB1903" s="241"/>
    </row>
    <row r="1904" spans="25:28">
      <c r="Y1904" s="240"/>
      <c r="AB1904" s="241"/>
    </row>
    <row r="1905" spans="25:28">
      <c r="Y1905" s="240"/>
      <c r="AB1905" s="241"/>
    </row>
    <row r="1906" spans="25:28">
      <c r="Y1906" s="240"/>
      <c r="AB1906" s="241"/>
    </row>
    <row r="1907" spans="25:28">
      <c r="Y1907" s="240"/>
      <c r="AB1907" s="241"/>
    </row>
    <row r="1908" spans="25:28">
      <c r="Y1908" s="240"/>
      <c r="AB1908" s="241"/>
    </row>
    <row r="1909" spans="25:28">
      <c r="Y1909" s="240"/>
      <c r="AB1909" s="241"/>
    </row>
    <row r="1910" spans="25:28">
      <c r="Y1910" s="240"/>
      <c r="AB1910" s="241"/>
    </row>
    <row r="1911" spans="25:28">
      <c r="Y1911" s="240"/>
      <c r="AB1911" s="241"/>
    </row>
    <row r="1912" spans="25:28">
      <c r="Y1912" s="240"/>
      <c r="AB1912" s="241"/>
    </row>
    <row r="1913" spans="25:28">
      <c r="Y1913" s="240"/>
      <c r="AB1913" s="241"/>
    </row>
    <row r="1914" spans="25:28">
      <c r="Y1914" s="240"/>
      <c r="AB1914" s="241"/>
    </row>
    <row r="1915" spans="25:28">
      <c r="Y1915" s="240"/>
      <c r="AB1915" s="241"/>
    </row>
    <row r="1916" spans="25:28">
      <c r="Y1916" s="240"/>
      <c r="AB1916" s="241"/>
    </row>
    <row r="1917" spans="25:28">
      <c r="Y1917" s="240"/>
      <c r="AB1917" s="241"/>
    </row>
    <row r="1918" spans="25:28">
      <c r="Y1918" s="240"/>
      <c r="AB1918" s="241"/>
    </row>
    <row r="1919" spans="25:28">
      <c r="Y1919" s="240"/>
      <c r="AB1919" s="241"/>
    </row>
    <row r="1920" spans="25:28">
      <c r="Y1920" s="240"/>
      <c r="AB1920" s="241"/>
    </row>
    <row r="1921" spans="25:28">
      <c r="Y1921" s="240"/>
      <c r="AB1921" s="241"/>
    </row>
    <row r="1922" spans="25:28">
      <c r="Y1922" s="240"/>
      <c r="AB1922" s="241"/>
    </row>
    <row r="1923" spans="25:28">
      <c r="Y1923" s="240"/>
      <c r="AB1923" s="241"/>
    </row>
    <row r="1924" spans="25:28">
      <c r="Y1924" s="240"/>
      <c r="AB1924" s="241"/>
    </row>
    <row r="1925" spans="25:28">
      <c r="Y1925" s="240"/>
      <c r="AB1925" s="241"/>
    </row>
    <row r="1926" spans="25:28">
      <c r="Y1926" s="240"/>
      <c r="AB1926" s="241"/>
    </row>
    <row r="1927" spans="25:28">
      <c r="Y1927" s="240"/>
      <c r="AB1927" s="241"/>
    </row>
    <row r="1928" spans="25:28">
      <c r="Y1928" s="240"/>
      <c r="AB1928" s="241"/>
    </row>
    <row r="1929" spans="25:28">
      <c r="Y1929" s="240"/>
      <c r="AB1929" s="241"/>
    </row>
    <row r="1930" spans="25:28">
      <c r="Y1930" s="240"/>
      <c r="AB1930" s="241"/>
    </row>
    <row r="1931" spans="25:28">
      <c r="Y1931" s="240"/>
      <c r="AB1931" s="241"/>
    </row>
    <row r="1932" spans="25:28">
      <c r="Y1932" s="240"/>
      <c r="AB1932" s="241"/>
    </row>
    <row r="1933" spans="25:28">
      <c r="Y1933" s="240"/>
      <c r="AB1933" s="241"/>
    </row>
    <row r="1934" spans="25:28">
      <c r="Y1934" s="240"/>
      <c r="AB1934" s="241"/>
    </row>
    <row r="1935" spans="25:28">
      <c r="Y1935" s="240"/>
      <c r="AB1935" s="241"/>
    </row>
    <row r="1936" spans="25:28">
      <c r="Y1936" s="240"/>
      <c r="AB1936" s="241"/>
    </row>
    <row r="1937" spans="25:28">
      <c r="Y1937" s="240"/>
      <c r="AB1937" s="241"/>
    </row>
    <row r="1938" spans="25:28">
      <c r="Y1938" s="240"/>
      <c r="AB1938" s="241"/>
    </row>
    <row r="1939" spans="25:28">
      <c r="Y1939" s="240"/>
      <c r="AB1939" s="241"/>
    </row>
    <row r="1940" spans="25:28">
      <c r="Y1940" s="240"/>
      <c r="AB1940" s="241"/>
    </row>
    <row r="1941" spans="25:28">
      <c r="Y1941" s="240"/>
      <c r="AB1941" s="241"/>
    </row>
    <row r="1942" spans="25:28">
      <c r="Y1942" s="240"/>
      <c r="AB1942" s="241"/>
    </row>
    <row r="1943" spans="25:28">
      <c r="Y1943" s="240"/>
      <c r="AB1943" s="241"/>
    </row>
    <row r="1944" spans="25:28">
      <c r="Y1944" s="240"/>
      <c r="AB1944" s="241"/>
    </row>
    <row r="1945" spans="25:28">
      <c r="Y1945" s="240"/>
      <c r="AB1945" s="241"/>
    </row>
    <row r="1946" spans="25:28">
      <c r="Y1946" s="240"/>
      <c r="AB1946" s="241"/>
    </row>
    <row r="1947" spans="25:28">
      <c r="Y1947" s="240"/>
      <c r="AB1947" s="241"/>
    </row>
    <row r="1948" spans="25:28">
      <c r="Y1948" s="240"/>
      <c r="AB1948" s="241"/>
    </row>
    <row r="1949" spans="25:28">
      <c r="Y1949" s="240"/>
      <c r="AB1949" s="241"/>
    </row>
    <row r="1950" spans="25:28">
      <c r="Y1950" s="240"/>
      <c r="AB1950" s="241"/>
    </row>
    <row r="1951" spans="25:28">
      <c r="Y1951" s="240"/>
      <c r="AB1951" s="241"/>
    </row>
    <row r="1952" spans="25:28">
      <c r="Y1952" s="240"/>
      <c r="AB1952" s="241"/>
    </row>
    <row r="1953" spans="25:28">
      <c r="Y1953" s="240"/>
      <c r="AB1953" s="241"/>
    </row>
    <row r="1954" spans="25:28">
      <c r="Y1954" s="240"/>
      <c r="AB1954" s="241"/>
    </row>
    <row r="1955" spans="25:28">
      <c r="Y1955" s="240"/>
      <c r="AB1955" s="241"/>
    </row>
    <row r="1956" spans="25:28">
      <c r="Y1956" s="240"/>
      <c r="AB1956" s="241"/>
    </row>
    <row r="1957" spans="25:28">
      <c r="Y1957" s="240"/>
      <c r="AB1957" s="241"/>
    </row>
    <row r="1958" spans="25:28">
      <c r="Y1958" s="240"/>
      <c r="AB1958" s="241"/>
    </row>
    <row r="1959" spans="25:28">
      <c r="Y1959" s="240"/>
      <c r="AB1959" s="241"/>
    </row>
    <row r="1960" spans="25:28">
      <c r="Y1960" s="240"/>
      <c r="AB1960" s="241"/>
    </row>
    <row r="1961" spans="25:28">
      <c r="Y1961" s="240"/>
      <c r="AB1961" s="241"/>
    </row>
    <row r="1962" spans="25:28">
      <c r="Y1962" s="240"/>
      <c r="AB1962" s="241"/>
    </row>
    <row r="1963" spans="25:28">
      <c r="Y1963" s="240"/>
      <c r="AB1963" s="241"/>
    </row>
    <row r="1964" spans="25:28">
      <c r="Y1964" s="240"/>
      <c r="AB1964" s="241"/>
    </row>
    <row r="1965" spans="25:28">
      <c r="Y1965" s="240"/>
      <c r="AB1965" s="241"/>
    </row>
    <row r="1966" spans="25:28">
      <c r="Y1966" s="240"/>
      <c r="AB1966" s="241"/>
    </row>
    <row r="1967" spans="25:28">
      <c r="Y1967" s="240"/>
      <c r="AB1967" s="241"/>
    </row>
    <row r="1968" spans="25:28">
      <c r="Y1968" s="240"/>
      <c r="AB1968" s="241"/>
    </row>
    <row r="1969" spans="25:28">
      <c r="Y1969" s="240"/>
      <c r="AB1969" s="241"/>
    </row>
    <row r="1970" spans="25:28">
      <c r="Y1970" s="240"/>
      <c r="AB1970" s="241"/>
    </row>
    <row r="1971" spans="25:28">
      <c r="Y1971" s="240"/>
      <c r="AB1971" s="241"/>
    </row>
    <row r="1972" spans="25:28">
      <c r="Y1972" s="240"/>
      <c r="AB1972" s="241"/>
    </row>
    <row r="1973" spans="25:28">
      <c r="Y1973" s="240"/>
      <c r="AB1973" s="241"/>
    </row>
    <row r="1974" spans="25:28">
      <c r="Y1974" s="240"/>
      <c r="AB1974" s="241"/>
    </row>
    <row r="1975" spans="25:28">
      <c r="Y1975" s="240"/>
      <c r="AB1975" s="241"/>
    </row>
    <row r="1976" spans="25:28">
      <c r="Y1976" s="240"/>
      <c r="AB1976" s="241"/>
    </row>
    <row r="1977" spans="25:28">
      <c r="Y1977" s="240"/>
      <c r="AB1977" s="241"/>
    </row>
    <row r="1978" spans="25:28">
      <c r="Y1978" s="240"/>
      <c r="AB1978" s="241"/>
    </row>
    <row r="1979" spans="25:28">
      <c r="Y1979" s="240"/>
      <c r="AB1979" s="241"/>
    </row>
    <row r="1980" spans="25:28">
      <c r="Y1980" s="240"/>
      <c r="AB1980" s="241"/>
    </row>
    <row r="1981" spans="25:28">
      <c r="Y1981" s="240"/>
      <c r="AB1981" s="241"/>
    </row>
    <row r="1982" spans="25:28">
      <c r="Y1982" s="240"/>
      <c r="AB1982" s="241"/>
    </row>
    <row r="1983" spans="25:28">
      <c r="Y1983" s="240"/>
      <c r="AB1983" s="241"/>
    </row>
    <row r="1984" spans="25:28">
      <c r="Y1984" s="240"/>
      <c r="AB1984" s="241"/>
    </row>
    <row r="1985" spans="25:28">
      <c r="Y1985" s="240"/>
      <c r="AB1985" s="241"/>
    </row>
    <row r="1986" spans="25:28">
      <c r="Y1986" s="240"/>
      <c r="AB1986" s="241"/>
    </row>
    <row r="1987" spans="25:28">
      <c r="Y1987" s="240"/>
      <c r="AB1987" s="241"/>
    </row>
    <row r="1988" spans="25:28">
      <c r="Y1988" s="240"/>
      <c r="AB1988" s="241"/>
    </row>
    <row r="1989" spans="25:28">
      <c r="Y1989" s="240"/>
      <c r="AB1989" s="241"/>
    </row>
    <row r="1990" spans="25:28">
      <c r="Y1990" s="240"/>
      <c r="AB1990" s="241"/>
    </row>
    <row r="1991" spans="25:28">
      <c r="Y1991" s="240"/>
      <c r="AB1991" s="241"/>
    </row>
    <row r="1992" spans="25:28">
      <c r="Y1992" s="240"/>
      <c r="AB1992" s="241"/>
    </row>
    <row r="1993" spans="25:28">
      <c r="Y1993" s="240"/>
      <c r="AB1993" s="241"/>
    </row>
    <row r="1994" spans="25:28">
      <c r="Y1994" s="240"/>
      <c r="AB1994" s="241"/>
    </row>
    <row r="1995" spans="25:28">
      <c r="Y1995" s="240"/>
      <c r="AB1995" s="241"/>
    </row>
    <row r="1996" spans="25:28">
      <c r="Y1996" s="240"/>
      <c r="AB1996" s="241"/>
    </row>
    <row r="1997" spans="25:28">
      <c r="Y1997" s="240"/>
      <c r="AB1997" s="241"/>
    </row>
    <row r="1998" spans="25:28">
      <c r="Y1998" s="240"/>
      <c r="AB1998" s="241"/>
    </row>
    <row r="1999" spans="25:28">
      <c r="Y1999" s="240"/>
      <c r="AB1999" s="241"/>
    </row>
    <row r="2000" spans="25:28">
      <c r="Y2000" s="240"/>
      <c r="AB2000" s="241"/>
    </row>
    <row r="2001" spans="25:28">
      <c r="Y2001" s="240"/>
      <c r="AB2001" s="241"/>
    </row>
    <row r="2002" spans="25:28">
      <c r="Y2002" s="240"/>
      <c r="AB2002" s="241"/>
    </row>
    <row r="2003" spans="25:28">
      <c r="Y2003" s="240"/>
      <c r="AB2003" s="241"/>
    </row>
    <row r="2004" spans="25:28">
      <c r="Y2004" s="240"/>
      <c r="AB2004" s="241"/>
    </row>
    <row r="2005" spans="25:28">
      <c r="Y2005" s="240"/>
      <c r="AB2005" s="241"/>
    </row>
    <row r="2006" spans="25:28">
      <c r="Y2006" s="240"/>
      <c r="AB2006" s="241"/>
    </row>
    <row r="2007" spans="25:28">
      <c r="Y2007" s="240"/>
      <c r="AB2007" s="241"/>
    </row>
    <row r="2008" spans="25:28">
      <c r="Y2008" s="240"/>
      <c r="AB2008" s="241"/>
    </row>
    <row r="2009" spans="25:28">
      <c r="Y2009" s="240"/>
      <c r="AB2009" s="241"/>
    </row>
    <row r="2010" spans="25:28">
      <c r="Y2010" s="240"/>
      <c r="AB2010" s="241"/>
    </row>
    <row r="2011" spans="25:28">
      <c r="Y2011" s="240"/>
      <c r="AB2011" s="241"/>
    </row>
    <row r="2012" spans="25:28">
      <c r="Y2012" s="240"/>
      <c r="AB2012" s="241"/>
    </row>
    <row r="2013" spans="25:28">
      <c r="Y2013" s="240"/>
      <c r="AB2013" s="241"/>
    </row>
    <row r="2014" spans="25:28">
      <c r="Y2014" s="240"/>
      <c r="AB2014" s="241"/>
    </row>
    <row r="2015" spans="25:28">
      <c r="Y2015" s="240"/>
      <c r="AB2015" s="241"/>
    </row>
    <row r="2016" spans="25:28">
      <c r="Y2016" s="240"/>
      <c r="AB2016" s="241"/>
    </row>
    <row r="2017" spans="25:28">
      <c r="Y2017" s="240"/>
      <c r="AB2017" s="241"/>
    </row>
    <row r="2018" spans="25:28">
      <c r="Y2018" s="240"/>
      <c r="AB2018" s="241"/>
    </row>
    <row r="2019" spans="25:28">
      <c r="Y2019" s="240"/>
      <c r="AB2019" s="241"/>
    </row>
    <row r="2020" spans="25:28">
      <c r="Y2020" s="240"/>
      <c r="AB2020" s="241"/>
    </row>
    <row r="2021" spans="25:28">
      <c r="Y2021" s="240"/>
      <c r="AB2021" s="241"/>
    </row>
    <row r="2022" spans="25:28">
      <c r="Y2022" s="240"/>
      <c r="AB2022" s="241"/>
    </row>
    <row r="2023" spans="25:28">
      <c r="Y2023" s="240"/>
      <c r="AB2023" s="241"/>
    </row>
    <row r="2024" spans="25:28">
      <c r="Y2024" s="240"/>
      <c r="AB2024" s="241"/>
    </row>
    <row r="2025" spans="25:28">
      <c r="Y2025" s="240"/>
      <c r="AB2025" s="241"/>
    </row>
    <row r="2026" spans="25:28">
      <c r="Y2026" s="240"/>
      <c r="AB2026" s="241"/>
    </row>
    <row r="2027" spans="25:28">
      <c r="Y2027" s="240"/>
      <c r="AB2027" s="241"/>
    </row>
    <row r="2028" spans="25:28">
      <c r="Y2028" s="240"/>
      <c r="AB2028" s="241"/>
    </row>
    <row r="2029" spans="25:28">
      <c r="Y2029" s="240"/>
      <c r="AB2029" s="241"/>
    </row>
    <row r="2030" spans="25:28">
      <c r="Y2030" s="240"/>
      <c r="AB2030" s="241"/>
    </row>
    <row r="2031" spans="25:28">
      <c r="Y2031" s="240"/>
      <c r="AB2031" s="241"/>
    </row>
    <row r="2032" spans="25:28">
      <c r="Y2032" s="240"/>
      <c r="AB2032" s="241"/>
    </row>
    <row r="2033" spans="25:28">
      <c r="Y2033" s="240"/>
      <c r="AB2033" s="241"/>
    </row>
    <row r="2034" spans="25:28">
      <c r="Y2034" s="240"/>
      <c r="AB2034" s="241"/>
    </row>
    <row r="2035" spans="25:28">
      <c r="Y2035" s="240"/>
      <c r="AB2035" s="241"/>
    </row>
    <row r="2036" spans="25:28">
      <c r="Y2036" s="240"/>
      <c r="AB2036" s="241"/>
    </row>
    <row r="2037" spans="25:28">
      <c r="Y2037" s="240"/>
      <c r="AB2037" s="241"/>
    </row>
    <row r="2038" spans="25:28">
      <c r="Y2038" s="240"/>
      <c r="AB2038" s="241"/>
    </row>
    <row r="2039" spans="25:28">
      <c r="Y2039" s="240"/>
      <c r="AB2039" s="241"/>
    </row>
    <row r="2040" spans="25:28">
      <c r="Y2040" s="240"/>
      <c r="AB2040" s="241"/>
    </row>
    <row r="2041" spans="25:28">
      <c r="Y2041" s="240"/>
      <c r="AB2041" s="241"/>
    </row>
    <row r="2042" spans="25:28">
      <c r="Y2042" s="240"/>
      <c r="AB2042" s="241"/>
    </row>
    <row r="2043" spans="25:28">
      <c r="Y2043" s="240"/>
      <c r="AB2043" s="241"/>
    </row>
    <row r="2044" spans="25:28">
      <c r="Y2044" s="240"/>
      <c r="AB2044" s="241"/>
    </row>
    <row r="2045" spans="25:28">
      <c r="Y2045" s="240"/>
      <c r="AB2045" s="241"/>
    </row>
    <row r="2046" spans="25:28">
      <c r="Y2046" s="240"/>
      <c r="AB2046" s="241"/>
    </row>
    <row r="2047" spans="25:28">
      <c r="Y2047" s="240"/>
      <c r="AB2047" s="241"/>
    </row>
    <row r="2048" spans="25:28">
      <c r="Y2048" s="240"/>
      <c r="AB2048" s="241"/>
    </row>
    <row r="2049" spans="25:28">
      <c r="Y2049" s="240"/>
      <c r="AB2049" s="241"/>
    </row>
    <row r="2050" spans="25:28">
      <c r="Y2050" s="240"/>
      <c r="AB2050" s="241"/>
    </row>
    <row r="2051" spans="25:28">
      <c r="Y2051" s="240"/>
      <c r="AB2051" s="241"/>
    </row>
    <row r="2052" spans="25:28">
      <c r="Y2052" s="240"/>
      <c r="AB2052" s="241"/>
    </row>
    <row r="2053" spans="25:28">
      <c r="Y2053" s="240"/>
      <c r="AB2053" s="241"/>
    </row>
    <row r="2054" spans="25:28">
      <c r="Y2054" s="240"/>
      <c r="AB2054" s="241"/>
    </row>
    <row r="2055" spans="25:28">
      <c r="Y2055" s="240"/>
      <c r="AB2055" s="241"/>
    </row>
    <row r="2056" spans="25:28">
      <c r="Y2056" s="240"/>
      <c r="AB2056" s="241"/>
    </row>
    <row r="2057" spans="25:28">
      <c r="Y2057" s="240"/>
      <c r="AB2057" s="241"/>
    </row>
    <row r="2058" spans="25:28">
      <c r="Y2058" s="240"/>
      <c r="AB2058" s="241"/>
    </row>
    <row r="2059" spans="25:28">
      <c r="Y2059" s="240"/>
      <c r="AB2059" s="241"/>
    </row>
    <row r="2060" spans="25:28">
      <c r="Y2060" s="240"/>
      <c r="AB2060" s="241"/>
    </row>
    <row r="2061" spans="25:28">
      <c r="Y2061" s="240"/>
      <c r="AB2061" s="241"/>
    </row>
    <row r="2062" spans="25:28">
      <c r="Y2062" s="240"/>
      <c r="AB2062" s="241"/>
    </row>
    <row r="2063" spans="25:28">
      <c r="Y2063" s="240"/>
      <c r="AB2063" s="241"/>
    </row>
    <row r="2064" spans="25:28">
      <c r="Y2064" s="240"/>
      <c r="AB2064" s="241"/>
    </row>
    <row r="2065" spans="25:28">
      <c r="Y2065" s="240"/>
      <c r="AB2065" s="241"/>
    </row>
    <row r="2066" spans="25:28">
      <c r="Y2066" s="240"/>
      <c r="AB2066" s="241"/>
    </row>
    <row r="2067" spans="25:28">
      <c r="Y2067" s="240"/>
      <c r="AB2067" s="241"/>
    </row>
    <row r="2068" spans="25:28">
      <c r="Y2068" s="240"/>
      <c r="AB2068" s="241"/>
    </row>
    <row r="2069" spans="25:28">
      <c r="Y2069" s="240"/>
      <c r="AB2069" s="241"/>
    </row>
    <row r="2070" spans="25:28">
      <c r="Y2070" s="240"/>
      <c r="AB2070" s="241"/>
    </row>
    <row r="2071" spans="25:28">
      <c r="Y2071" s="240"/>
      <c r="AB2071" s="241"/>
    </row>
    <row r="2072" spans="25:28">
      <c r="Y2072" s="240"/>
      <c r="AB2072" s="241"/>
    </row>
    <row r="2073" spans="25:28">
      <c r="Y2073" s="240"/>
      <c r="AB2073" s="241"/>
    </row>
    <row r="2074" spans="25:28">
      <c r="Y2074" s="240"/>
      <c r="AB2074" s="241"/>
    </row>
    <row r="2075" spans="25:28">
      <c r="Y2075" s="240"/>
      <c r="AB2075" s="241"/>
    </row>
    <row r="2076" spans="25:28">
      <c r="Y2076" s="240"/>
      <c r="AB2076" s="241"/>
    </row>
    <row r="2077" spans="25:28">
      <c r="Y2077" s="240"/>
      <c r="AB2077" s="241"/>
    </row>
    <row r="2078" spans="25:28">
      <c r="Y2078" s="240"/>
      <c r="AB2078" s="241"/>
    </row>
    <row r="2079" spans="25:28">
      <c r="Y2079" s="240"/>
      <c r="AB2079" s="241"/>
    </row>
    <row r="2080" spans="25:28">
      <c r="Y2080" s="240"/>
      <c r="AB2080" s="241"/>
    </row>
    <row r="2081" spans="25:28">
      <c r="Y2081" s="240"/>
      <c r="AB2081" s="241"/>
    </row>
    <row r="2082" spans="25:28">
      <c r="Y2082" s="240"/>
      <c r="AB2082" s="241"/>
    </row>
    <row r="2083" spans="25:28">
      <c r="Y2083" s="240"/>
      <c r="AB2083" s="241"/>
    </row>
    <row r="2084" spans="25:28">
      <c r="Y2084" s="240"/>
      <c r="AB2084" s="241"/>
    </row>
    <row r="2085" spans="25:28">
      <c r="Y2085" s="240"/>
      <c r="AB2085" s="241"/>
    </row>
    <row r="2086" spans="25:28">
      <c r="Y2086" s="240"/>
      <c r="AB2086" s="241"/>
    </row>
    <row r="2087" spans="25:28">
      <c r="Y2087" s="240"/>
      <c r="AB2087" s="241"/>
    </row>
    <row r="2088" spans="25:28">
      <c r="Y2088" s="240"/>
      <c r="AB2088" s="241"/>
    </row>
    <row r="2089" spans="25:28">
      <c r="Y2089" s="240"/>
      <c r="AB2089" s="241"/>
    </row>
    <row r="2090" spans="25:28">
      <c r="Y2090" s="240"/>
      <c r="AB2090" s="241"/>
    </row>
    <row r="2091" spans="25:28">
      <c r="Y2091" s="240"/>
      <c r="AB2091" s="241"/>
    </row>
    <row r="2092" spans="25:28">
      <c r="Y2092" s="240"/>
      <c r="AB2092" s="241"/>
    </row>
    <row r="2093" spans="25:28">
      <c r="Y2093" s="240"/>
      <c r="AB2093" s="241"/>
    </row>
    <row r="2094" spans="25:28">
      <c r="Y2094" s="240"/>
      <c r="AB2094" s="241"/>
    </row>
    <row r="2095" spans="25:28">
      <c r="Y2095" s="240"/>
      <c r="AB2095" s="241"/>
    </row>
    <row r="2096" spans="25:28">
      <c r="Y2096" s="240"/>
      <c r="AB2096" s="241"/>
    </row>
    <row r="2097" spans="25:28">
      <c r="Y2097" s="240"/>
      <c r="AB2097" s="241"/>
    </row>
    <row r="2098" spans="25:28">
      <c r="Y2098" s="240"/>
      <c r="AB2098" s="241"/>
    </row>
    <row r="2099" spans="25:28">
      <c r="Y2099" s="240"/>
      <c r="AB2099" s="241"/>
    </row>
    <row r="2100" spans="25:28">
      <c r="Y2100" s="240"/>
      <c r="AB2100" s="241"/>
    </row>
    <row r="2101" spans="25:28">
      <c r="Y2101" s="240"/>
      <c r="AB2101" s="241"/>
    </row>
    <row r="2102" spans="25:28">
      <c r="Y2102" s="240"/>
      <c r="AB2102" s="241"/>
    </row>
    <row r="2103" spans="25:28">
      <c r="Y2103" s="240"/>
      <c r="AB2103" s="241"/>
    </row>
    <row r="2104" spans="25:28">
      <c r="Y2104" s="240"/>
      <c r="AB2104" s="241"/>
    </row>
    <row r="2105" spans="25:28">
      <c r="Y2105" s="240"/>
      <c r="AB2105" s="241"/>
    </row>
    <row r="2106" spans="25:28">
      <c r="Y2106" s="240"/>
      <c r="AB2106" s="241"/>
    </row>
    <row r="2107" spans="25:28">
      <c r="Y2107" s="240"/>
      <c r="AB2107" s="241"/>
    </row>
    <row r="2108" spans="25:28">
      <c r="Y2108" s="240"/>
      <c r="AB2108" s="241"/>
    </row>
    <row r="2109" spans="25:28">
      <c r="Y2109" s="240"/>
      <c r="AB2109" s="241"/>
    </row>
    <row r="2110" spans="25:28">
      <c r="Y2110" s="240"/>
      <c r="AB2110" s="241"/>
    </row>
    <row r="2111" spans="25:28">
      <c r="Y2111" s="240"/>
      <c r="AB2111" s="241"/>
    </row>
    <row r="2112" spans="25:28">
      <c r="Y2112" s="240"/>
      <c r="AB2112" s="241"/>
    </row>
    <row r="2113" spans="25:28">
      <c r="Y2113" s="240"/>
      <c r="AB2113" s="241"/>
    </row>
    <row r="2114" spans="25:28">
      <c r="Y2114" s="240"/>
      <c r="AB2114" s="241"/>
    </row>
    <row r="2115" spans="25:28">
      <c r="Y2115" s="240"/>
      <c r="AB2115" s="241"/>
    </row>
    <row r="2116" spans="25:28">
      <c r="Y2116" s="240"/>
      <c r="AB2116" s="241"/>
    </row>
    <row r="2117" spans="25:28">
      <c r="Y2117" s="240"/>
      <c r="AB2117" s="241"/>
    </row>
    <row r="2118" spans="25:28">
      <c r="Y2118" s="240"/>
      <c r="AB2118" s="241"/>
    </row>
    <row r="2119" spans="25:28">
      <c r="Y2119" s="240"/>
      <c r="AB2119" s="241"/>
    </row>
    <row r="2120" spans="25:28">
      <c r="Y2120" s="240"/>
      <c r="AB2120" s="241"/>
    </row>
    <row r="2121" spans="25:28">
      <c r="Y2121" s="240"/>
      <c r="AB2121" s="241"/>
    </row>
    <row r="2122" spans="25:28">
      <c r="Y2122" s="240"/>
      <c r="AB2122" s="241"/>
    </row>
    <row r="2123" spans="25:28">
      <c r="Y2123" s="240"/>
      <c r="AB2123" s="241"/>
    </row>
    <row r="2124" spans="25:28">
      <c r="Y2124" s="240"/>
      <c r="AB2124" s="241"/>
    </row>
    <row r="2125" spans="25:28">
      <c r="Y2125" s="240"/>
      <c r="AB2125" s="241"/>
    </row>
    <row r="2126" spans="25:28">
      <c r="Y2126" s="240"/>
      <c r="AB2126" s="241"/>
    </row>
    <row r="2127" spans="25:28">
      <c r="Y2127" s="240"/>
      <c r="AB2127" s="241"/>
    </row>
    <row r="2128" spans="25:28">
      <c r="Y2128" s="240"/>
      <c r="AB2128" s="241"/>
    </row>
    <row r="2129" spans="25:28">
      <c r="Y2129" s="240"/>
      <c r="AB2129" s="241"/>
    </row>
    <row r="2130" spans="25:28">
      <c r="Y2130" s="240"/>
      <c r="AB2130" s="241"/>
    </row>
    <row r="2131" spans="25:28">
      <c r="Y2131" s="240"/>
      <c r="AB2131" s="241"/>
    </row>
    <row r="2132" spans="25:28">
      <c r="Y2132" s="240"/>
      <c r="AB2132" s="241"/>
    </row>
    <row r="2133" spans="25:28">
      <c r="Y2133" s="240"/>
      <c r="AB2133" s="241"/>
    </row>
    <row r="2134" spans="25:28">
      <c r="Y2134" s="240"/>
      <c r="AB2134" s="241"/>
    </row>
    <row r="2135" spans="25:28">
      <c r="Y2135" s="240"/>
      <c r="AB2135" s="241"/>
    </row>
    <row r="2136" spans="25:28">
      <c r="Y2136" s="240"/>
      <c r="AB2136" s="241"/>
    </row>
    <row r="2137" spans="25:28">
      <c r="Y2137" s="240"/>
      <c r="AB2137" s="241"/>
    </row>
    <row r="2138" spans="25:28">
      <c r="Y2138" s="240"/>
      <c r="AB2138" s="241"/>
    </row>
    <row r="2139" spans="25:28">
      <c r="Y2139" s="240"/>
      <c r="AB2139" s="241"/>
    </row>
    <row r="2140" spans="25:28">
      <c r="Y2140" s="240"/>
      <c r="AB2140" s="241"/>
    </row>
    <row r="2141" spans="25:28">
      <c r="Y2141" s="240"/>
      <c r="AB2141" s="241"/>
    </row>
    <row r="2142" spans="25:28">
      <c r="Y2142" s="240"/>
      <c r="AB2142" s="241"/>
    </row>
    <row r="2143" spans="25:28">
      <c r="Y2143" s="240"/>
      <c r="AB2143" s="241"/>
    </row>
    <row r="2144" spans="25:28">
      <c r="Y2144" s="240"/>
      <c r="AB2144" s="241"/>
    </row>
    <row r="2145" spans="25:28">
      <c r="Y2145" s="240"/>
      <c r="AB2145" s="241"/>
    </row>
    <row r="2146" spans="25:28">
      <c r="Y2146" s="240"/>
      <c r="AB2146" s="241"/>
    </row>
    <row r="2147" spans="25:28">
      <c r="Y2147" s="240"/>
      <c r="AB2147" s="241"/>
    </row>
    <row r="2148" spans="25:28">
      <c r="Y2148" s="240"/>
      <c r="AB2148" s="241"/>
    </row>
    <row r="2149" spans="25:28">
      <c r="Y2149" s="240"/>
      <c r="AB2149" s="241"/>
    </row>
    <row r="2150" spans="25:28">
      <c r="Y2150" s="240"/>
      <c r="AB2150" s="241"/>
    </row>
    <row r="2151" spans="25:28">
      <c r="Y2151" s="240"/>
      <c r="AB2151" s="241"/>
    </row>
    <row r="2152" spans="25:28">
      <c r="Y2152" s="240"/>
      <c r="AB2152" s="241"/>
    </row>
    <row r="2153" spans="25:28">
      <c r="Y2153" s="240"/>
      <c r="AB2153" s="241"/>
    </row>
    <row r="2154" spans="25:28">
      <c r="Y2154" s="240"/>
      <c r="AB2154" s="241"/>
    </row>
    <row r="2155" spans="25:28">
      <c r="Y2155" s="240"/>
      <c r="AB2155" s="241"/>
    </row>
    <row r="2156" spans="25:28">
      <c r="Y2156" s="240"/>
      <c r="AB2156" s="241"/>
    </row>
    <row r="2157" spans="25:28">
      <c r="Y2157" s="240"/>
      <c r="AB2157" s="241"/>
    </row>
    <row r="2158" spans="25:28">
      <c r="Y2158" s="240"/>
      <c r="AB2158" s="241"/>
    </row>
    <row r="2159" spans="25:28">
      <c r="Y2159" s="240"/>
      <c r="AB2159" s="241"/>
    </row>
    <row r="2160" spans="25:28">
      <c r="Y2160" s="240"/>
      <c r="AB2160" s="241"/>
    </row>
    <row r="2161" spans="25:28">
      <c r="Y2161" s="240"/>
      <c r="AB2161" s="241"/>
    </row>
    <row r="2162" spans="25:28">
      <c r="Y2162" s="240"/>
      <c r="AB2162" s="241"/>
    </row>
    <row r="2163" spans="25:28">
      <c r="Y2163" s="240"/>
      <c r="AB2163" s="241"/>
    </row>
    <row r="2164" spans="25:28">
      <c r="Y2164" s="240"/>
      <c r="AB2164" s="241"/>
    </row>
    <row r="2165" spans="25:28">
      <c r="Y2165" s="240"/>
      <c r="AB2165" s="241"/>
    </row>
    <row r="2166" spans="25:28">
      <c r="Y2166" s="240"/>
      <c r="AB2166" s="241"/>
    </row>
    <row r="2167" spans="25:28">
      <c r="Y2167" s="240"/>
      <c r="AB2167" s="241"/>
    </row>
    <row r="2168" spans="25:28">
      <c r="Y2168" s="240"/>
      <c r="AB2168" s="241"/>
    </row>
    <row r="2169" spans="25:28">
      <c r="Y2169" s="240"/>
      <c r="AB2169" s="241"/>
    </row>
    <row r="2170" spans="25:28">
      <c r="Y2170" s="240"/>
      <c r="AB2170" s="241"/>
    </row>
    <row r="2171" spans="25:28">
      <c r="Y2171" s="240"/>
      <c r="AB2171" s="241"/>
    </row>
    <row r="2172" spans="25:28">
      <c r="Y2172" s="240"/>
      <c r="AB2172" s="241"/>
    </row>
    <row r="2173" spans="25:28">
      <c r="Y2173" s="240"/>
      <c r="AB2173" s="241"/>
    </row>
    <row r="2174" spans="25:28">
      <c r="Y2174" s="240"/>
      <c r="AB2174" s="241"/>
    </row>
    <row r="2175" spans="25:28">
      <c r="Y2175" s="240"/>
      <c r="AB2175" s="241"/>
    </row>
    <row r="2176" spans="25:28">
      <c r="Y2176" s="240"/>
      <c r="AB2176" s="241"/>
    </row>
    <row r="2177" spans="25:28">
      <c r="Y2177" s="240"/>
      <c r="AB2177" s="241"/>
    </row>
    <row r="2178" spans="25:28">
      <c r="Y2178" s="240"/>
      <c r="AB2178" s="241"/>
    </row>
    <row r="2179" spans="25:28">
      <c r="Y2179" s="240"/>
      <c r="AB2179" s="241"/>
    </row>
    <row r="2180" spans="25:28">
      <c r="Y2180" s="240"/>
      <c r="AB2180" s="241"/>
    </row>
    <row r="2181" spans="25:28">
      <c r="Y2181" s="240"/>
      <c r="AB2181" s="241"/>
    </row>
    <row r="2182" spans="25:28">
      <c r="Y2182" s="240"/>
      <c r="AB2182" s="241"/>
    </row>
    <row r="2183" spans="25:28">
      <c r="Y2183" s="240"/>
      <c r="AB2183" s="241"/>
    </row>
    <row r="2184" spans="25:28">
      <c r="Y2184" s="240"/>
      <c r="AB2184" s="241"/>
    </row>
    <row r="2185" spans="25:28">
      <c r="Y2185" s="240"/>
      <c r="AB2185" s="241"/>
    </row>
    <row r="2186" spans="25:28">
      <c r="Y2186" s="240"/>
      <c r="AB2186" s="241"/>
    </row>
    <row r="2187" spans="25:28">
      <c r="Y2187" s="240"/>
      <c r="AB2187" s="241"/>
    </row>
    <row r="2188" spans="25:28">
      <c r="Y2188" s="240"/>
      <c r="AB2188" s="241"/>
    </row>
    <row r="2189" spans="25:28">
      <c r="Y2189" s="240"/>
      <c r="AB2189" s="241"/>
    </row>
    <row r="2190" spans="25:28">
      <c r="Y2190" s="240"/>
      <c r="AB2190" s="241"/>
    </row>
    <row r="2191" spans="25:28">
      <c r="Y2191" s="240"/>
      <c r="AB2191" s="241"/>
    </row>
    <row r="2192" spans="25:28">
      <c r="Y2192" s="240"/>
      <c r="AB2192" s="241"/>
    </row>
    <row r="2193" spans="25:28">
      <c r="Y2193" s="240"/>
      <c r="AB2193" s="241"/>
    </row>
    <row r="2194" spans="25:28">
      <c r="Y2194" s="240"/>
      <c r="AB2194" s="241"/>
    </row>
    <row r="2195" spans="25:28">
      <c r="Y2195" s="240"/>
      <c r="AB2195" s="241"/>
    </row>
    <row r="2196" spans="25:28">
      <c r="Y2196" s="240"/>
      <c r="AB2196" s="241"/>
    </row>
    <row r="2197" spans="25:28">
      <c r="Y2197" s="240"/>
      <c r="AB2197" s="241"/>
    </row>
    <row r="2198" spans="25:28">
      <c r="Y2198" s="240"/>
      <c r="AB2198" s="241"/>
    </row>
    <row r="2199" spans="25:28">
      <c r="Y2199" s="240"/>
      <c r="AB2199" s="241"/>
    </row>
    <row r="2200" spans="25:28">
      <c r="Y2200" s="240"/>
      <c r="AB2200" s="241"/>
    </row>
    <row r="2201" spans="25:28">
      <c r="Y2201" s="240"/>
      <c r="AB2201" s="241"/>
    </row>
    <row r="2202" spans="25:28">
      <c r="Y2202" s="240"/>
      <c r="AB2202" s="241"/>
    </row>
    <row r="2203" spans="25:28">
      <c r="Y2203" s="240"/>
      <c r="AB2203" s="241"/>
    </row>
    <row r="2204" spans="25:28">
      <c r="Y2204" s="240"/>
      <c r="AB2204" s="241"/>
    </row>
    <row r="2205" spans="25:28">
      <c r="Y2205" s="240"/>
      <c r="AB2205" s="241"/>
    </row>
    <row r="2206" spans="25:28">
      <c r="Y2206" s="240"/>
      <c r="AB2206" s="241"/>
    </row>
    <row r="2207" spans="25:28">
      <c r="Y2207" s="240"/>
      <c r="AB2207" s="241"/>
    </row>
    <row r="2208" spans="25:28">
      <c r="Y2208" s="240"/>
      <c r="AB2208" s="241"/>
    </row>
    <row r="2209" spans="25:28">
      <c r="Y2209" s="240"/>
      <c r="AB2209" s="241"/>
    </row>
    <row r="2210" spans="25:28">
      <c r="Y2210" s="240"/>
      <c r="AB2210" s="241"/>
    </row>
    <row r="2211" spans="25:28">
      <c r="Y2211" s="240"/>
      <c r="AB2211" s="241"/>
    </row>
    <row r="2212" spans="25:28">
      <c r="Y2212" s="240"/>
      <c r="AB2212" s="241"/>
    </row>
    <row r="2213" spans="25:28">
      <c r="Y2213" s="240"/>
      <c r="AB2213" s="241"/>
    </row>
    <row r="2214" spans="25:28">
      <c r="Y2214" s="240"/>
      <c r="AB2214" s="241"/>
    </row>
    <row r="2215" spans="25:28">
      <c r="Y2215" s="240"/>
      <c r="AB2215" s="241"/>
    </row>
    <row r="2216" spans="25:28">
      <c r="Y2216" s="240"/>
      <c r="AB2216" s="241"/>
    </row>
    <row r="2217" spans="25:28">
      <c r="Y2217" s="240"/>
      <c r="AB2217" s="241"/>
    </row>
    <row r="2218" spans="25:28">
      <c r="Y2218" s="240"/>
      <c r="AB2218" s="241"/>
    </row>
    <row r="2219" spans="25:28">
      <c r="Y2219" s="240"/>
      <c r="AB2219" s="241"/>
    </row>
    <row r="2220" spans="25:28">
      <c r="Y2220" s="240"/>
      <c r="AB2220" s="241"/>
    </row>
    <row r="2221" spans="25:28">
      <c r="Y2221" s="240"/>
      <c r="AB2221" s="241"/>
    </row>
    <row r="2222" spans="25:28">
      <c r="Y2222" s="240"/>
      <c r="AB2222" s="241"/>
    </row>
    <row r="2223" spans="25:28">
      <c r="Y2223" s="240"/>
      <c r="AB2223" s="241"/>
    </row>
    <row r="2224" spans="25:28">
      <c r="Y2224" s="240"/>
      <c r="AB2224" s="241"/>
    </row>
    <row r="2225" spans="25:28">
      <c r="Y2225" s="240"/>
      <c r="AB2225" s="241"/>
    </row>
    <row r="2226" spans="25:28">
      <c r="Y2226" s="240"/>
      <c r="AB2226" s="241"/>
    </row>
    <row r="2227" spans="25:28">
      <c r="Y2227" s="240"/>
      <c r="AB2227" s="241"/>
    </row>
    <row r="2228" spans="25:28">
      <c r="Y2228" s="240"/>
      <c r="AB2228" s="241"/>
    </row>
    <row r="2229" spans="25:28">
      <c r="Y2229" s="240"/>
      <c r="AB2229" s="241"/>
    </row>
    <row r="2230" spans="25:28">
      <c r="Y2230" s="240"/>
      <c r="AB2230" s="241"/>
    </row>
    <row r="2231" spans="25:28">
      <c r="Y2231" s="240"/>
      <c r="AB2231" s="241"/>
    </row>
    <row r="2232" spans="25:28">
      <c r="Y2232" s="240"/>
      <c r="AB2232" s="241"/>
    </row>
    <row r="2233" spans="25:28">
      <c r="Y2233" s="240"/>
      <c r="AB2233" s="241"/>
    </row>
    <row r="2234" spans="25:28">
      <c r="Y2234" s="240"/>
      <c r="AB2234" s="241"/>
    </row>
    <row r="2235" spans="25:28">
      <c r="Y2235" s="240"/>
      <c r="AB2235" s="241"/>
    </row>
    <row r="2236" spans="25:28">
      <c r="Y2236" s="240"/>
      <c r="AB2236" s="241"/>
    </row>
    <row r="2237" spans="25:28">
      <c r="Y2237" s="240"/>
      <c r="AB2237" s="241"/>
    </row>
    <row r="2238" spans="25:28">
      <c r="Y2238" s="240"/>
      <c r="AB2238" s="241"/>
    </row>
    <row r="2239" spans="25:28">
      <c r="Y2239" s="240"/>
      <c r="AB2239" s="241"/>
    </row>
    <row r="2240" spans="25:28">
      <c r="Y2240" s="240"/>
      <c r="AB2240" s="241"/>
    </row>
    <row r="2241" spans="25:28">
      <c r="Y2241" s="240"/>
      <c r="AB2241" s="241"/>
    </row>
    <row r="2242" spans="25:28">
      <c r="Y2242" s="240"/>
      <c r="AB2242" s="241"/>
    </row>
    <row r="2243" spans="25:28">
      <c r="Y2243" s="240"/>
      <c r="AB2243" s="241"/>
    </row>
    <row r="2244" spans="25:28">
      <c r="Y2244" s="240"/>
      <c r="AB2244" s="241"/>
    </row>
    <row r="2245" spans="25:28">
      <c r="Y2245" s="240"/>
      <c r="AB2245" s="241"/>
    </row>
    <row r="2246" spans="25:28">
      <c r="Y2246" s="240"/>
      <c r="AB2246" s="241"/>
    </row>
    <row r="2247" spans="25:28">
      <c r="Y2247" s="240"/>
      <c r="AB2247" s="241"/>
    </row>
    <row r="2248" spans="25:28">
      <c r="Y2248" s="240"/>
      <c r="AB2248" s="241"/>
    </row>
    <row r="2249" spans="25:28">
      <c r="Y2249" s="240"/>
      <c r="AB2249" s="241"/>
    </row>
    <row r="2250" spans="25:28">
      <c r="Y2250" s="240"/>
      <c r="AB2250" s="241"/>
    </row>
    <row r="2251" spans="25:28">
      <c r="Y2251" s="240"/>
      <c r="AB2251" s="241"/>
    </row>
    <row r="2252" spans="25:28">
      <c r="Y2252" s="240"/>
      <c r="AB2252" s="241"/>
    </row>
    <row r="2253" spans="25:28">
      <c r="Y2253" s="240"/>
      <c r="AB2253" s="241"/>
    </row>
    <row r="2254" spans="25:28">
      <c r="Y2254" s="240"/>
      <c r="AB2254" s="241"/>
    </row>
    <row r="2255" spans="25:28">
      <c r="Y2255" s="240"/>
      <c r="AB2255" s="241"/>
    </row>
    <row r="2256" spans="25:28">
      <c r="Y2256" s="240"/>
      <c r="AB2256" s="241"/>
    </row>
    <row r="2257" spans="25:28">
      <c r="Y2257" s="240"/>
      <c r="AB2257" s="241"/>
    </row>
    <row r="2258" spans="25:28">
      <c r="Y2258" s="240"/>
      <c r="AB2258" s="241"/>
    </row>
    <row r="2259" spans="25:28">
      <c r="Y2259" s="240"/>
      <c r="AB2259" s="241"/>
    </row>
    <row r="2260" spans="25:28">
      <c r="Y2260" s="240"/>
      <c r="AB2260" s="241"/>
    </row>
    <row r="2261" spans="25:28">
      <c r="Y2261" s="240"/>
      <c r="AB2261" s="241"/>
    </row>
    <row r="2262" spans="25:28">
      <c r="Y2262" s="240"/>
      <c r="AB2262" s="241"/>
    </row>
    <row r="2263" spans="25:28">
      <c r="Y2263" s="240"/>
      <c r="AB2263" s="241"/>
    </row>
    <row r="2264" spans="25:28">
      <c r="Y2264" s="240"/>
      <c r="AB2264" s="241"/>
    </row>
    <row r="2265" spans="25:28">
      <c r="Y2265" s="240"/>
      <c r="AB2265" s="241"/>
    </row>
    <row r="2266" spans="25:28">
      <c r="Y2266" s="240"/>
      <c r="AB2266" s="241"/>
    </row>
    <row r="2267" spans="25:28">
      <c r="Y2267" s="240"/>
      <c r="AB2267" s="241"/>
    </row>
    <row r="2268" spans="25:28">
      <c r="Y2268" s="240"/>
      <c r="AB2268" s="241"/>
    </row>
    <row r="2269" spans="25:28">
      <c r="Y2269" s="240"/>
      <c r="AB2269" s="241"/>
    </row>
    <row r="2270" spans="25:28">
      <c r="Y2270" s="240"/>
      <c r="AB2270" s="241"/>
    </row>
    <row r="2271" spans="25:28">
      <c r="Y2271" s="240"/>
      <c r="AB2271" s="241"/>
    </row>
    <row r="2272" spans="25:28">
      <c r="Y2272" s="240"/>
      <c r="AB2272" s="241"/>
    </row>
    <row r="2273" spans="25:28">
      <c r="Y2273" s="240"/>
      <c r="AB2273" s="241"/>
    </row>
    <row r="2274" spans="25:28">
      <c r="Y2274" s="240"/>
      <c r="AB2274" s="241"/>
    </row>
    <row r="2275" spans="25:28">
      <c r="Y2275" s="240"/>
      <c r="AB2275" s="241"/>
    </row>
    <row r="2276" spans="25:28">
      <c r="Y2276" s="240"/>
      <c r="AB2276" s="241"/>
    </row>
    <row r="2277" spans="25:28">
      <c r="Y2277" s="240"/>
      <c r="AB2277" s="241"/>
    </row>
    <row r="2278" spans="25:28">
      <c r="Y2278" s="240"/>
      <c r="AB2278" s="241"/>
    </row>
    <row r="2279" spans="25:28">
      <c r="Y2279" s="240"/>
      <c r="AB2279" s="241"/>
    </row>
    <row r="2280" spans="25:28">
      <c r="Y2280" s="240"/>
      <c r="AB2280" s="241"/>
    </row>
    <row r="2281" spans="25:28">
      <c r="Y2281" s="240"/>
      <c r="AB2281" s="241"/>
    </row>
    <row r="2282" spans="25:28">
      <c r="Y2282" s="240"/>
      <c r="AB2282" s="241"/>
    </row>
    <row r="2283" spans="25:28">
      <c r="Y2283" s="240"/>
      <c r="AB2283" s="241"/>
    </row>
    <row r="2284" spans="25:28">
      <c r="Y2284" s="240"/>
      <c r="AB2284" s="241"/>
    </row>
    <row r="2285" spans="25:28">
      <c r="Y2285" s="240"/>
      <c r="AB2285" s="241"/>
    </row>
    <row r="2286" spans="25:28">
      <c r="Y2286" s="240"/>
      <c r="AB2286" s="241"/>
    </row>
    <row r="2287" spans="25:28">
      <c r="Y2287" s="240"/>
      <c r="AB2287" s="241"/>
    </row>
    <row r="2288" spans="25:28">
      <c r="Y2288" s="240"/>
      <c r="AB2288" s="241"/>
    </row>
    <row r="2289" spans="25:28">
      <c r="Y2289" s="240"/>
      <c r="AB2289" s="241"/>
    </row>
    <row r="2290" spans="25:28">
      <c r="Y2290" s="240"/>
      <c r="AB2290" s="241"/>
    </row>
    <row r="2291" spans="25:28">
      <c r="Y2291" s="240"/>
      <c r="AB2291" s="241"/>
    </row>
    <row r="2292" spans="25:28">
      <c r="Y2292" s="240"/>
      <c r="AB2292" s="241"/>
    </row>
    <row r="2293" spans="25:28">
      <c r="Y2293" s="240"/>
      <c r="AB2293" s="241"/>
    </row>
    <row r="2294" spans="25:28">
      <c r="Y2294" s="240"/>
      <c r="AB2294" s="241"/>
    </row>
    <row r="2295" spans="25:28">
      <c r="Y2295" s="240"/>
      <c r="AB2295" s="241"/>
    </row>
    <row r="2296" spans="25:28">
      <c r="Y2296" s="240"/>
      <c r="AB2296" s="241"/>
    </row>
    <row r="2297" spans="25:28">
      <c r="Y2297" s="240"/>
      <c r="AB2297" s="241"/>
    </row>
    <row r="2298" spans="25:28">
      <c r="Y2298" s="240"/>
      <c r="AB2298" s="241"/>
    </row>
    <row r="2299" spans="25:28">
      <c r="Y2299" s="240"/>
      <c r="AB2299" s="241"/>
    </row>
    <row r="2300" spans="25:28">
      <c r="Y2300" s="240"/>
      <c r="AB2300" s="241"/>
    </row>
    <row r="2301" spans="25:28">
      <c r="Y2301" s="240"/>
      <c r="AB2301" s="241"/>
    </row>
    <row r="2302" spans="25:28">
      <c r="Y2302" s="240"/>
      <c r="AB2302" s="241"/>
    </row>
    <row r="2303" spans="25:28">
      <c r="Y2303" s="240"/>
      <c r="AB2303" s="241"/>
    </row>
    <row r="2304" spans="25:28">
      <c r="Y2304" s="240"/>
      <c r="AB2304" s="241"/>
    </row>
    <row r="2305" spans="25:28">
      <c r="Y2305" s="240"/>
      <c r="AB2305" s="241"/>
    </row>
    <row r="2306" spans="25:28">
      <c r="Y2306" s="240"/>
      <c r="AB2306" s="241"/>
    </row>
    <row r="2307" spans="25:28">
      <c r="Y2307" s="240"/>
      <c r="AB2307" s="241"/>
    </row>
    <row r="2308" spans="25:28">
      <c r="Y2308" s="240"/>
      <c r="AB2308" s="241"/>
    </row>
    <row r="2309" spans="25:28">
      <c r="Y2309" s="240"/>
      <c r="AB2309" s="241"/>
    </row>
    <row r="2310" spans="25:28">
      <c r="Y2310" s="240"/>
      <c r="AB2310" s="241"/>
    </row>
    <row r="2311" spans="25:28">
      <c r="Y2311" s="240"/>
      <c r="AB2311" s="241"/>
    </row>
    <row r="2312" spans="25:28">
      <c r="Y2312" s="240"/>
      <c r="AB2312" s="241"/>
    </row>
    <row r="2313" spans="25:28">
      <c r="Y2313" s="240"/>
      <c r="AB2313" s="241"/>
    </row>
    <row r="2314" spans="25:28">
      <c r="Y2314" s="240"/>
      <c r="AB2314" s="241"/>
    </row>
    <row r="2315" spans="25:28">
      <c r="Y2315" s="240"/>
      <c r="AB2315" s="241"/>
    </row>
    <row r="2316" spans="25:28">
      <c r="Y2316" s="240"/>
      <c r="AB2316" s="241"/>
    </row>
    <row r="2317" spans="25:28">
      <c r="Y2317" s="240"/>
      <c r="AB2317" s="241"/>
    </row>
    <row r="2318" spans="25:28">
      <c r="Y2318" s="240"/>
      <c r="AB2318" s="241"/>
    </row>
    <row r="2319" spans="25:28">
      <c r="Y2319" s="240"/>
      <c r="AB2319" s="241"/>
    </row>
    <row r="2320" spans="25:28">
      <c r="Y2320" s="240"/>
      <c r="AB2320" s="241"/>
    </row>
    <row r="2321" spans="25:28">
      <c r="Y2321" s="240"/>
      <c r="AB2321" s="241"/>
    </row>
    <row r="2322" spans="25:28">
      <c r="Y2322" s="240"/>
      <c r="AB2322" s="241"/>
    </row>
    <row r="2323" spans="25:28">
      <c r="Y2323" s="240"/>
      <c r="AB2323" s="241"/>
    </row>
    <row r="2324" spans="25:28">
      <c r="Y2324" s="240"/>
      <c r="AB2324" s="241"/>
    </row>
    <row r="2325" spans="25:28">
      <c r="Y2325" s="240"/>
      <c r="AB2325" s="241"/>
    </row>
    <row r="2326" spans="25:28">
      <c r="Y2326" s="240"/>
      <c r="AB2326" s="241"/>
    </row>
    <row r="2327" spans="25:28">
      <c r="Y2327" s="240"/>
      <c r="AB2327" s="241"/>
    </row>
    <row r="2328" spans="25:28">
      <c r="Y2328" s="240"/>
      <c r="AB2328" s="241"/>
    </row>
    <row r="2329" spans="25:28">
      <c r="Y2329" s="240"/>
      <c r="AB2329" s="241"/>
    </row>
    <row r="2330" spans="25:28">
      <c r="Y2330" s="240"/>
      <c r="AB2330" s="241"/>
    </row>
    <row r="2331" spans="25:28">
      <c r="Y2331" s="240"/>
      <c r="AB2331" s="241"/>
    </row>
    <row r="2332" spans="25:28">
      <c r="Y2332" s="240"/>
      <c r="AB2332" s="241"/>
    </row>
    <row r="2333" spans="25:28">
      <c r="Y2333" s="240"/>
      <c r="AB2333" s="241"/>
    </row>
    <row r="2334" spans="25:28">
      <c r="Y2334" s="240"/>
      <c r="AB2334" s="241"/>
    </row>
    <row r="2335" spans="25:28">
      <c r="Y2335" s="240"/>
      <c r="AB2335" s="241"/>
    </row>
    <row r="2336" spans="25:28">
      <c r="Y2336" s="240"/>
      <c r="AB2336" s="241"/>
    </row>
    <row r="2337" spans="25:28">
      <c r="Y2337" s="240"/>
      <c r="AB2337" s="241"/>
    </row>
    <row r="2338" spans="25:28">
      <c r="Y2338" s="240"/>
      <c r="AB2338" s="241"/>
    </row>
    <row r="2339" spans="25:28">
      <c r="Y2339" s="240"/>
      <c r="AB2339" s="241"/>
    </row>
    <row r="2340" spans="25:28">
      <c r="Y2340" s="240"/>
      <c r="AB2340" s="241"/>
    </row>
    <row r="2341" spans="25:28">
      <c r="Y2341" s="240"/>
      <c r="AB2341" s="241"/>
    </row>
    <row r="2342" spans="25:28">
      <c r="Y2342" s="240"/>
      <c r="AB2342" s="241"/>
    </row>
    <row r="2343" spans="25:28">
      <c r="Y2343" s="240"/>
      <c r="AB2343" s="241"/>
    </row>
    <row r="2344" spans="25:28">
      <c r="Y2344" s="240"/>
      <c r="AB2344" s="241"/>
    </row>
    <row r="2345" spans="25:28">
      <c r="Y2345" s="240"/>
      <c r="AB2345" s="241"/>
    </row>
    <row r="2346" spans="25:28">
      <c r="Y2346" s="240"/>
      <c r="AB2346" s="241"/>
    </row>
    <row r="2347" spans="25:28">
      <c r="Y2347" s="240"/>
      <c r="AB2347" s="241"/>
    </row>
    <row r="2348" spans="25:28">
      <c r="Y2348" s="240"/>
      <c r="AB2348" s="241"/>
    </row>
    <row r="2349" spans="25:28">
      <c r="Y2349" s="240"/>
      <c r="AB2349" s="241"/>
    </row>
    <row r="2350" spans="25:28">
      <c r="Y2350" s="240"/>
      <c r="AB2350" s="241"/>
    </row>
    <row r="2351" spans="25:28">
      <c r="Y2351" s="240"/>
      <c r="AB2351" s="241"/>
    </row>
    <row r="2352" spans="25:28">
      <c r="Y2352" s="240"/>
      <c r="AB2352" s="241"/>
    </row>
    <row r="2353" spans="25:28">
      <c r="Y2353" s="240"/>
      <c r="AB2353" s="241"/>
    </row>
    <row r="2354" spans="25:28">
      <c r="Y2354" s="240"/>
      <c r="AB2354" s="241"/>
    </row>
    <row r="2355" spans="25:28">
      <c r="Y2355" s="240"/>
      <c r="AB2355" s="241"/>
    </row>
    <row r="2356" spans="25:28">
      <c r="Y2356" s="240"/>
      <c r="AB2356" s="241"/>
    </row>
    <row r="2357" spans="25:28">
      <c r="Y2357" s="240"/>
      <c r="AB2357" s="241"/>
    </row>
    <row r="2358" spans="25:28">
      <c r="Y2358" s="240"/>
      <c r="AB2358" s="241"/>
    </row>
    <row r="2359" spans="25:28">
      <c r="Y2359" s="240"/>
      <c r="AB2359" s="241"/>
    </row>
    <row r="2360" spans="25:28">
      <c r="Y2360" s="240"/>
      <c r="AB2360" s="241"/>
    </row>
    <row r="2361" spans="25:28">
      <c r="Y2361" s="240"/>
      <c r="AB2361" s="241"/>
    </row>
    <row r="2362" spans="25:28">
      <c r="Y2362" s="240"/>
      <c r="AB2362" s="241"/>
    </row>
    <row r="2363" spans="25:28">
      <c r="Y2363" s="240"/>
      <c r="AB2363" s="241"/>
    </row>
    <row r="2364" spans="25:28">
      <c r="Y2364" s="240"/>
      <c r="AB2364" s="241"/>
    </row>
    <row r="2365" spans="25:28">
      <c r="Y2365" s="240"/>
      <c r="AB2365" s="241"/>
    </row>
    <row r="2366" spans="25:28">
      <c r="Y2366" s="240"/>
      <c r="AB2366" s="241"/>
    </row>
    <row r="2367" spans="25:28">
      <c r="Y2367" s="240"/>
      <c r="AB2367" s="241"/>
    </row>
    <row r="2368" spans="25:28">
      <c r="Y2368" s="240"/>
      <c r="AB2368" s="241"/>
    </row>
    <row r="2369" spans="25:28">
      <c r="Y2369" s="240"/>
      <c r="AB2369" s="241"/>
    </row>
    <row r="2370" spans="25:28">
      <c r="Y2370" s="240"/>
      <c r="AB2370" s="241"/>
    </row>
    <row r="2371" spans="25:28">
      <c r="Y2371" s="240"/>
      <c r="AB2371" s="241"/>
    </row>
    <row r="2372" spans="25:28">
      <c r="Y2372" s="240"/>
      <c r="AB2372" s="241"/>
    </row>
    <row r="2373" spans="25:28">
      <c r="Y2373" s="240"/>
      <c r="AB2373" s="241"/>
    </row>
    <row r="2374" spans="25:28">
      <c r="Y2374" s="240"/>
      <c r="AB2374" s="241"/>
    </row>
    <row r="2375" spans="25:28">
      <c r="Y2375" s="240"/>
      <c r="AB2375" s="241"/>
    </row>
    <row r="2376" spans="25:28">
      <c r="Y2376" s="240"/>
      <c r="AB2376" s="241"/>
    </row>
    <row r="2377" spans="25:28">
      <c r="Y2377" s="240"/>
      <c r="AB2377" s="241"/>
    </row>
    <row r="2378" spans="25:28">
      <c r="Y2378" s="240"/>
      <c r="AB2378" s="241"/>
    </row>
    <row r="2379" spans="25:28">
      <c r="Y2379" s="240"/>
      <c r="AB2379" s="241"/>
    </row>
    <row r="2380" spans="25:28">
      <c r="Y2380" s="240"/>
      <c r="AB2380" s="241"/>
    </row>
    <row r="2381" spans="25:28">
      <c r="Y2381" s="240"/>
      <c r="AB2381" s="241"/>
    </row>
    <row r="2382" spans="25:28">
      <c r="Y2382" s="240"/>
      <c r="AB2382" s="241"/>
    </row>
    <row r="2383" spans="25:28">
      <c r="Y2383" s="240"/>
      <c r="AB2383" s="241"/>
    </row>
    <row r="2384" spans="25:28">
      <c r="Y2384" s="240"/>
      <c r="AB2384" s="241"/>
    </row>
    <row r="2385" spans="25:28">
      <c r="Y2385" s="240"/>
      <c r="AB2385" s="241"/>
    </row>
    <row r="2386" spans="25:28">
      <c r="Y2386" s="240"/>
      <c r="AB2386" s="241"/>
    </row>
    <row r="2387" spans="25:28">
      <c r="Y2387" s="240"/>
      <c r="AB2387" s="241"/>
    </row>
    <row r="2388" spans="25:28">
      <c r="Y2388" s="240"/>
      <c r="AB2388" s="241"/>
    </row>
    <row r="2389" spans="25:28">
      <c r="Y2389" s="240"/>
      <c r="AB2389" s="241"/>
    </row>
    <row r="2390" spans="25:28">
      <c r="Y2390" s="240"/>
      <c r="AB2390" s="241"/>
    </row>
    <row r="2391" spans="25:28">
      <c r="Y2391" s="240"/>
      <c r="AB2391" s="241"/>
    </row>
    <row r="2392" spans="25:28">
      <c r="Y2392" s="240"/>
      <c r="AB2392" s="241"/>
    </row>
    <row r="2393" spans="25:28">
      <c r="Y2393" s="240"/>
      <c r="AB2393" s="241"/>
    </row>
    <row r="2394" spans="25:28">
      <c r="Y2394" s="240"/>
      <c r="AB2394" s="241"/>
    </row>
    <row r="2395" spans="25:28">
      <c r="Y2395" s="240"/>
      <c r="AB2395" s="241"/>
    </row>
    <row r="2396" spans="25:28">
      <c r="Y2396" s="240"/>
      <c r="AB2396" s="241"/>
    </row>
    <row r="2397" spans="25:28">
      <c r="Y2397" s="240"/>
      <c r="AB2397" s="241"/>
    </row>
    <row r="2398" spans="25:28">
      <c r="Y2398" s="240"/>
      <c r="AB2398" s="241"/>
    </row>
    <row r="2399" spans="25:28">
      <c r="Y2399" s="240"/>
      <c r="AB2399" s="241"/>
    </row>
    <row r="2400" spans="25:28">
      <c r="Y2400" s="240"/>
      <c r="AB2400" s="241"/>
    </row>
    <row r="2401" spans="25:28">
      <c r="Y2401" s="240"/>
      <c r="AB2401" s="241"/>
    </row>
    <row r="2402" spans="25:28">
      <c r="Y2402" s="240"/>
      <c r="AB2402" s="241"/>
    </row>
    <row r="2403" spans="25:28">
      <c r="Y2403" s="240"/>
      <c r="AB2403" s="241"/>
    </row>
    <row r="2404" spans="25:28">
      <c r="Y2404" s="240"/>
      <c r="AB2404" s="241"/>
    </row>
    <row r="2405" spans="25:28">
      <c r="Y2405" s="240"/>
      <c r="AB2405" s="241"/>
    </row>
    <row r="2406" spans="25:28">
      <c r="Y2406" s="240"/>
      <c r="AB2406" s="241"/>
    </row>
    <row r="2407" spans="25:28">
      <c r="Y2407" s="240"/>
      <c r="AB2407" s="241"/>
    </row>
    <row r="2408" spans="25:28">
      <c r="Y2408" s="240"/>
      <c r="AB2408" s="241"/>
    </row>
    <row r="2409" spans="25:28">
      <c r="Y2409" s="240"/>
      <c r="AB2409" s="241"/>
    </row>
    <row r="2410" spans="25:28">
      <c r="Y2410" s="240"/>
      <c r="AB2410" s="241"/>
    </row>
    <row r="2411" spans="25:28">
      <c r="Y2411" s="240"/>
      <c r="AB2411" s="241"/>
    </row>
    <row r="2412" spans="25:28">
      <c r="Y2412" s="240"/>
      <c r="AB2412" s="241"/>
    </row>
    <row r="2413" spans="25:28">
      <c r="Y2413" s="240"/>
      <c r="AB2413" s="241"/>
    </row>
    <row r="2414" spans="25:28">
      <c r="Y2414" s="240"/>
      <c r="AB2414" s="241"/>
    </row>
    <row r="2415" spans="25:28">
      <c r="Y2415" s="240"/>
      <c r="AB2415" s="241"/>
    </row>
    <row r="2416" spans="25:28">
      <c r="Y2416" s="240"/>
      <c r="AB2416" s="241"/>
    </row>
    <row r="2417" spans="25:28">
      <c r="Y2417" s="240"/>
      <c r="AB2417" s="241"/>
    </row>
    <row r="2418" spans="25:28">
      <c r="Y2418" s="240"/>
      <c r="AB2418" s="241"/>
    </row>
    <row r="2419" spans="25:28">
      <c r="Y2419" s="240"/>
      <c r="AB2419" s="241"/>
    </row>
    <row r="2420" spans="25:28">
      <c r="Y2420" s="240"/>
      <c r="AB2420" s="241"/>
    </row>
    <row r="2421" spans="25:28">
      <c r="Y2421" s="240"/>
      <c r="AB2421" s="241"/>
    </row>
    <row r="2422" spans="25:28">
      <c r="Y2422" s="240"/>
      <c r="AB2422" s="241"/>
    </row>
    <row r="2423" spans="25:28">
      <c r="Y2423" s="240"/>
      <c r="AB2423" s="241"/>
    </row>
    <row r="2424" spans="25:28">
      <c r="Y2424" s="240"/>
      <c r="AB2424" s="241"/>
    </row>
    <row r="2425" spans="25:28">
      <c r="Y2425" s="240"/>
      <c r="AB2425" s="241"/>
    </row>
    <row r="2426" spans="25:28">
      <c r="Y2426" s="240"/>
      <c r="AB2426" s="241"/>
    </row>
    <row r="2427" spans="25:28">
      <c r="Y2427" s="240"/>
      <c r="AB2427" s="241"/>
    </row>
    <row r="2428" spans="25:28">
      <c r="Y2428" s="240"/>
      <c r="AB2428" s="241"/>
    </row>
    <row r="2429" spans="25:28">
      <c r="Y2429" s="240"/>
      <c r="AB2429" s="241"/>
    </row>
    <row r="2430" spans="25:28">
      <c r="Y2430" s="240"/>
      <c r="AB2430" s="241"/>
    </row>
    <row r="2431" spans="25:28">
      <c r="Y2431" s="240"/>
      <c r="AB2431" s="241"/>
    </row>
    <row r="2432" spans="25:28">
      <c r="Y2432" s="240"/>
      <c r="AB2432" s="241"/>
    </row>
    <row r="2433" spans="25:28">
      <c r="Y2433" s="240"/>
      <c r="AB2433" s="241"/>
    </row>
    <row r="2434" spans="25:28">
      <c r="Y2434" s="240"/>
      <c r="AB2434" s="241"/>
    </row>
    <row r="2435" spans="25:28">
      <c r="Y2435" s="240"/>
      <c r="AB2435" s="241"/>
    </row>
    <row r="2436" spans="25:28">
      <c r="Y2436" s="240"/>
      <c r="AB2436" s="241"/>
    </row>
    <row r="2437" spans="25:28">
      <c r="Y2437" s="240"/>
      <c r="AB2437" s="241"/>
    </row>
    <row r="2438" spans="25:28">
      <c r="Y2438" s="240"/>
      <c r="AB2438" s="241"/>
    </row>
    <row r="2439" spans="25:28">
      <c r="Y2439" s="240"/>
      <c r="AB2439" s="241"/>
    </row>
    <row r="2440" spans="25:28">
      <c r="Y2440" s="240"/>
      <c r="AB2440" s="241"/>
    </row>
    <row r="2441" spans="25:28">
      <c r="Y2441" s="240"/>
      <c r="AB2441" s="241"/>
    </row>
    <row r="2442" spans="25:28">
      <c r="Y2442" s="240"/>
      <c r="AB2442" s="241"/>
    </row>
    <row r="2443" spans="25:28">
      <c r="Y2443" s="240"/>
      <c r="AB2443" s="241"/>
    </row>
    <row r="2444" spans="25:28">
      <c r="Y2444" s="240"/>
      <c r="AB2444" s="241"/>
    </row>
    <row r="2445" spans="25:28">
      <c r="Y2445" s="240"/>
      <c r="AB2445" s="241"/>
    </row>
    <row r="2446" spans="25:28">
      <c r="Y2446" s="240"/>
      <c r="AB2446" s="241"/>
    </row>
    <row r="2447" spans="25:28">
      <c r="Y2447" s="240"/>
      <c r="AB2447" s="241"/>
    </row>
    <row r="2448" spans="25:28">
      <c r="Y2448" s="240"/>
      <c r="AB2448" s="241"/>
    </row>
    <row r="2449" spans="25:28">
      <c r="Y2449" s="240"/>
      <c r="AB2449" s="241"/>
    </row>
    <row r="2450" spans="25:28">
      <c r="Y2450" s="240"/>
      <c r="AB2450" s="241"/>
    </row>
    <row r="2451" spans="25:28">
      <c r="Y2451" s="240"/>
      <c r="AB2451" s="241"/>
    </row>
    <row r="2452" spans="25:28">
      <c r="Y2452" s="240"/>
      <c r="AB2452" s="241"/>
    </row>
    <row r="2453" spans="25:28">
      <c r="Y2453" s="240"/>
      <c r="AB2453" s="241"/>
    </row>
    <row r="2454" spans="25:28">
      <c r="Y2454" s="240"/>
      <c r="AB2454" s="241"/>
    </row>
    <row r="2455" spans="25:28">
      <c r="Y2455" s="240"/>
      <c r="AB2455" s="241"/>
    </row>
    <row r="2456" spans="25:28">
      <c r="Y2456" s="240"/>
      <c r="AB2456" s="241"/>
    </row>
    <row r="2457" spans="25:28">
      <c r="Y2457" s="240"/>
      <c r="AB2457" s="241"/>
    </row>
    <row r="2458" spans="25:28">
      <c r="Y2458" s="240"/>
      <c r="AB2458" s="241"/>
    </row>
    <row r="2459" spans="25:28">
      <c r="Y2459" s="240"/>
      <c r="AB2459" s="241"/>
    </row>
    <row r="2460" spans="25:28">
      <c r="Y2460" s="240"/>
      <c r="AB2460" s="241"/>
    </row>
    <row r="2461" spans="25:28">
      <c r="Y2461" s="240"/>
      <c r="AB2461" s="241"/>
    </row>
    <row r="2462" spans="25:28">
      <c r="Y2462" s="240"/>
      <c r="AB2462" s="241"/>
    </row>
    <row r="2463" spans="25:28">
      <c r="Y2463" s="240"/>
      <c r="AB2463" s="241"/>
    </row>
    <row r="2464" spans="25:28">
      <c r="Y2464" s="240"/>
      <c r="AB2464" s="241"/>
    </row>
    <row r="2465" spans="25:28">
      <c r="Y2465" s="240"/>
      <c r="AB2465" s="241"/>
    </row>
    <row r="2466" spans="25:28">
      <c r="Y2466" s="240"/>
      <c r="AB2466" s="241"/>
    </row>
    <row r="2467" spans="25:28">
      <c r="Y2467" s="240"/>
      <c r="AB2467" s="241"/>
    </row>
    <row r="2468" spans="25:28">
      <c r="Y2468" s="240"/>
      <c r="AB2468" s="241"/>
    </row>
    <row r="2469" spans="25:28">
      <c r="Y2469" s="240"/>
      <c r="AB2469" s="241"/>
    </row>
    <row r="2470" spans="25:28">
      <c r="Y2470" s="240"/>
      <c r="AB2470" s="241"/>
    </row>
    <row r="2471" spans="25:28">
      <c r="Y2471" s="240"/>
      <c r="AB2471" s="241"/>
    </row>
    <row r="2472" spans="25:28">
      <c r="Y2472" s="240"/>
      <c r="AB2472" s="241"/>
    </row>
    <row r="2473" spans="25:28">
      <c r="Y2473" s="240"/>
      <c r="AB2473" s="241"/>
    </row>
    <row r="2474" spans="25:28">
      <c r="Y2474" s="240"/>
      <c r="AB2474" s="241"/>
    </row>
    <row r="2475" spans="25:28">
      <c r="Y2475" s="240"/>
      <c r="AB2475" s="241"/>
    </row>
    <row r="2476" spans="25:28">
      <c r="Y2476" s="240"/>
      <c r="AB2476" s="241"/>
    </row>
    <row r="2477" spans="25:28">
      <c r="Y2477" s="240"/>
      <c r="AB2477" s="241"/>
    </row>
    <row r="2478" spans="25:28">
      <c r="Y2478" s="240"/>
      <c r="AB2478" s="241"/>
    </row>
    <row r="2479" spans="25:28">
      <c r="Y2479" s="240"/>
      <c r="AB2479" s="241"/>
    </row>
    <row r="2480" spans="25:28">
      <c r="Y2480" s="240"/>
      <c r="AB2480" s="241"/>
    </row>
    <row r="2481" spans="25:28">
      <c r="Y2481" s="240"/>
      <c r="AB2481" s="241"/>
    </row>
    <row r="2482" spans="25:28">
      <c r="Y2482" s="240"/>
      <c r="AB2482" s="241"/>
    </row>
    <row r="2483" spans="25:28">
      <c r="Y2483" s="240"/>
      <c r="AB2483" s="241"/>
    </row>
    <row r="2484" spans="25:28">
      <c r="Y2484" s="240"/>
      <c r="AB2484" s="241"/>
    </row>
    <row r="2485" spans="25:28">
      <c r="Y2485" s="240"/>
      <c r="AB2485" s="241"/>
    </row>
    <row r="2486" spans="25:28">
      <c r="Y2486" s="240"/>
      <c r="AB2486" s="241"/>
    </row>
    <row r="2487" spans="25:28">
      <c r="Y2487" s="240"/>
      <c r="AB2487" s="241"/>
    </row>
    <row r="2488" spans="25:28">
      <c r="Y2488" s="240"/>
      <c r="AB2488" s="241"/>
    </row>
    <row r="2489" spans="25:28">
      <c r="Y2489" s="240"/>
      <c r="AB2489" s="241"/>
    </row>
    <row r="2490" spans="25:28">
      <c r="Y2490" s="240"/>
      <c r="AB2490" s="241"/>
    </row>
    <row r="2491" spans="25:28">
      <c r="Y2491" s="240"/>
      <c r="AB2491" s="241"/>
    </row>
    <row r="2492" spans="25:28">
      <c r="Y2492" s="240"/>
      <c r="AB2492" s="241"/>
    </row>
    <row r="2493" spans="25:28">
      <c r="Y2493" s="240"/>
      <c r="AB2493" s="241"/>
    </row>
    <row r="2494" spans="25:28">
      <c r="Y2494" s="240"/>
      <c r="AB2494" s="241"/>
    </row>
    <row r="2495" spans="25:28">
      <c r="Y2495" s="240"/>
      <c r="AB2495" s="241"/>
    </row>
    <row r="2496" spans="25:28">
      <c r="Y2496" s="240"/>
      <c r="AB2496" s="241"/>
    </row>
    <row r="2497" spans="25:28">
      <c r="Y2497" s="240"/>
      <c r="AB2497" s="241"/>
    </row>
    <row r="2498" spans="25:28">
      <c r="Y2498" s="240"/>
      <c r="AB2498" s="241"/>
    </row>
    <row r="2499" spans="25:28">
      <c r="Y2499" s="240"/>
      <c r="AB2499" s="241"/>
    </row>
    <row r="2500" spans="25:28">
      <c r="Y2500" s="240"/>
      <c r="AB2500" s="241"/>
    </row>
    <row r="2501" spans="25:28">
      <c r="Y2501" s="240"/>
      <c r="AB2501" s="241"/>
    </row>
    <row r="2502" spans="25:28">
      <c r="Y2502" s="240"/>
      <c r="AB2502" s="241"/>
    </row>
    <row r="2503" spans="25:28">
      <c r="Y2503" s="240"/>
      <c r="AB2503" s="241"/>
    </row>
    <row r="2504" spans="25:28">
      <c r="Y2504" s="240"/>
      <c r="AB2504" s="241"/>
    </row>
    <row r="2505" spans="25:28">
      <c r="Y2505" s="240"/>
      <c r="AB2505" s="241"/>
    </row>
    <row r="2506" spans="25:28">
      <c r="Y2506" s="240"/>
      <c r="AB2506" s="241"/>
    </row>
    <row r="2507" spans="25:28">
      <c r="Y2507" s="240"/>
      <c r="AB2507" s="241"/>
    </row>
    <row r="2508" spans="25:28">
      <c r="Y2508" s="240"/>
      <c r="AB2508" s="241"/>
    </row>
    <row r="2509" spans="25:28">
      <c r="Y2509" s="240"/>
      <c r="AB2509" s="241"/>
    </row>
    <row r="2510" spans="25:28">
      <c r="Y2510" s="240"/>
      <c r="AB2510" s="241"/>
    </row>
    <row r="2511" spans="25:28">
      <c r="Y2511" s="240"/>
      <c r="AB2511" s="241"/>
    </row>
    <row r="2512" spans="25:28">
      <c r="Y2512" s="240"/>
      <c r="AB2512" s="241"/>
    </row>
    <row r="2513" spans="25:28">
      <c r="Y2513" s="240"/>
      <c r="AB2513" s="241"/>
    </row>
    <row r="2514" spans="25:28">
      <c r="Y2514" s="240"/>
      <c r="AB2514" s="241"/>
    </row>
    <row r="2515" spans="25:28">
      <c r="Y2515" s="240"/>
      <c r="AB2515" s="241"/>
    </row>
    <row r="2516" spans="25:28">
      <c r="Y2516" s="240"/>
      <c r="AB2516" s="241"/>
    </row>
    <row r="2517" spans="25:28">
      <c r="Y2517" s="240"/>
      <c r="AB2517" s="241"/>
    </row>
    <row r="2518" spans="25:28">
      <c r="Y2518" s="240"/>
      <c r="AB2518" s="241"/>
    </row>
    <row r="2519" spans="25:28">
      <c r="Y2519" s="240"/>
      <c r="AB2519" s="241"/>
    </row>
    <row r="2520" spans="25:28">
      <c r="Y2520" s="240"/>
      <c r="AB2520" s="241"/>
    </row>
    <row r="2521" spans="25:28">
      <c r="Y2521" s="240"/>
      <c r="AB2521" s="241"/>
    </row>
    <row r="2522" spans="25:28">
      <c r="Y2522" s="240"/>
      <c r="AB2522" s="241"/>
    </row>
    <row r="2523" spans="25:28">
      <c r="Y2523" s="240"/>
      <c r="AB2523" s="241"/>
    </row>
    <row r="2524" spans="25:28">
      <c r="Y2524" s="240"/>
      <c r="AB2524" s="241"/>
    </row>
    <row r="2525" spans="25:28">
      <c r="Y2525" s="240"/>
      <c r="AB2525" s="241"/>
    </row>
    <row r="2526" spans="25:28">
      <c r="Y2526" s="240"/>
      <c r="AB2526" s="241"/>
    </row>
    <row r="2527" spans="25:28">
      <c r="Y2527" s="240"/>
      <c r="AB2527" s="241"/>
    </row>
    <row r="2528" spans="25:28">
      <c r="Y2528" s="240"/>
      <c r="AB2528" s="241"/>
    </row>
    <row r="2529" spans="25:28">
      <c r="Y2529" s="240"/>
      <c r="AB2529" s="241"/>
    </row>
    <row r="2530" spans="25:28">
      <c r="Y2530" s="240"/>
      <c r="AB2530" s="241"/>
    </row>
    <row r="2531" spans="25:28">
      <c r="Y2531" s="240"/>
      <c r="AB2531" s="241"/>
    </row>
    <row r="2532" spans="25:28">
      <c r="Y2532" s="240"/>
      <c r="AB2532" s="241"/>
    </row>
    <row r="2533" spans="25:28">
      <c r="Y2533" s="240"/>
      <c r="AB2533" s="241"/>
    </row>
    <row r="2534" spans="25:28">
      <c r="Y2534" s="240"/>
      <c r="AB2534" s="241"/>
    </row>
    <row r="2535" spans="25:28">
      <c r="Y2535" s="240"/>
      <c r="AB2535" s="241"/>
    </row>
    <row r="2536" spans="25:28">
      <c r="Y2536" s="240"/>
      <c r="AB2536" s="241"/>
    </row>
    <row r="2537" spans="25:28">
      <c r="Y2537" s="240"/>
      <c r="AB2537" s="241"/>
    </row>
    <row r="2538" spans="25:28">
      <c r="Y2538" s="240"/>
      <c r="AB2538" s="241"/>
    </row>
    <row r="2539" spans="25:28">
      <c r="Y2539" s="240"/>
      <c r="AB2539" s="241"/>
    </row>
    <row r="2540" spans="25:28">
      <c r="Y2540" s="240"/>
      <c r="AB2540" s="241"/>
    </row>
    <row r="2541" spans="25:28">
      <c r="Y2541" s="240"/>
      <c r="AB2541" s="241"/>
    </row>
    <row r="2542" spans="25:28">
      <c r="Y2542" s="240"/>
      <c r="AB2542" s="241"/>
    </row>
    <row r="2543" spans="25:28">
      <c r="Y2543" s="240"/>
      <c r="AB2543" s="241"/>
    </row>
    <row r="2544" spans="25:28">
      <c r="Y2544" s="240"/>
      <c r="AB2544" s="241"/>
    </row>
    <row r="2545" spans="25:28">
      <c r="Y2545" s="240"/>
      <c r="AB2545" s="241"/>
    </row>
    <row r="2546" spans="25:28">
      <c r="Y2546" s="240"/>
      <c r="AB2546" s="241"/>
    </row>
    <row r="2547" spans="25:28">
      <c r="Y2547" s="240"/>
      <c r="AB2547" s="241"/>
    </row>
    <row r="2548" spans="25:28">
      <c r="Y2548" s="240"/>
      <c r="AB2548" s="241"/>
    </row>
    <row r="2549" spans="25:28">
      <c r="Y2549" s="240"/>
      <c r="AB2549" s="241"/>
    </row>
    <row r="2550" spans="25:28">
      <c r="Y2550" s="240"/>
      <c r="AB2550" s="241"/>
    </row>
    <row r="2551" spans="25:28">
      <c r="Y2551" s="240"/>
      <c r="AB2551" s="241"/>
    </row>
    <row r="2552" spans="25:28">
      <c r="Y2552" s="240"/>
      <c r="AB2552" s="241"/>
    </row>
    <row r="2553" spans="25:28">
      <c r="Y2553" s="240"/>
      <c r="AB2553" s="241"/>
    </row>
    <row r="2554" spans="25:28">
      <c r="Y2554" s="240"/>
      <c r="AB2554" s="241"/>
    </row>
    <row r="2555" spans="25:28">
      <c r="Y2555" s="240"/>
      <c r="AB2555" s="241"/>
    </row>
    <row r="2556" spans="25:28">
      <c r="Y2556" s="240"/>
      <c r="AB2556" s="241"/>
    </row>
    <row r="2557" spans="25:28">
      <c r="Y2557" s="240"/>
      <c r="AB2557" s="241"/>
    </row>
    <row r="2558" spans="25:28">
      <c r="Y2558" s="240"/>
      <c r="AB2558" s="241"/>
    </row>
    <row r="2559" spans="25:28">
      <c r="Y2559" s="240"/>
      <c r="AB2559" s="241"/>
    </row>
    <row r="2560" spans="25:28">
      <c r="Y2560" s="240"/>
      <c r="AB2560" s="241"/>
    </row>
    <row r="2561" spans="25:28">
      <c r="Y2561" s="240"/>
      <c r="AB2561" s="241"/>
    </row>
    <row r="2562" spans="25:28">
      <c r="Y2562" s="240"/>
      <c r="AB2562" s="241"/>
    </row>
    <row r="2563" spans="25:28">
      <c r="Y2563" s="240"/>
      <c r="AB2563" s="241"/>
    </row>
    <row r="2564" spans="25:28">
      <c r="Y2564" s="240"/>
      <c r="AB2564" s="241"/>
    </row>
    <row r="2565" spans="25:28">
      <c r="Y2565" s="240"/>
      <c r="AB2565" s="241"/>
    </row>
    <row r="2566" spans="25:28">
      <c r="Y2566" s="240"/>
      <c r="AB2566" s="241"/>
    </row>
    <row r="2567" spans="25:28">
      <c r="Y2567" s="240"/>
      <c r="AB2567" s="241"/>
    </row>
    <row r="2568" spans="25:28">
      <c r="Y2568" s="240"/>
      <c r="AB2568" s="241"/>
    </row>
    <row r="2569" spans="25:28">
      <c r="Y2569" s="240"/>
      <c r="AB2569" s="241"/>
    </row>
    <row r="2570" spans="25:28">
      <c r="Y2570" s="240"/>
      <c r="AB2570" s="241"/>
    </row>
    <row r="2571" spans="25:28">
      <c r="Y2571" s="240"/>
      <c r="AB2571" s="241"/>
    </row>
    <row r="2572" spans="25:28">
      <c r="Y2572" s="240"/>
      <c r="AB2572" s="241"/>
    </row>
    <row r="2573" spans="25:28">
      <c r="Y2573" s="240"/>
      <c r="AB2573" s="241"/>
    </row>
    <row r="2574" spans="25:28">
      <c r="Y2574" s="240"/>
      <c r="AB2574" s="241"/>
    </row>
    <row r="2575" spans="25:28">
      <c r="Y2575" s="240"/>
      <c r="AB2575" s="241"/>
    </row>
    <row r="2576" spans="25:28">
      <c r="Y2576" s="240"/>
      <c r="AB2576" s="241"/>
    </row>
    <row r="2577" spans="25:28">
      <c r="Y2577" s="240"/>
      <c r="AB2577" s="241"/>
    </row>
    <row r="2578" spans="25:28">
      <c r="Y2578" s="240"/>
      <c r="AB2578" s="241"/>
    </row>
    <row r="2579" spans="25:28">
      <c r="Y2579" s="240"/>
      <c r="AB2579" s="241"/>
    </row>
    <row r="2580" spans="25:28">
      <c r="Y2580" s="240"/>
      <c r="AB2580" s="241"/>
    </row>
    <row r="2581" spans="25:28">
      <c r="Y2581" s="240"/>
      <c r="AB2581" s="241"/>
    </row>
    <row r="2582" spans="25:28">
      <c r="Y2582" s="240"/>
      <c r="AB2582" s="241"/>
    </row>
    <row r="2583" spans="25:28">
      <c r="Y2583" s="240"/>
      <c r="AB2583" s="241"/>
    </row>
    <row r="2584" spans="25:28">
      <c r="Y2584" s="240"/>
      <c r="AB2584" s="241"/>
    </row>
    <row r="2585" spans="25:28">
      <c r="Y2585" s="240"/>
      <c r="AB2585" s="241"/>
    </row>
    <row r="2586" spans="25:28">
      <c r="Y2586" s="240"/>
      <c r="AB2586" s="241"/>
    </row>
    <row r="2587" spans="25:28">
      <c r="Y2587" s="240"/>
      <c r="AB2587" s="241"/>
    </row>
    <row r="2588" spans="25:28">
      <c r="Y2588" s="240"/>
      <c r="AB2588" s="241"/>
    </row>
    <row r="2589" spans="25:28">
      <c r="Y2589" s="240"/>
      <c r="AB2589" s="241"/>
    </row>
    <row r="2590" spans="25:28">
      <c r="Y2590" s="240"/>
      <c r="AB2590" s="241"/>
    </row>
    <row r="2591" spans="25:28">
      <c r="Y2591" s="240"/>
      <c r="AB2591" s="241"/>
    </row>
    <row r="2592" spans="25:28">
      <c r="Y2592" s="240"/>
      <c r="AB2592" s="241"/>
    </row>
    <row r="2593" spans="25:28">
      <c r="Y2593" s="240"/>
      <c r="AB2593" s="241"/>
    </row>
    <row r="2594" spans="25:28">
      <c r="Y2594" s="240"/>
      <c r="AB2594" s="241"/>
    </row>
    <row r="2595" spans="25:28">
      <c r="Y2595" s="240"/>
      <c r="AB2595" s="241"/>
    </row>
    <row r="2596" spans="25:28">
      <c r="Y2596" s="240"/>
      <c r="AB2596" s="241"/>
    </row>
    <row r="2597" spans="25:28">
      <c r="Y2597" s="240"/>
      <c r="AB2597" s="241"/>
    </row>
    <row r="2598" spans="25:28">
      <c r="Y2598" s="240"/>
      <c r="AB2598" s="241"/>
    </row>
    <row r="2599" spans="25:28">
      <c r="Y2599" s="240"/>
      <c r="AB2599" s="241"/>
    </row>
    <row r="2600" spans="25:28">
      <c r="Y2600" s="240"/>
      <c r="AB2600" s="241"/>
    </row>
    <row r="2601" spans="25:28">
      <c r="Y2601" s="240"/>
      <c r="AB2601" s="241"/>
    </row>
    <row r="2602" spans="25:28">
      <c r="Y2602" s="240"/>
      <c r="AB2602" s="241"/>
    </row>
    <row r="2603" spans="25:28">
      <c r="Y2603" s="240"/>
      <c r="AB2603" s="241"/>
    </row>
    <row r="2604" spans="25:28">
      <c r="Y2604" s="240"/>
      <c r="AB2604" s="241"/>
    </row>
    <row r="2605" spans="25:28">
      <c r="Y2605" s="240"/>
      <c r="AB2605" s="241"/>
    </row>
    <row r="2606" spans="25:28">
      <c r="Y2606" s="240"/>
      <c r="AB2606" s="241"/>
    </row>
    <row r="2607" spans="25:28">
      <c r="Y2607" s="240"/>
      <c r="AB2607" s="241"/>
    </row>
    <row r="2608" spans="25:28">
      <c r="Y2608" s="240"/>
      <c r="AB2608" s="241"/>
    </row>
    <row r="2609" spans="25:28">
      <c r="Y2609" s="240"/>
      <c r="AB2609" s="241"/>
    </row>
    <row r="2610" spans="25:28">
      <c r="Y2610" s="240"/>
      <c r="AB2610" s="241"/>
    </row>
    <row r="2611" spans="25:28">
      <c r="Y2611" s="240"/>
      <c r="AB2611" s="241"/>
    </row>
    <row r="2612" spans="25:28">
      <c r="Y2612" s="240"/>
      <c r="AB2612" s="241"/>
    </row>
    <row r="2613" spans="25:28">
      <c r="Y2613" s="240"/>
      <c r="AB2613" s="241"/>
    </row>
    <row r="2614" spans="25:28">
      <c r="Y2614" s="240"/>
      <c r="AB2614" s="241"/>
    </row>
    <row r="2615" spans="25:28">
      <c r="Y2615" s="240"/>
      <c r="AB2615" s="241"/>
    </row>
    <row r="2616" spans="25:28">
      <c r="Y2616" s="240"/>
      <c r="AB2616" s="241"/>
    </row>
    <row r="2617" spans="25:28">
      <c r="Y2617" s="240"/>
      <c r="AB2617" s="241"/>
    </row>
    <row r="2618" spans="25:28">
      <c r="Y2618" s="240"/>
      <c r="AB2618" s="241"/>
    </row>
    <row r="2619" spans="25:28">
      <c r="Y2619" s="240"/>
      <c r="AB2619" s="241"/>
    </row>
    <row r="2620" spans="25:28">
      <c r="Y2620" s="240"/>
      <c r="AB2620" s="241"/>
    </row>
    <row r="2621" spans="25:28">
      <c r="Y2621" s="240"/>
      <c r="AB2621" s="241"/>
    </row>
    <row r="2622" spans="25:28">
      <c r="Y2622" s="240"/>
      <c r="AB2622" s="241"/>
    </row>
    <row r="2623" spans="25:28">
      <c r="Y2623" s="240"/>
      <c r="AB2623" s="241"/>
    </row>
    <row r="2624" spans="25:28">
      <c r="Y2624" s="240"/>
      <c r="AB2624" s="241"/>
    </row>
    <row r="2625" spans="25:28">
      <c r="Y2625" s="240"/>
      <c r="AB2625" s="241"/>
    </row>
    <row r="2626" spans="25:28">
      <c r="Y2626" s="240"/>
      <c r="AB2626" s="241"/>
    </row>
    <row r="2627" spans="25:28">
      <c r="Y2627" s="240"/>
      <c r="AB2627" s="241"/>
    </row>
    <row r="2628" spans="25:28">
      <c r="Y2628" s="240"/>
      <c r="AB2628" s="241"/>
    </row>
    <row r="2629" spans="25:28">
      <c r="Y2629" s="240"/>
      <c r="AB2629" s="241"/>
    </row>
    <row r="2630" spans="25:28">
      <c r="Y2630" s="240"/>
      <c r="AB2630" s="241"/>
    </row>
    <row r="2631" spans="25:28">
      <c r="Y2631" s="240"/>
      <c r="AB2631" s="241"/>
    </row>
    <row r="2632" spans="25:28">
      <c r="Y2632" s="240"/>
      <c r="AB2632" s="241"/>
    </row>
    <row r="2633" spans="25:28">
      <c r="Y2633" s="240"/>
      <c r="AB2633" s="241"/>
    </row>
    <row r="2634" spans="25:28">
      <c r="Y2634" s="240"/>
      <c r="AB2634" s="241"/>
    </row>
    <row r="2635" spans="25:28">
      <c r="Y2635" s="240"/>
      <c r="AB2635" s="241"/>
    </row>
    <row r="2636" spans="25:28">
      <c r="Y2636" s="240"/>
      <c r="AB2636" s="241"/>
    </row>
    <row r="2637" spans="25:28">
      <c r="Y2637" s="240"/>
      <c r="AB2637" s="241"/>
    </row>
    <row r="2638" spans="25:28">
      <c r="Y2638" s="240"/>
      <c r="AB2638" s="241"/>
    </row>
    <row r="2639" spans="25:28">
      <c r="Y2639" s="240"/>
      <c r="AB2639" s="241"/>
    </row>
    <row r="2640" spans="25:28">
      <c r="Y2640" s="240"/>
      <c r="AB2640" s="241"/>
    </row>
    <row r="2641" spans="25:28">
      <c r="Y2641" s="240"/>
      <c r="AB2641" s="241"/>
    </row>
    <row r="2642" spans="25:28">
      <c r="Y2642" s="240"/>
      <c r="AB2642" s="241"/>
    </row>
    <row r="2643" spans="25:28">
      <c r="Y2643" s="240"/>
      <c r="AB2643" s="241"/>
    </row>
    <row r="2644" spans="25:28">
      <c r="Y2644" s="240"/>
      <c r="AB2644" s="241"/>
    </row>
    <row r="2645" spans="25:28">
      <c r="Y2645" s="240"/>
      <c r="AB2645" s="241"/>
    </row>
    <row r="2646" spans="25:28">
      <c r="Y2646" s="240"/>
      <c r="AB2646" s="241"/>
    </row>
    <row r="2647" spans="25:28">
      <c r="Y2647" s="240"/>
      <c r="AB2647" s="241"/>
    </row>
    <row r="2648" spans="25:28">
      <c r="Y2648" s="240"/>
      <c r="AB2648" s="241"/>
    </row>
    <row r="2649" spans="25:28">
      <c r="Y2649" s="240"/>
      <c r="AB2649" s="241"/>
    </row>
    <row r="2650" spans="25:28">
      <c r="Y2650" s="240"/>
      <c r="AB2650" s="241"/>
    </row>
    <row r="2651" spans="25:28">
      <c r="Y2651" s="240"/>
      <c r="AB2651" s="241"/>
    </row>
    <row r="2652" spans="25:28">
      <c r="Y2652" s="240"/>
      <c r="AB2652" s="241"/>
    </row>
    <row r="2653" spans="25:28">
      <c r="Y2653" s="240"/>
      <c r="AB2653" s="241"/>
    </row>
    <row r="2654" spans="25:28">
      <c r="Y2654" s="240"/>
      <c r="AB2654" s="241"/>
    </row>
    <row r="2655" spans="25:28">
      <c r="Y2655" s="240"/>
      <c r="AB2655" s="241"/>
    </row>
    <row r="2656" spans="25:28">
      <c r="Y2656" s="240"/>
      <c r="AB2656" s="241"/>
    </row>
    <row r="2657" spans="25:28">
      <c r="Y2657" s="240"/>
      <c r="AB2657" s="241"/>
    </row>
    <row r="2658" spans="25:28">
      <c r="Y2658" s="240"/>
      <c r="AB2658" s="241"/>
    </row>
    <row r="2659" spans="25:28">
      <c r="Y2659" s="240"/>
      <c r="AB2659" s="241"/>
    </row>
    <row r="2660" spans="25:28">
      <c r="Y2660" s="240"/>
      <c r="AB2660" s="241"/>
    </row>
    <row r="2661" spans="25:28">
      <c r="Y2661" s="240"/>
      <c r="AB2661" s="241"/>
    </row>
    <row r="2662" spans="25:28">
      <c r="Y2662" s="240"/>
      <c r="AB2662" s="241"/>
    </row>
    <row r="2663" spans="25:28">
      <c r="Y2663" s="240"/>
      <c r="AB2663" s="241"/>
    </row>
    <row r="2664" spans="25:28">
      <c r="Y2664" s="240"/>
      <c r="AB2664" s="241"/>
    </row>
    <row r="2665" spans="25:28">
      <c r="Y2665" s="240"/>
      <c r="AB2665" s="241"/>
    </row>
    <row r="2666" spans="25:28">
      <c r="Y2666" s="240"/>
      <c r="AB2666" s="241"/>
    </row>
    <row r="2667" spans="25:28">
      <c r="Y2667" s="240"/>
      <c r="AB2667" s="241"/>
    </row>
    <row r="2668" spans="25:28">
      <c r="Y2668" s="240"/>
      <c r="AB2668" s="241"/>
    </row>
    <row r="2669" spans="25:28">
      <c r="Y2669" s="240"/>
      <c r="AB2669" s="241"/>
    </row>
    <row r="2670" spans="25:28">
      <c r="Y2670" s="240"/>
      <c r="AB2670" s="241"/>
    </row>
    <row r="2671" spans="25:28">
      <c r="Y2671" s="240"/>
      <c r="AB2671" s="241"/>
    </row>
    <row r="2672" spans="25:28">
      <c r="Y2672" s="240"/>
      <c r="AB2672" s="241"/>
    </row>
    <row r="2673" spans="25:28">
      <c r="Y2673" s="240"/>
      <c r="AB2673" s="241"/>
    </row>
    <row r="2674" spans="25:28">
      <c r="Y2674" s="240"/>
      <c r="AB2674" s="241"/>
    </row>
    <row r="2675" spans="25:28">
      <c r="Y2675" s="240"/>
      <c r="AB2675" s="241"/>
    </row>
    <row r="2676" spans="25:28">
      <c r="Y2676" s="240"/>
      <c r="AB2676" s="241"/>
    </row>
    <row r="2677" spans="25:28">
      <c r="Y2677" s="240"/>
      <c r="AB2677" s="241"/>
    </row>
    <row r="2678" spans="25:28">
      <c r="Y2678" s="240"/>
      <c r="AB2678" s="241"/>
    </row>
    <row r="2679" spans="25:28">
      <c r="Y2679" s="240"/>
      <c r="AB2679" s="241"/>
    </row>
    <row r="2680" spans="25:28">
      <c r="Y2680" s="240"/>
      <c r="AB2680" s="241"/>
    </row>
    <row r="2681" spans="25:28">
      <c r="Y2681" s="240"/>
      <c r="AB2681" s="241"/>
    </row>
    <row r="2682" spans="25:28">
      <c r="Y2682" s="240"/>
      <c r="AB2682" s="241"/>
    </row>
    <row r="2683" spans="25:28">
      <c r="Y2683" s="240"/>
      <c r="AB2683" s="241"/>
    </row>
    <row r="2684" spans="25:28">
      <c r="Y2684" s="240"/>
      <c r="AB2684" s="241"/>
    </row>
    <row r="2685" spans="25:28">
      <c r="Y2685" s="240"/>
      <c r="AB2685" s="241"/>
    </row>
    <row r="2686" spans="25:28">
      <c r="Y2686" s="240"/>
      <c r="AB2686" s="241"/>
    </row>
    <row r="2687" spans="25:28">
      <c r="Y2687" s="240"/>
      <c r="AB2687" s="241"/>
    </row>
    <row r="2688" spans="25:28">
      <c r="Y2688" s="240"/>
      <c r="AB2688" s="241"/>
    </row>
    <row r="2689" spans="25:28">
      <c r="Y2689" s="240"/>
      <c r="AB2689" s="241"/>
    </row>
    <row r="2690" spans="25:28">
      <c r="Y2690" s="240"/>
      <c r="AB2690" s="241"/>
    </row>
    <row r="2691" spans="25:28">
      <c r="Y2691" s="240"/>
      <c r="AB2691" s="241"/>
    </row>
    <row r="2692" spans="25:28">
      <c r="Y2692" s="240"/>
      <c r="AB2692" s="241"/>
    </row>
    <row r="2693" spans="25:28">
      <c r="Y2693" s="240"/>
      <c r="AB2693" s="241"/>
    </row>
    <row r="2694" spans="25:28">
      <c r="Y2694" s="240"/>
      <c r="AB2694" s="241"/>
    </row>
    <row r="2695" spans="25:28">
      <c r="Y2695" s="240"/>
      <c r="AB2695" s="241"/>
    </row>
    <row r="2696" spans="25:28">
      <c r="Y2696" s="240"/>
      <c r="AB2696" s="241"/>
    </row>
    <row r="2697" spans="25:28">
      <c r="Y2697" s="240"/>
      <c r="AB2697" s="241"/>
    </row>
    <row r="2698" spans="25:28">
      <c r="Y2698" s="240"/>
      <c r="AB2698" s="241"/>
    </row>
    <row r="2699" spans="25:28">
      <c r="Y2699" s="240"/>
      <c r="AB2699" s="241"/>
    </row>
    <row r="2700" spans="25:28">
      <c r="Y2700" s="240"/>
      <c r="AB2700" s="241"/>
    </row>
    <row r="2701" spans="25:28">
      <c r="Y2701" s="240"/>
      <c r="AB2701" s="241"/>
    </row>
    <row r="2702" spans="25:28">
      <c r="Y2702" s="240"/>
      <c r="AB2702" s="241"/>
    </row>
    <row r="2703" spans="25:28">
      <c r="Y2703" s="240"/>
      <c r="AB2703" s="241"/>
    </row>
    <row r="2704" spans="25:28">
      <c r="Y2704" s="240"/>
      <c r="AB2704" s="241"/>
    </row>
    <row r="2705" spans="25:28">
      <c r="Y2705" s="240"/>
      <c r="AB2705" s="241"/>
    </row>
    <row r="2706" spans="25:28">
      <c r="Y2706" s="240"/>
      <c r="AB2706" s="241"/>
    </row>
    <row r="2707" spans="25:28">
      <c r="Y2707" s="240"/>
      <c r="AB2707" s="241"/>
    </row>
    <row r="2708" spans="25:28">
      <c r="Y2708" s="240"/>
      <c r="AB2708" s="241"/>
    </row>
    <row r="2709" spans="25:28">
      <c r="Y2709" s="240"/>
      <c r="AB2709" s="241"/>
    </row>
    <row r="2710" spans="25:28">
      <c r="Y2710" s="240"/>
      <c r="AB2710" s="241"/>
    </row>
    <row r="2711" spans="25:28">
      <c r="Y2711" s="240"/>
      <c r="AB2711" s="241"/>
    </row>
    <row r="2712" spans="25:28">
      <c r="Y2712" s="240"/>
      <c r="AB2712" s="241"/>
    </row>
    <row r="2713" spans="25:28">
      <c r="Y2713" s="240"/>
      <c r="AB2713" s="241"/>
    </row>
    <row r="2714" spans="25:28">
      <c r="Y2714" s="240"/>
      <c r="AB2714" s="241"/>
    </row>
    <row r="2715" spans="25:28">
      <c r="Y2715" s="240"/>
      <c r="AB2715" s="241"/>
    </row>
    <row r="2716" spans="25:28">
      <c r="Y2716" s="240"/>
      <c r="AB2716" s="241"/>
    </row>
    <row r="2717" spans="25:28">
      <c r="Y2717" s="240"/>
      <c r="AB2717" s="241"/>
    </row>
    <row r="2718" spans="25:28">
      <c r="Y2718" s="240"/>
      <c r="AB2718" s="241"/>
    </row>
    <row r="2719" spans="25:28">
      <c r="Y2719" s="240"/>
      <c r="AB2719" s="241"/>
    </row>
    <row r="2720" spans="25:28">
      <c r="Y2720" s="240"/>
      <c r="AB2720" s="241"/>
    </row>
    <row r="2721" spans="25:28">
      <c r="Y2721" s="240"/>
      <c r="AB2721" s="241"/>
    </row>
    <row r="2722" spans="25:28">
      <c r="Y2722" s="240"/>
      <c r="AB2722" s="241"/>
    </row>
    <row r="2723" spans="25:28">
      <c r="Y2723" s="240"/>
      <c r="AB2723" s="241"/>
    </row>
    <row r="2724" spans="25:28">
      <c r="Y2724" s="240"/>
      <c r="AB2724" s="241"/>
    </row>
    <row r="2725" spans="25:28">
      <c r="Y2725" s="240"/>
      <c r="AB2725" s="241"/>
    </row>
    <row r="2726" spans="25:28">
      <c r="Y2726" s="240"/>
      <c r="AB2726" s="241"/>
    </row>
    <row r="2727" spans="25:28">
      <c r="Y2727" s="240"/>
      <c r="AB2727" s="241"/>
    </row>
    <row r="2728" spans="25:28">
      <c r="Y2728" s="240"/>
      <c r="AB2728" s="241"/>
    </row>
    <row r="2729" spans="25:28">
      <c r="Y2729" s="240"/>
      <c r="AB2729" s="241"/>
    </row>
    <row r="2730" spans="25:28">
      <c r="Y2730" s="240"/>
      <c r="AB2730" s="241"/>
    </row>
    <row r="2731" spans="25:28">
      <c r="Y2731" s="240"/>
      <c r="AB2731" s="241"/>
    </row>
    <row r="2732" spans="25:28">
      <c r="Y2732" s="240"/>
      <c r="AB2732" s="241"/>
    </row>
    <row r="2733" spans="25:28">
      <c r="Y2733" s="240"/>
      <c r="AB2733" s="241"/>
    </row>
    <row r="2734" spans="25:28">
      <c r="Y2734" s="240"/>
      <c r="AB2734" s="241"/>
    </row>
    <row r="2735" spans="25:28">
      <c r="Y2735" s="240"/>
      <c r="AB2735" s="241"/>
    </row>
    <row r="2736" spans="25:28">
      <c r="Y2736" s="240"/>
      <c r="AB2736" s="241"/>
    </row>
    <row r="2737" spans="25:28">
      <c r="Y2737" s="240"/>
      <c r="AB2737" s="241"/>
    </row>
    <row r="2738" spans="25:28">
      <c r="Y2738" s="240"/>
      <c r="AB2738" s="241"/>
    </row>
    <row r="2739" spans="25:28">
      <c r="Y2739" s="240"/>
      <c r="AB2739" s="241"/>
    </row>
    <row r="2740" spans="25:28">
      <c r="Y2740" s="240"/>
      <c r="AB2740" s="241"/>
    </row>
    <row r="2741" spans="25:28">
      <c r="Y2741" s="240"/>
      <c r="AB2741" s="241"/>
    </row>
    <row r="2742" spans="25:28">
      <c r="Y2742" s="240"/>
      <c r="AB2742" s="241"/>
    </row>
    <row r="2743" spans="25:28">
      <c r="Y2743" s="240"/>
      <c r="AB2743" s="241"/>
    </row>
    <row r="2744" spans="25:28">
      <c r="Y2744" s="240"/>
      <c r="AB2744" s="241"/>
    </row>
    <row r="2745" spans="25:28">
      <c r="Y2745" s="240"/>
      <c r="AB2745" s="241"/>
    </row>
    <row r="2746" spans="25:28">
      <c r="Y2746" s="240"/>
      <c r="AB2746" s="241"/>
    </row>
    <row r="2747" spans="25:28">
      <c r="Y2747" s="240"/>
      <c r="AB2747" s="241"/>
    </row>
    <row r="2748" spans="25:28">
      <c r="Y2748" s="240"/>
      <c r="AB2748" s="241"/>
    </row>
    <row r="2749" spans="25:28">
      <c r="Y2749" s="240"/>
      <c r="AB2749" s="241"/>
    </row>
    <row r="2750" spans="25:28">
      <c r="Y2750" s="240"/>
      <c r="AB2750" s="241"/>
    </row>
    <row r="2751" spans="25:28">
      <c r="Y2751" s="240"/>
      <c r="AB2751" s="241"/>
    </row>
    <row r="2752" spans="25:28">
      <c r="Y2752" s="240"/>
      <c r="AB2752" s="241"/>
    </row>
    <row r="2753" spans="25:28">
      <c r="Y2753" s="240"/>
      <c r="AB2753" s="241"/>
    </row>
    <row r="2754" spans="25:28">
      <c r="Y2754" s="240"/>
      <c r="AB2754" s="241"/>
    </row>
    <row r="2755" spans="25:28">
      <c r="Y2755" s="240"/>
      <c r="AB2755" s="241"/>
    </row>
    <row r="2756" spans="25:28">
      <c r="Y2756" s="240"/>
      <c r="AB2756" s="241"/>
    </row>
    <row r="2757" spans="25:28">
      <c r="Y2757" s="240"/>
      <c r="AB2757" s="241"/>
    </row>
    <row r="2758" spans="25:28">
      <c r="Y2758" s="240"/>
      <c r="AB2758" s="241"/>
    </row>
    <row r="2759" spans="25:28">
      <c r="Y2759" s="240"/>
      <c r="AB2759" s="241"/>
    </row>
    <row r="2760" spans="25:28">
      <c r="Y2760" s="240"/>
      <c r="AB2760" s="241"/>
    </row>
    <row r="2761" spans="25:28">
      <c r="Y2761" s="240"/>
      <c r="AB2761" s="241"/>
    </row>
    <row r="2762" spans="25:28">
      <c r="Y2762" s="240"/>
      <c r="AB2762" s="241"/>
    </row>
    <row r="2763" spans="25:28">
      <c r="Y2763" s="240"/>
      <c r="AB2763" s="241"/>
    </row>
    <row r="2764" spans="25:28">
      <c r="Y2764" s="240"/>
      <c r="AB2764" s="241"/>
    </row>
    <row r="2765" spans="25:28">
      <c r="Y2765" s="240"/>
      <c r="AB2765" s="241"/>
    </row>
    <row r="2766" spans="25:28">
      <c r="Y2766" s="240"/>
      <c r="AB2766" s="241"/>
    </row>
    <row r="2767" spans="25:28">
      <c r="Y2767" s="240"/>
      <c r="AB2767" s="241"/>
    </row>
    <row r="2768" spans="25:28">
      <c r="Y2768" s="240"/>
      <c r="AB2768" s="241"/>
    </row>
    <row r="2769" spans="25:28">
      <c r="Y2769" s="240"/>
      <c r="AB2769" s="241"/>
    </row>
    <row r="2770" spans="25:28">
      <c r="Y2770" s="240"/>
      <c r="AB2770" s="241"/>
    </row>
    <row r="2771" spans="25:28">
      <c r="Y2771" s="240"/>
      <c r="AB2771" s="241"/>
    </row>
    <row r="2772" spans="25:28">
      <c r="Y2772" s="240"/>
      <c r="AB2772" s="241"/>
    </row>
    <row r="2773" spans="25:28">
      <c r="Y2773" s="240"/>
      <c r="AB2773" s="241"/>
    </row>
    <row r="2774" spans="25:28">
      <c r="Y2774" s="240"/>
      <c r="AB2774" s="241"/>
    </row>
    <row r="2775" spans="25:28">
      <c r="Y2775" s="240"/>
      <c r="AB2775" s="241"/>
    </row>
    <row r="2776" spans="25:28">
      <c r="Y2776" s="240"/>
      <c r="AB2776" s="241"/>
    </row>
    <row r="2777" spans="25:28">
      <c r="Y2777" s="240"/>
      <c r="AB2777" s="241"/>
    </row>
    <row r="2778" spans="25:28">
      <c r="Y2778" s="240"/>
      <c r="AB2778" s="241"/>
    </row>
    <row r="2779" spans="25:28">
      <c r="Y2779" s="240"/>
      <c r="AB2779" s="241"/>
    </row>
    <row r="2780" spans="25:28">
      <c r="Y2780" s="240"/>
      <c r="AB2780" s="241"/>
    </row>
    <row r="2781" spans="25:28">
      <c r="Y2781" s="240"/>
      <c r="AB2781" s="241"/>
    </row>
    <row r="2782" spans="25:28">
      <c r="Y2782" s="240"/>
      <c r="AB2782" s="241"/>
    </row>
    <row r="2783" spans="25:28">
      <c r="Y2783" s="240"/>
      <c r="AB2783" s="241"/>
    </row>
    <row r="2784" spans="25:28">
      <c r="Y2784" s="240"/>
      <c r="AB2784" s="241"/>
    </row>
    <row r="2785" spans="25:28">
      <c r="Y2785" s="240"/>
      <c r="AB2785" s="241"/>
    </row>
    <row r="2786" spans="25:28">
      <c r="Y2786" s="240"/>
      <c r="AB2786" s="241"/>
    </row>
    <row r="2787" spans="25:28">
      <c r="Y2787" s="240"/>
      <c r="AB2787" s="241"/>
    </row>
    <row r="2788" spans="25:28">
      <c r="Y2788" s="240"/>
      <c r="AB2788" s="241"/>
    </row>
    <row r="2789" spans="25:28">
      <c r="Y2789" s="240"/>
      <c r="AB2789" s="241"/>
    </row>
    <row r="2790" spans="25:28">
      <c r="Y2790" s="240"/>
      <c r="AB2790" s="241"/>
    </row>
    <row r="2791" spans="25:28">
      <c r="Y2791" s="240"/>
      <c r="AB2791" s="241"/>
    </row>
    <row r="2792" spans="25:28">
      <c r="Y2792" s="240"/>
      <c r="AB2792" s="241"/>
    </row>
    <row r="2793" spans="25:28">
      <c r="Y2793" s="240"/>
      <c r="AB2793" s="241"/>
    </row>
    <row r="2794" spans="25:28">
      <c r="Y2794" s="240"/>
      <c r="AB2794" s="241"/>
    </row>
    <row r="2795" spans="25:28">
      <c r="Y2795" s="240"/>
      <c r="AB2795" s="241"/>
    </row>
    <row r="2796" spans="25:28">
      <c r="Y2796" s="240"/>
      <c r="AB2796" s="241"/>
    </row>
    <row r="2797" spans="25:28">
      <c r="Y2797" s="240"/>
      <c r="AB2797" s="241"/>
    </row>
    <row r="2798" spans="25:28">
      <c r="Y2798" s="240"/>
      <c r="AB2798" s="241"/>
    </row>
    <row r="2799" spans="25:28">
      <c r="Y2799" s="240"/>
      <c r="AB2799" s="241"/>
    </row>
    <row r="2800" spans="25:28">
      <c r="Y2800" s="240"/>
      <c r="AB2800" s="241"/>
    </row>
    <row r="2801" spans="25:28">
      <c r="Y2801" s="240"/>
      <c r="AB2801" s="241"/>
    </row>
    <row r="2802" spans="25:28">
      <c r="Y2802" s="240"/>
      <c r="AB2802" s="241"/>
    </row>
    <row r="2803" spans="25:28">
      <c r="Y2803" s="240"/>
      <c r="AB2803" s="241"/>
    </row>
    <row r="2804" spans="25:28">
      <c r="Y2804" s="240"/>
      <c r="AB2804" s="241"/>
    </row>
    <row r="2805" spans="25:28">
      <c r="Y2805" s="240"/>
      <c r="AB2805" s="241"/>
    </row>
    <row r="2806" spans="25:28">
      <c r="Y2806" s="240"/>
      <c r="AB2806" s="241"/>
    </row>
    <row r="2807" spans="25:28">
      <c r="Y2807" s="240"/>
      <c r="AB2807" s="241"/>
    </row>
    <row r="2808" spans="25:28">
      <c r="Y2808" s="240"/>
      <c r="AB2808" s="241"/>
    </row>
    <row r="2809" spans="25:28">
      <c r="Y2809" s="240"/>
      <c r="AB2809" s="241"/>
    </row>
    <row r="2810" spans="25:28">
      <c r="Y2810" s="240"/>
      <c r="AB2810" s="241"/>
    </row>
    <row r="2811" spans="25:28">
      <c r="Y2811" s="240"/>
      <c r="AB2811" s="241"/>
    </row>
    <row r="2812" spans="25:28">
      <c r="Y2812" s="240"/>
      <c r="AB2812" s="241"/>
    </row>
    <row r="2813" spans="25:28">
      <c r="Y2813" s="240"/>
      <c r="AB2813" s="241"/>
    </row>
    <row r="2814" spans="25:28">
      <c r="Y2814" s="240"/>
      <c r="AB2814" s="241"/>
    </row>
    <row r="2815" spans="25:28">
      <c r="Y2815" s="240"/>
      <c r="AB2815" s="241"/>
    </row>
    <row r="2816" spans="25:28">
      <c r="Y2816" s="240"/>
      <c r="AB2816" s="241"/>
    </row>
    <row r="2817" spans="25:28">
      <c r="Y2817" s="240"/>
      <c r="AB2817" s="241"/>
    </row>
    <row r="2818" spans="25:28">
      <c r="Y2818" s="240"/>
      <c r="AB2818" s="241"/>
    </row>
    <row r="2819" spans="25:28">
      <c r="Y2819" s="240"/>
      <c r="AB2819" s="241"/>
    </row>
    <row r="2820" spans="25:28">
      <c r="Y2820" s="240"/>
      <c r="AB2820" s="241"/>
    </row>
    <row r="2821" spans="25:28">
      <c r="Y2821" s="240"/>
      <c r="AB2821" s="241"/>
    </row>
    <row r="2822" spans="25:28">
      <c r="Y2822" s="240"/>
      <c r="AB2822" s="241"/>
    </row>
    <row r="2823" spans="25:28">
      <c r="Y2823" s="240"/>
      <c r="AB2823" s="241"/>
    </row>
    <row r="2824" spans="25:28">
      <c r="Y2824" s="240"/>
      <c r="AB2824" s="241"/>
    </row>
    <row r="2825" spans="25:28">
      <c r="Y2825" s="240"/>
      <c r="AB2825" s="241"/>
    </row>
    <row r="2826" spans="25:28">
      <c r="Y2826" s="240"/>
      <c r="AB2826" s="241"/>
    </row>
    <row r="2827" spans="25:28">
      <c r="Y2827" s="240"/>
      <c r="AB2827" s="241"/>
    </row>
    <row r="2828" spans="25:28">
      <c r="Y2828" s="240"/>
      <c r="AB2828" s="241"/>
    </row>
    <row r="2829" spans="25:28">
      <c r="Y2829" s="240"/>
      <c r="AB2829" s="241"/>
    </row>
    <row r="2830" spans="25:28">
      <c r="Y2830" s="240"/>
      <c r="AB2830" s="241"/>
    </row>
    <row r="2831" spans="25:28">
      <c r="Y2831" s="240"/>
      <c r="AB2831" s="241"/>
    </row>
    <row r="2832" spans="25:28">
      <c r="Y2832" s="240"/>
      <c r="AB2832" s="241"/>
    </row>
    <row r="2833" spans="25:28">
      <c r="Y2833" s="240"/>
      <c r="AB2833" s="241"/>
    </row>
    <row r="2834" spans="25:28">
      <c r="Y2834" s="240"/>
      <c r="AB2834" s="241"/>
    </row>
    <row r="2835" spans="25:28">
      <c r="Y2835" s="240"/>
      <c r="AB2835" s="241"/>
    </row>
    <row r="2836" spans="25:28">
      <c r="Y2836" s="240"/>
      <c r="AB2836" s="241"/>
    </row>
    <row r="2837" spans="25:28">
      <c r="Y2837" s="240"/>
      <c r="AB2837" s="241"/>
    </row>
    <row r="2838" spans="25:28">
      <c r="Y2838" s="240"/>
      <c r="AB2838" s="241"/>
    </row>
    <row r="2839" spans="25:28">
      <c r="Y2839" s="240"/>
      <c r="AB2839" s="241"/>
    </row>
    <row r="2840" spans="25:28">
      <c r="Y2840" s="240"/>
      <c r="AB2840" s="241"/>
    </row>
    <row r="2841" spans="25:28">
      <c r="Y2841" s="240"/>
      <c r="AB2841" s="241"/>
    </row>
    <row r="2842" spans="25:28">
      <c r="Y2842" s="240"/>
      <c r="AB2842" s="241"/>
    </row>
    <row r="2843" spans="25:28">
      <c r="Y2843" s="240"/>
      <c r="AB2843" s="241"/>
    </row>
    <row r="2844" spans="25:28">
      <c r="Y2844" s="240"/>
      <c r="AB2844" s="241"/>
    </row>
    <row r="2845" spans="25:28">
      <c r="Y2845" s="240"/>
      <c r="AB2845" s="241"/>
    </row>
    <row r="2846" spans="25:28">
      <c r="Y2846" s="240"/>
      <c r="AB2846" s="241"/>
    </row>
    <row r="2847" spans="25:28">
      <c r="Y2847" s="240"/>
      <c r="AB2847" s="241"/>
    </row>
    <row r="2848" spans="25:28">
      <c r="Y2848" s="240"/>
      <c r="AB2848" s="241"/>
    </row>
    <row r="2849" spans="25:28">
      <c r="Y2849" s="240"/>
      <c r="AB2849" s="241"/>
    </row>
    <row r="2850" spans="25:28">
      <c r="Y2850" s="240"/>
      <c r="AB2850" s="241"/>
    </row>
    <row r="2851" spans="25:28">
      <c r="Y2851" s="240"/>
      <c r="AB2851" s="241"/>
    </row>
    <row r="2852" spans="25:28">
      <c r="Y2852" s="240"/>
      <c r="AB2852" s="241"/>
    </row>
    <row r="2853" spans="25:28">
      <c r="Y2853" s="240"/>
      <c r="AB2853" s="241"/>
    </row>
    <row r="2854" spans="25:28">
      <c r="Y2854" s="240"/>
      <c r="AB2854" s="241"/>
    </row>
    <row r="2855" spans="25:28">
      <c r="Y2855" s="240"/>
      <c r="AB2855" s="241"/>
    </row>
    <row r="2856" spans="25:28">
      <c r="Y2856" s="240"/>
      <c r="AB2856" s="241"/>
    </row>
    <row r="2857" spans="25:28">
      <c r="Y2857" s="240"/>
      <c r="AB2857" s="241"/>
    </row>
    <row r="2858" spans="25:28">
      <c r="Y2858" s="240"/>
      <c r="AB2858" s="241"/>
    </row>
    <row r="2859" spans="25:28">
      <c r="Y2859" s="240"/>
      <c r="AB2859" s="241"/>
    </row>
    <row r="2860" spans="25:28">
      <c r="Y2860" s="240"/>
      <c r="AB2860" s="241"/>
    </row>
    <row r="2861" spans="25:28">
      <c r="Y2861" s="240"/>
      <c r="AB2861" s="241"/>
    </row>
    <row r="2862" spans="25:28">
      <c r="Y2862" s="240"/>
      <c r="AB2862" s="241"/>
    </row>
    <row r="2863" spans="25:28">
      <c r="Y2863" s="240"/>
      <c r="AB2863" s="241"/>
    </row>
    <row r="2864" spans="25:28">
      <c r="Y2864" s="240"/>
      <c r="AB2864" s="241"/>
    </row>
    <row r="2865" spans="25:28">
      <c r="Y2865" s="240"/>
      <c r="AB2865" s="241"/>
    </row>
    <row r="2866" spans="25:28">
      <c r="Y2866" s="240"/>
      <c r="AB2866" s="241"/>
    </row>
    <row r="2867" spans="25:28">
      <c r="Y2867" s="240"/>
      <c r="AB2867" s="241"/>
    </row>
    <row r="2868" spans="25:28">
      <c r="Y2868" s="240"/>
      <c r="AB2868" s="241"/>
    </row>
    <row r="2869" spans="25:28">
      <c r="Y2869" s="240"/>
      <c r="AB2869" s="241"/>
    </row>
    <row r="2870" spans="25:28">
      <c r="Y2870" s="240"/>
      <c r="AB2870" s="241"/>
    </row>
    <row r="2871" spans="25:28">
      <c r="Y2871" s="240"/>
      <c r="AB2871" s="241"/>
    </row>
    <row r="2872" spans="25:28">
      <c r="Y2872" s="240"/>
      <c r="AB2872" s="241"/>
    </row>
    <row r="2873" spans="25:28">
      <c r="Y2873" s="240"/>
      <c r="AB2873" s="241"/>
    </row>
    <row r="2874" spans="25:28">
      <c r="Y2874" s="240"/>
      <c r="AB2874" s="241"/>
    </row>
    <row r="2875" spans="25:28">
      <c r="Y2875" s="240"/>
      <c r="AB2875" s="241"/>
    </row>
    <row r="2876" spans="25:28">
      <c r="Y2876" s="240"/>
      <c r="AB2876" s="241"/>
    </row>
    <row r="2877" spans="25:28">
      <c r="Y2877" s="240"/>
      <c r="AB2877" s="241"/>
    </row>
    <row r="2878" spans="25:28">
      <c r="Y2878" s="240"/>
      <c r="AB2878" s="241"/>
    </row>
    <row r="2879" spans="25:28">
      <c r="Y2879" s="240"/>
      <c r="AB2879" s="241"/>
    </row>
    <row r="2880" spans="25:28">
      <c r="Y2880" s="240"/>
      <c r="AB2880" s="241"/>
    </row>
    <row r="2881" spans="25:28">
      <c r="Y2881" s="240"/>
      <c r="AB2881" s="241"/>
    </row>
    <row r="2882" spans="25:28">
      <c r="Y2882" s="240"/>
      <c r="AB2882" s="241"/>
    </row>
    <row r="2883" spans="25:28">
      <c r="Y2883" s="240"/>
      <c r="AB2883" s="241"/>
    </row>
    <row r="2884" spans="25:28">
      <c r="Y2884" s="240"/>
      <c r="AB2884" s="241"/>
    </row>
    <row r="2885" spans="25:28">
      <c r="Y2885" s="240"/>
      <c r="AB2885" s="241"/>
    </row>
    <row r="2886" spans="25:28">
      <c r="Y2886" s="240"/>
      <c r="AB2886" s="241"/>
    </row>
    <row r="2887" spans="25:28">
      <c r="Y2887" s="240"/>
      <c r="AB2887" s="241"/>
    </row>
    <row r="2888" spans="25:28">
      <c r="Y2888" s="240"/>
      <c r="AB2888" s="241"/>
    </row>
    <row r="2889" spans="25:28">
      <c r="Y2889" s="240"/>
      <c r="AB2889" s="241"/>
    </row>
    <row r="2890" spans="25:28">
      <c r="Y2890" s="240"/>
      <c r="AB2890" s="241"/>
    </row>
    <row r="2891" spans="25:28">
      <c r="Y2891" s="240"/>
      <c r="AB2891" s="241"/>
    </row>
    <row r="2892" spans="25:28">
      <c r="Y2892" s="240"/>
      <c r="AB2892" s="241"/>
    </row>
    <row r="2893" spans="25:28">
      <c r="Y2893" s="240"/>
      <c r="AB2893" s="241"/>
    </row>
    <row r="2894" spans="25:28">
      <c r="Y2894" s="240"/>
      <c r="AB2894" s="241"/>
    </row>
    <row r="2895" spans="25:28">
      <c r="Y2895" s="240"/>
      <c r="AB2895" s="241"/>
    </row>
    <row r="2896" spans="25:28">
      <c r="Y2896" s="240"/>
      <c r="AB2896" s="241"/>
    </row>
    <row r="2897" spans="25:28">
      <c r="Y2897" s="240"/>
      <c r="AB2897" s="241"/>
    </row>
    <row r="2898" spans="25:28">
      <c r="Y2898" s="240"/>
      <c r="AB2898" s="241"/>
    </row>
    <row r="2899" spans="25:28">
      <c r="Y2899" s="240"/>
      <c r="AB2899" s="241"/>
    </row>
    <row r="2900" spans="25:28">
      <c r="Y2900" s="240"/>
      <c r="AB2900" s="241"/>
    </row>
    <row r="2901" spans="25:28">
      <c r="Y2901" s="240"/>
      <c r="AB2901" s="241"/>
    </row>
    <row r="2902" spans="25:28">
      <c r="Y2902" s="240"/>
      <c r="AB2902" s="241"/>
    </row>
    <row r="2903" spans="25:28">
      <c r="Y2903" s="240"/>
      <c r="AB2903" s="241"/>
    </row>
    <row r="2904" spans="25:28">
      <c r="Y2904" s="240"/>
      <c r="AB2904" s="241"/>
    </row>
    <row r="2905" spans="25:28">
      <c r="Y2905" s="240"/>
      <c r="AB2905" s="241"/>
    </row>
    <row r="2906" spans="25:28">
      <c r="Y2906" s="240"/>
      <c r="AB2906" s="241"/>
    </row>
    <row r="2907" spans="25:28">
      <c r="Y2907" s="240"/>
      <c r="AB2907" s="241"/>
    </row>
    <row r="2908" spans="25:28">
      <c r="Y2908" s="240"/>
      <c r="AB2908" s="241"/>
    </row>
    <row r="2909" spans="25:28">
      <c r="Y2909" s="240"/>
      <c r="AB2909" s="241"/>
    </row>
    <row r="2910" spans="25:28">
      <c r="Y2910" s="240"/>
      <c r="AB2910" s="241"/>
    </row>
    <row r="2911" spans="25:28">
      <c r="Y2911" s="240"/>
      <c r="AB2911" s="241"/>
    </row>
    <row r="2912" spans="25:28">
      <c r="Y2912" s="240"/>
      <c r="AB2912" s="241"/>
    </row>
    <row r="2913" spans="25:28">
      <c r="Y2913" s="240"/>
      <c r="AB2913" s="241"/>
    </row>
    <row r="2914" spans="25:28">
      <c r="Y2914" s="240"/>
      <c r="AB2914" s="241"/>
    </row>
    <row r="2915" spans="25:28">
      <c r="Y2915" s="240"/>
      <c r="AB2915" s="241"/>
    </row>
    <row r="2916" spans="25:28">
      <c r="Y2916" s="240"/>
      <c r="AB2916" s="241"/>
    </row>
    <row r="2917" spans="25:28">
      <c r="Y2917" s="240"/>
      <c r="AB2917" s="241"/>
    </row>
    <row r="2918" spans="25:28">
      <c r="Y2918" s="240"/>
      <c r="AB2918" s="241"/>
    </row>
    <row r="2919" spans="25:28">
      <c r="Y2919" s="240"/>
      <c r="AB2919" s="241"/>
    </row>
    <row r="2920" spans="25:28">
      <c r="Y2920" s="240"/>
      <c r="AB2920" s="241"/>
    </row>
    <row r="2921" spans="25:28">
      <c r="Y2921" s="240"/>
      <c r="AB2921" s="241"/>
    </row>
    <row r="2922" spans="25:28">
      <c r="Y2922" s="240"/>
      <c r="AB2922" s="241"/>
    </row>
    <row r="2923" spans="25:28">
      <c r="Y2923" s="240"/>
      <c r="AB2923" s="241"/>
    </row>
    <row r="2924" spans="25:28">
      <c r="Y2924" s="240"/>
      <c r="AB2924" s="241"/>
    </row>
    <row r="2925" spans="25:28">
      <c r="Y2925" s="240"/>
      <c r="AB2925" s="241"/>
    </row>
    <row r="2926" spans="25:28">
      <c r="Y2926" s="240"/>
      <c r="AB2926" s="241"/>
    </row>
    <row r="2927" spans="25:28">
      <c r="Y2927" s="240"/>
      <c r="AB2927" s="241"/>
    </row>
    <row r="2928" spans="25:28">
      <c r="Y2928" s="240"/>
      <c r="AB2928" s="241"/>
    </row>
    <row r="2929" spans="25:28">
      <c r="Y2929" s="240"/>
      <c r="AB2929" s="241"/>
    </row>
    <row r="2930" spans="25:28">
      <c r="Y2930" s="240"/>
      <c r="AB2930" s="241"/>
    </row>
    <row r="2931" spans="25:28">
      <c r="Y2931" s="240"/>
      <c r="AB2931" s="241"/>
    </row>
    <row r="2932" spans="25:28">
      <c r="Y2932" s="240"/>
      <c r="AB2932" s="241"/>
    </row>
    <row r="2933" spans="25:28">
      <c r="Y2933" s="240"/>
      <c r="AB2933" s="241"/>
    </row>
    <row r="2934" spans="25:28">
      <c r="Y2934" s="240"/>
      <c r="AB2934" s="241"/>
    </row>
    <row r="2935" spans="25:28">
      <c r="Y2935" s="240"/>
      <c r="AB2935" s="241"/>
    </row>
    <row r="2936" spans="25:28">
      <c r="Y2936" s="240"/>
      <c r="AB2936" s="241"/>
    </row>
    <row r="2937" spans="25:28">
      <c r="Y2937" s="240"/>
      <c r="AB2937" s="241"/>
    </row>
    <row r="2938" spans="25:28">
      <c r="Y2938" s="240"/>
      <c r="AB2938" s="241"/>
    </row>
    <row r="2939" spans="25:28">
      <c r="Y2939" s="240"/>
      <c r="AB2939" s="241"/>
    </row>
    <row r="2940" spans="25:28">
      <c r="Y2940" s="240"/>
      <c r="AB2940" s="241"/>
    </row>
    <row r="2941" spans="25:28">
      <c r="Y2941" s="240"/>
      <c r="AB2941" s="241"/>
    </row>
    <row r="2942" spans="25:28">
      <c r="Y2942" s="240"/>
      <c r="AB2942" s="241"/>
    </row>
    <row r="2943" spans="25:28">
      <c r="Y2943" s="240"/>
      <c r="AB2943" s="241"/>
    </row>
    <row r="2944" spans="25:28">
      <c r="Y2944" s="240"/>
      <c r="AB2944" s="241"/>
    </row>
    <row r="2945" spans="25:28">
      <c r="Y2945" s="240"/>
      <c r="AB2945" s="241"/>
    </row>
    <row r="2946" spans="25:28">
      <c r="Y2946" s="240"/>
      <c r="AB2946" s="241"/>
    </row>
    <row r="2947" spans="25:28">
      <c r="Y2947" s="240"/>
      <c r="AB2947" s="241"/>
    </row>
    <row r="2948" spans="25:28">
      <c r="Y2948" s="240"/>
      <c r="AB2948" s="241"/>
    </row>
    <row r="2949" spans="25:28">
      <c r="Y2949" s="240"/>
      <c r="AB2949" s="241"/>
    </row>
    <row r="2950" spans="25:28">
      <c r="Y2950" s="240"/>
      <c r="AB2950" s="241"/>
    </row>
    <row r="2951" spans="25:28">
      <c r="Y2951" s="240"/>
      <c r="AB2951" s="241"/>
    </row>
    <row r="2952" spans="25:28">
      <c r="Y2952" s="240"/>
      <c r="AB2952" s="241"/>
    </row>
    <row r="2953" spans="25:28">
      <c r="Y2953" s="240"/>
      <c r="AB2953" s="241"/>
    </row>
    <row r="2954" spans="25:28">
      <c r="Y2954" s="240"/>
      <c r="AB2954" s="241"/>
    </row>
    <row r="2955" spans="25:28">
      <c r="Y2955" s="240"/>
      <c r="AB2955" s="241"/>
    </row>
    <row r="2956" spans="25:28">
      <c r="Y2956" s="240"/>
      <c r="AB2956" s="241"/>
    </row>
    <row r="2957" spans="25:28">
      <c r="Y2957" s="240"/>
      <c r="AB2957" s="241"/>
    </row>
    <row r="2958" spans="25:28">
      <c r="Y2958" s="240"/>
      <c r="AB2958" s="241"/>
    </row>
    <row r="2959" spans="25:28">
      <c r="Y2959" s="240"/>
      <c r="AB2959" s="241"/>
    </row>
    <row r="2960" spans="25:28">
      <c r="Y2960" s="240"/>
      <c r="AB2960" s="241"/>
    </row>
    <row r="2961" spans="25:28">
      <c r="Y2961" s="240"/>
      <c r="AB2961" s="241"/>
    </row>
    <row r="2962" spans="25:28">
      <c r="Y2962" s="240"/>
      <c r="AB2962" s="241"/>
    </row>
    <row r="2963" spans="25:28">
      <c r="Y2963" s="240"/>
      <c r="AB2963" s="241"/>
    </row>
    <row r="2964" spans="25:28">
      <c r="Y2964" s="240"/>
      <c r="AB2964" s="241"/>
    </row>
    <row r="2965" spans="25:28">
      <c r="Y2965" s="240"/>
      <c r="AB2965" s="241"/>
    </row>
    <row r="2966" spans="25:28">
      <c r="Y2966" s="240"/>
      <c r="AB2966" s="241"/>
    </row>
    <row r="2967" spans="25:28">
      <c r="Y2967" s="240"/>
      <c r="AB2967" s="241"/>
    </row>
    <row r="2968" spans="25:28">
      <c r="Y2968" s="240"/>
      <c r="AB2968" s="241"/>
    </row>
    <row r="2969" spans="25:28">
      <c r="Y2969" s="240"/>
      <c r="AB2969" s="241"/>
    </row>
    <row r="2970" spans="25:28">
      <c r="Y2970" s="240"/>
      <c r="AB2970" s="241"/>
    </row>
    <row r="2971" spans="25:28">
      <c r="Y2971" s="240"/>
      <c r="AB2971" s="241"/>
    </row>
    <row r="2972" spans="25:28">
      <c r="Y2972" s="240"/>
      <c r="AB2972" s="241"/>
    </row>
    <row r="2973" spans="25:28">
      <c r="Y2973" s="240"/>
      <c r="AB2973" s="241"/>
    </row>
    <row r="2974" spans="25:28">
      <c r="Y2974" s="240"/>
      <c r="AB2974" s="241"/>
    </row>
    <row r="2975" spans="25:28">
      <c r="Y2975" s="240"/>
      <c r="AB2975" s="241"/>
    </row>
    <row r="2976" spans="25:28">
      <c r="Y2976" s="240"/>
      <c r="AB2976" s="241"/>
    </row>
    <row r="2977" spans="25:28">
      <c r="Y2977" s="240"/>
      <c r="AB2977" s="241"/>
    </row>
    <row r="2978" spans="25:28">
      <c r="Y2978" s="240"/>
      <c r="AB2978" s="241"/>
    </row>
    <row r="2979" spans="25:28">
      <c r="Y2979" s="240"/>
      <c r="AB2979" s="241"/>
    </row>
    <row r="2980" spans="25:28">
      <c r="Y2980" s="240"/>
      <c r="AB2980" s="241"/>
    </row>
    <row r="2981" spans="25:28">
      <c r="Y2981" s="240"/>
      <c r="AB2981" s="241"/>
    </row>
    <row r="2982" spans="25:28">
      <c r="Y2982" s="240"/>
      <c r="AB2982" s="241"/>
    </row>
    <row r="2983" spans="25:28">
      <c r="Y2983" s="240"/>
      <c r="AB2983" s="241"/>
    </row>
    <row r="2984" spans="25:28">
      <c r="Y2984" s="240"/>
      <c r="AB2984" s="241"/>
    </row>
    <row r="2985" spans="25:28">
      <c r="Y2985" s="240"/>
      <c r="AB2985" s="241"/>
    </row>
    <row r="2986" spans="25:28">
      <c r="Y2986" s="240"/>
      <c r="AB2986" s="241"/>
    </row>
    <row r="2987" spans="25:28">
      <c r="Y2987" s="240"/>
      <c r="AB2987" s="241"/>
    </row>
    <row r="2988" spans="25:28">
      <c r="Y2988" s="240"/>
      <c r="AB2988" s="241"/>
    </row>
    <row r="2989" spans="25:28">
      <c r="Y2989" s="240"/>
      <c r="AB2989" s="241"/>
    </row>
    <row r="2990" spans="25:28">
      <c r="Y2990" s="240"/>
      <c r="AB2990" s="241"/>
    </row>
    <row r="2991" spans="25:28">
      <c r="Y2991" s="240"/>
      <c r="AB2991" s="241"/>
    </row>
    <row r="2992" spans="25:28">
      <c r="Y2992" s="240"/>
      <c r="AB2992" s="241"/>
    </row>
    <row r="2993" spans="25:28">
      <c r="Y2993" s="240"/>
      <c r="AB2993" s="241"/>
    </row>
    <row r="2994" spans="25:28">
      <c r="Y2994" s="240"/>
      <c r="AB2994" s="241"/>
    </row>
    <row r="2995" spans="25:28">
      <c r="Y2995" s="240"/>
      <c r="AB2995" s="241"/>
    </row>
    <row r="2996" spans="25:28">
      <c r="Y2996" s="240"/>
      <c r="AB2996" s="241"/>
    </row>
    <row r="2997" spans="25:28">
      <c r="Y2997" s="240"/>
      <c r="AB2997" s="241"/>
    </row>
    <row r="2998" spans="25:28">
      <c r="Y2998" s="240"/>
      <c r="AB2998" s="241"/>
    </row>
    <row r="2999" spans="25:28">
      <c r="Y2999" s="240"/>
      <c r="AB2999" s="241"/>
    </row>
    <row r="3000" spans="25:28">
      <c r="Y3000" s="240"/>
      <c r="AB3000" s="241"/>
    </row>
    <row r="3001" spans="25:28">
      <c r="Y3001" s="240"/>
      <c r="AB3001" s="241"/>
    </row>
    <row r="3002" spans="25:28">
      <c r="Y3002" s="240"/>
      <c r="AB3002" s="241"/>
    </row>
    <row r="3003" spans="25:28">
      <c r="Y3003" s="240"/>
      <c r="AB3003" s="241"/>
    </row>
    <row r="3004" spans="25:28">
      <c r="Y3004" s="240"/>
      <c r="AB3004" s="241"/>
    </row>
    <row r="3005" spans="25:28">
      <c r="Y3005" s="240"/>
      <c r="AB3005" s="241"/>
    </row>
    <row r="3006" spans="25:28">
      <c r="Y3006" s="240"/>
      <c r="AB3006" s="241"/>
    </row>
    <row r="3007" spans="25:28">
      <c r="Y3007" s="240"/>
      <c r="AB3007" s="241"/>
    </row>
    <row r="3008" spans="25:28">
      <c r="Y3008" s="240"/>
      <c r="AB3008" s="241"/>
    </row>
    <row r="3009" spans="25:28">
      <c r="Y3009" s="240"/>
      <c r="AB3009" s="241"/>
    </row>
    <row r="3010" spans="25:28">
      <c r="Y3010" s="240"/>
      <c r="AB3010" s="241"/>
    </row>
    <row r="3011" spans="25:28">
      <c r="Y3011" s="240"/>
      <c r="AB3011" s="241"/>
    </row>
    <row r="3012" spans="25:28">
      <c r="Y3012" s="240"/>
      <c r="AB3012" s="241"/>
    </row>
    <row r="3013" spans="25:28">
      <c r="Y3013" s="240"/>
      <c r="AB3013" s="241"/>
    </row>
    <row r="3014" spans="25:28">
      <c r="Y3014" s="240"/>
      <c r="AB3014" s="241"/>
    </row>
    <row r="3015" spans="25:28">
      <c r="Y3015" s="240"/>
      <c r="AB3015" s="241"/>
    </row>
    <row r="3016" spans="25:28">
      <c r="Y3016" s="240"/>
      <c r="AB3016" s="241"/>
    </row>
    <row r="3017" spans="25:28">
      <c r="Y3017" s="240"/>
      <c r="AB3017" s="241"/>
    </row>
    <row r="3018" spans="25:28">
      <c r="Y3018" s="240"/>
      <c r="AB3018" s="241"/>
    </row>
    <row r="3019" spans="25:28">
      <c r="Y3019" s="240"/>
      <c r="AB3019" s="241"/>
    </row>
    <row r="3020" spans="25:28">
      <c r="Y3020" s="240"/>
      <c r="AB3020" s="241"/>
    </row>
    <row r="3021" spans="25:28">
      <c r="Y3021" s="240"/>
      <c r="AB3021" s="241"/>
    </row>
    <row r="3022" spans="25:28">
      <c r="Y3022" s="240"/>
      <c r="AB3022" s="241"/>
    </row>
    <row r="3023" spans="25:28">
      <c r="Y3023" s="240"/>
      <c r="AB3023" s="241"/>
    </row>
    <row r="3024" spans="25:28">
      <c r="Y3024" s="240"/>
      <c r="AB3024" s="241"/>
    </row>
    <row r="3025" spans="25:28">
      <c r="Y3025" s="240"/>
      <c r="AB3025" s="241"/>
    </row>
    <row r="3026" spans="25:28">
      <c r="Y3026" s="240"/>
      <c r="AB3026" s="241"/>
    </row>
    <row r="3027" spans="25:28">
      <c r="Y3027" s="240"/>
      <c r="AB3027" s="241"/>
    </row>
    <row r="3028" spans="25:28">
      <c r="Y3028" s="240"/>
      <c r="AB3028" s="241"/>
    </row>
    <row r="3029" spans="25:28">
      <c r="Y3029" s="240"/>
      <c r="AB3029" s="241"/>
    </row>
    <row r="3030" spans="25:28">
      <c r="Y3030" s="240"/>
      <c r="AB3030" s="241"/>
    </row>
    <row r="3031" spans="25:28">
      <c r="Y3031" s="240"/>
      <c r="AB3031" s="241"/>
    </row>
    <row r="3032" spans="25:28">
      <c r="Y3032" s="240"/>
      <c r="AB3032" s="241"/>
    </row>
    <row r="3033" spans="25:28">
      <c r="Y3033" s="240"/>
      <c r="AB3033" s="241"/>
    </row>
    <row r="3034" spans="25:28">
      <c r="Y3034" s="240"/>
      <c r="AB3034" s="241"/>
    </row>
    <row r="3035" spans="25:28">
      <c r="Y3035" s="240"/>
      <c r="AB3035" s="241"/>
    </row>
    <row r="3036" spans="25:28">
      <c r="Y3036" s="240"/>
      <c r="AB3036" s="241"/>
    </row>
    <row r="3037" spans="25:28">
      <c r="Y3037" s="240"/>
      <c r="AB3037" s="241"/>
    </row>
    <row r="3038" spans="25:28">
      <c r="Y3038" s="240"/>
      <c r="AB3038" s="241"/>
    </row>
    <row r="3039" spans="25:28">
      <c r="Y3039" s="240"/>
      <c r="AB3039" s="241"/>
    </row>
    <row r="3040" spans="25:28">
      <c r="Y3040" s="240"/>
      <c r="AB3040" s="241"/>
    </row>
    <row r="3041" spans="25:28">
      <c r="Y3041" s="240"/>
      <c r="AB3041" s="241"/>
    </row>
    <row r="3042" spans="25:28">
      <c r="Y3042" s="240"/>
      <c r="AB3042" s="241"/>
    </row>
    <row r="3043" spans="25:28">
      <c r="Y3043" s="240"/>
      <c r="AB3043" s="241"/>
    </row>
    <row r="3044" spans="25:28">
      <c r="Y3044" s="240"/>
      <c r="AB3044" s="241"/>
    </row>
    <row r="3045" spans="25:28">
      <c r="Y3045" s="240"/>
      <c r="AB3045" s="241"/>
    </row>
    <row r="3046" spans="25:28">
      <c r="Y3046" s="240"/>
      <c r="AB3046" s="241"/>
    </row>
    <row r="3047" spans="25:28">
      <c r="Y3047" s="240"/>
      <c r="AB3047" s="241"/>
    </row>
    <row r="3048" spans="25:28">
      <c r="Y3048" s="240"/>
      <c r="AB3048" s="241"/>
    </row>
    <row r="3049" spans="25:28">
      <c r="Y3049" s="240"/>
      <c r="AB3049" s="241"/>
    </row>
    <row r="3050" spans="25:28">
      <c r="Y3050" s="240"/>
      <c r="AB3050" s="241"/>
    </row>
    <row r="3051" spans="25:28">
      <c r="Y3051" s="240"/>
      <c r="AB3051" s="241"/>
    </row>
    <row r="3052" spans="25:28">
      <c r="Y3052" s="240"/>
      <c r="AB3052" s="241"/>
    </row>
    <row r="3053" spans="25:28">
      <c r="Y3053" s="240"/>
      <c r="AB3053" s="241"/>
    </row>
    <row r="3054" spans="25:28">
      <c r="Y3054" s="240"/>
      <c r="AB3054" s="241"/>
    </row>
    <row r="3055" spans="25:28">
      <c r="Y3055" s="240"/>
      <c r="AB3055" s="241"/>
    </row>
    <row r="3056" spans="25:28">
      <c r="Y3056" s="240"/>
      <c r="AB3056" s="241"/>
    </row>
    <row r="3057" spans="25:28">
      <c r="Y3057" s="240"/>
      <c r="AB3057" s="241"/>
    </row>
    <row r="3058" spans="25:28">
      <c r="Y3058" s="240"/>
      <c r="AB3058" s="241"/>
    </row>
    <row r="3059" spans="25:28">
      <c r="Y3059" s="240"/>
      <c r="AB3059" s="241"/>
    </row>
    <row r="3060" spans="25:28">
      <c r="Y3060" s="240"/>
      <c r="AB3060" s="241"/>
    </row>
    <row r="3061" spans="25:28">
      <c r="Y3061" s="240"/>
      <c r="AB3061" s="241"/>
    </row>
    <row r="3062" spans="25:28">
      <c r="Y3062" s="240"/>
      <c r="AB3062" s="241"/>
    </row>
    <row r="3063" spans="25:28">
      <c r="Y3063" s="240"/>
      <c r="AB3063" s="241"/>
    </row>
    <row r="3064" spans="25:28">
      <c r="Y3064" s="240"/>
      <c r="AB3064" s="241"/>
    </row>
    <row r="3065" spans="25:28">
      <c r="Y3065" s="240"/>
      <c r="AB3065" s="241"/>
    </row>
    <row r="3066" spans="25:28">
      <c r="Y3066" s="240"/>
      <c r="AB3066" s="241"/>
    </row>
    <row r="3067" spans="25:28">
      <c r="Y3067" s="240"/>
      <c r="AB3067" s="241"/>
    </row>
    <row r="3068" spans="25:28">
      <c r="Y3068" s="240"/>
      <c r="AB3068" s="241"/>
    </row>
    <row r="3069" spans="25:28">
      <c r="Y3069" s="240"/>
      <c r="AB3069" s="241"/>
    </row>
    <row r="3070" spans="25:28">
      <c r="Y3070" s="240"/>
      <c r="AB3070" s="241"/>
    </row>
    <row r="3071" spans="25:28">
      <c r="Y3071" s="240"/>
      <c r="AB3071" s="241"/>
    </row>
    <row r="3072" spans="25:28">
      <c r="Y3072" s="240"/>
      <c r="AB3072" s="241"/>
    </row>
    <row r="3073" spans="25:28">
      <c r="Y3073" s="240"/>
      <c r="AB3073" s="241"/>
    </row>
    <row r="3074" spans="25:28">
      <c r="Y3074" s="240"/>
      <c r="AB3074" s="241"/>
    </row>
    <row r="3075" spans="25:28">
      <c r="Y3075" s="240"/>
      <c r="AB3075" s="241"/>
    </row>
    <row r="3076" spans="25:28">
      <c r="Y3076" s="240"/>
      <c r="AB3076" s="241"/>
    </row>
    <row r="3077" spans="25:28">
      <c r="Y3077" s="240"/>
      <c r="AB3077" s="241"/>
    </row>
    <row r="3078" spans="25:28">
      <c r="Y3078" s="240"/>
      <c r="AB3078" s="241"/>
    </row>
    <row r="3079" spans="25:28">
      <c r="Y3079" s="240"/>
      <c r="AB3079" s="241"/>
    </row>
    <row r="3080" spans="25:28">
      <c r="Y3080" s="240"/>
      <c r="AB3080" s="241"/>
    </row>
    <row r="3081" spans="25:28">
      <c r="Y3081" s="240"/>
      <c r="AB3081" s="241"/>
    </row>
    <row r="3082" spans="25:28">
      <c r="Y3082" s="240"/>
      <c r="AB3082" s="241"/>
    </row>
    <row r="3083" spans="25:28">
      <c r="Y3083" s="240"/>
      <c r="AB3083" s="241"/>
    </row>
    <row r="3084" spans="25:28">
      <c r="Y3084" s="240"/>
      <c r="AB3084" s="241"/>
    </row>
    <row r="3085" spans="25:28">
      <c r="Y3085" s="240"/>
      <c r="AB3085" s="241"/>
    </row>
    <row r="3086" spans="25:28">
      <c r="Y3086" s="240"/>
      <c r="AB3086" s="241"/>
    </row>
    <row r="3087" spans="25:28">
      <c r="Y3087" s="240"/>
      <c r="AB3087" s="241"/>
    </row>
    <row r="3088" spans="25:28">
      <c r="Y3088" s="240"/>
      <c r="AB3088" s="241"/>
    </row>
    <row r="3089" spans="25:28">
      <c r="Y3089" s="240"/>
      <c r="AB3089" s="241"/>
    </row>
    <row r="3090" spans="25:28">
      <c r="Y3090" s="240"/>
      <c r="AB3090" s="241"/>
    </row>
    <row r="3091" spans="25:28">
      <c r="Y3091" s="240"/>
      <c r="AB3091" s="241"/>
    </row>
    <row r="3092" spans="25:28">
      <c r="Y3092" s="240"/>
      <c r="AB3092" s="241"/>
    </row>
    <row r="3093" spans="25:28">
      <c r="Y3093" s="240"/>
      <c r="AB3093" s="241"/>
    </row>
    <row r="3094" spans="25:28">
      <c r="Y3094" s="240"/>
      <c r="AB3094" s="241"/>
    </row>
    <row r="3095" spans="25:28">
      <c r="Y3095" s="240"/>
      <c r="AB3095" s="241"/>
    </row>
    <row r="3096" spans="25:28">
      <c r="Y3096" s="240"/>
      <c r="AB3096" s="241"/>
    </row>
    <row r="3097" spans="25:28">
      <c r="Y3097" s="240"/>
      <c r="AB3097" s="241"/>
    </row>
    <row r="3098" spans="25:28">
      <c r="Y3098" s="240"/>
      <c r="AB3098" s="241"/>
    </row>
    <row r="3099" spans="25:28">
      <c r="Y3099" s="240"/>
      <c r="AB3099" s="241"/>
    </row>
    <row r="3100" spans="25:28">
      <c r="Y3100" s="240"/>
      <c r="AB3100" s="241"/>
    </row>
    <row r="3101" spans="25:28">
      <c r="Y3101" s="240"/>
      <c r="AB3101" s="241"/>
    </row>
    <row r="3102" spans="25:28">
      <c r="Y3102" s="240"/>
      <c r="AB3102" s="241"/>
    </row>
    <row r="3103" spans="25:28">
      <c r="Y3103" s="240"/>
      <c r="AB3103" s="241"/>
    </row>
    <row r="3104" spans="25:28">
      <c r="Y3104" s="240"/>
      <c r="AB3104" s="241"/>
    </row>
    <row r="3105" spans="25:28">
      <c r="Y3105" s="240"/>
      <c r="AB3105" s="241"/>
    </row>
    <row r="3106" spans="25:28">
      <c r="Y3106" s="240"/>
      <c r="AB3106" s="241"/>
    </row>
    <row r="3107" spans="25:28">
      <c r="Y3107" s="240"/>
      <c r="AB3107" s="241"/>
    </row>
    <row r="3108" spans="25:28">
      <c r="Y3108" s="240"/>
      <c r="AB3108" s="241"/>
    </row>
    <row r="3109" spans="25:28">
      <c r="Y3109" s="240"/>
      <c r="AB3109" s="241"/>
    </row>
    <row r="3110" spans="25:28">
      <c r="Y3110" s="240"/>
      <c r="AB3110" s="241"/>
    </row>
    <row r="3111" spans="25:28">
      <c r="Y3111" s="240"/>
      <c r="AB3111" s="241"/>
    </row>
    <row r="3112" spans="25:28">
      <c r="Y3112" s="240"/>
      <c r="AB3112" s="241"/>
    </row>
    <row r="3113" spans="25:28">
      <c r="Y3113" s="240"/>
      <c r="AB3113" s="241"/>
    </row>
    <row r="3114" spans="25:28">
      <c r="Y3114" s="240"/>
      <c r="AB3114" s="241"/>
    </row>
    <row r="3115" spans="25:28">
      <c r="Y3115" s="240"/>
      <c r="AB3115" s="241"/>
    </row>
    <row r="3116" spans="25:28">
      <c r="Y3116" s="240"/>
      <c r="AB3116" s="241"/>
    </row>
    <row r="3117" spans="25:28">
      <c r="Y3117" s="240"/>
      <c r="AB3117" s="241"/>
    </row>
    <row r="3118" spans="25:28">
      <c r="Y3118" s="240"/>
      <c r="AB3118" s="241"/>
    </row>
    <row r="3119" spans="25:28">
      <c r="Y3119" s="240"/>
      <c r="AB3119" s="241"/>
    </row>
    <row r="3120" spans="25:28">
      <c r="Y3120" s="240"/>
      <c r="AB3120" s="241"/>
    </row>
    <row r="3121" spans="25:28">
      <c r="Y3121" s="240"/>
      <c r="AB3121" s="241"/>
    </row>
    <row r="3122" spans="25:28">
      <c r="Y3122" s="240"/>
      <c r="AB3122" s="241"/>
    </row>
    <row r="3123" spans="25:28">
      <c r="Y3123" s="240"/>
      <c r="AB3123" s="241"/>
    </row>
    <row r="3124" spans="25:28">
      <c r="Y3124" s="240"/>
      <c r="AB3124" s="241"/>
    </row>
    <row r="3125" spans="25:28">
      <c r="Y3125" s="240"/>
      <c r="AB3125" s="241"/>
    </row>
    <row r="3126" spans="25:28">
      <c r="Y3126" s="240"/>
      <c r="AB3126" s="241"/>
    </row>
    <row r="3127" spans="25:28">
      <c r="Y3127" s="240"/>
      <c r="AB3127" s="241"/>
    </row>
    <row r="3128" spans="25:28">
      <c r="Y3128" s="240"/>
      <c r="AB3128" s="241"/>
    </row>
    <row r="3129" spans="25:28">
      <c r="Y3129" s="240"/>
      <c r="AB3129" s="241"/>
    </row>
    <row r="3130" spans="25:28">
      <c r="Y3130" s="240"/>
      <c r="AB3130" s="241"/>
    </row>
    <row r="3131" spans="25:28">
      <c r="Y3131" s="240"/>
      <c r="AB3131" s="241"/>
    </row>
    <row r="3132" spans="25:28">
      <c r="Y3132" s="240"/>
      <c r="AB3132" s="241"/>
    </row>
    <row r="3133" spans="25:28">
      <c r="Y3133" s="240"/>
      <c r="AB3133" s="241"/>
    </row>
    <row r="3134" spans="25:28">
      <c r="Y3134" s="240"/>
      <c r="AB3134" s="241"/>
    </row>
    <row r="3135" spans="25:28">
      <c r="Y3135" s="240"/>
      <c r="AB3135" s="241"/>
    </row>
    <row r="3136" spans="25:28">
      <c r="Y3136" s="240"/>
      <c r="AB3136" s="241"/>
    </row>
    <row r="3137" spans="25:28">
      <c r="Y3137" s="240"/>
      <c r="AB3137" s="241"/>
    </row>
    <row r="3138" spans="25:28">
      <c r="Y3138" s="240"/>
      <c r="AB3138" s="241"/>
    </row>
    <row r="3139" spans="25:28">
      <c r="Y3139" s="240"/>
      <c r="AB3139" s="241"/>
    </row>
    <row r="3140" spans="25:28">
      <c r="Y3140" s="240"/>
      <c r="AB3140" s="241"/>
    </row>
    <row r="3141" spans="25:28">
      <c r="Y3141" s="240"/>
      <c r="AB3141" s="241"/>
    </row>
    <row r="3142" spans="25:28">
      <c r="Y3142" s="240"/>
      <c r="AB3142" s="241"/>
    </row>
    <row r="3143" spans="25:28">
      <c r="Y3143" s="240"/>
      <c r="AB3143" s="241"/>
    </row>
    <row r="3144" spans="25:28">
      <c r="Y3144" s="240"/>
      <c r="AB3144" s="241"/>
    </row>
    <row r="3145" spans="25:28">
      <c r="Y3145" s="240"/>
      <c r="AB3145" s="241"/>
    </row>
    <row r="3146" spans="25:28">
      <c r="Y3146" s="240"/>
      <c r="AB3146" s="241"/>
    </row>
    <row r="3147" spans="25:28">
      <c r="Y3147" s="240"/>
      <c r="AB3147" s="241"/>
    </row>
    <row r="3148" spans="25:28">
      <c r="Y3148" s="240"/>
      <c r="AB3148" s="241"/>
    </row>
    <row r="3149" spans="25:28">
      <c r="Y3149" s="240"/>
      <c r="AB3149" s="241"/>
    </row>
    <row r="3150" spans="25:28">
      <c r="Y3150" s="240"/>
      <c r="AB3150" s="241"/>
    </row>
    <row r="3151" spans="25:28">
      <c r="Y3151" s="240"/>
      <c r="AB3151" s="241"/>
    </row>
    <row r="3152" spans="25:28">
      <c r="Y3152" s="240"/>
      <c r="AB3152" s="241"/>
    </row>
    <row r="3153" spans="25:28">
      <c r="Y3153" s="240"/>
      <c r="AB3153" s="241"/>
    </row>
    <row r="3154" spans="25:28">
      <c r="Y3154" s="240"/>
      <c r="AB3154" s="241"/>
    </row>
    <row r="3155" spans="25:28">
      <c r="Y3155" s="240"/>
      <c r="AB3155" s="241"/>
    </row>
    <row r="3156" spans="25:28">
      <c r="Y3156" s="240"/>
      <c r="AB3156" s="241"/>
    </row>
    <row r="3157" spans="25:28">
      <c r="Y3157" s="240"/>
      <c r="AB3157" s="241"/>
    </row>
    <row r="3158" spans="25:28">
      <c r="Y3158" s="240"/>
      <c r="AB3158" s="241"/>
    </row>
    <row r="3159" spans="25:28">
      <c r="Y3159" s="240"/>
      <c r="AB3159" s="241"/>
    </row>
    <row r="3160" spans="25:28">
      <c r="Y3160" s="240"/>
      <c r="AB3160" s="241"/>
    </row>
    <row r="3161" spans="25:28">
      <c r="Y3161" s="240"/>
      <c r="AB3161" s="241"/>
    </row>
    <row r="3162" spans="25:28">
      <c r="Y3162" s="240"/>
      <c r="AB3162" s="241"/>
    </row>
    <row r="3163" spans="25:28">
      <c r="Y3163" s="240"/>
      <c r="AB3163" s="241"/>
    </row>
    <row r="3164" spans="25:28">
      <c r="Y3164" s="240"/>
      <c r="AB3164" s="241"/>
    </row>
    <row r="3165" spans="25:28">
      <c r="Y3165" s="240"/>
      <c r="AB3165" s="241"/>
    </row>
    <row r="3166" spans="25:28">
      <c r="Y3166" s="240"/>
      <c r="AB3166" s="241"/>
    </row>
    <row r="3167" spans="25:28">
      <c r="Y3167" s="240"/>
      <c r="AB3167" s="241"/>
    </row>
    <row r="3168" spans="25:28">
      <c r="Y3168" s="240"/>
      <c r="AB3168" s="241"/>
    </row>
    <row r="3169" spans="25:28">
      <c r="Y3169" s="240"/>
      <c r="AB3169" s="241"/>
    </row>
    <row r="3170" spans="25:28">
      <c r="Y3170" s="240"/>
      <c r="AB3170" s="241"/>
    </row>
    <row r="3171" spans="25:28">
      <c r="Y3171" s="240"/>
      <c r="AB3171" s="241"/>
    </row>
    <row r="3172" spans="25:28">
      <c r="Y3172" s="240"/>
      <c r="AB3172" s="241"/>
    </row>
    <row r="3173" spans="25:28">
      <c r="Y3173" s="240"/>
      <c r="AB3173" s="241"/>
    </row>
    <row r="3174" spans="25:28">
      <c r="Y3174" s="240"/>
      <c r="AB3174" s="241"/>
    </row>
    <row r="3175" spans="25:28">
      <c r="Y3175" s="240"/>
      <c r="AB3175" s="241"/>
    </row>
    <row r="3176" spans="25:28">
      <c r="Y3176" s="240"/>
      <c r="AB3176" s="241"/>
    </row>
    <row r="3177" spans="25:28">
      <c r="Y3177" s="240"/>
      <c r="AB3177" s="241"/>
    </row>
    <row r="3178" spans="25:28">
      <c r="Y3178" s="240"/>
      <c r="AB3178" s="241"/>
    </row>
    <row r="3179" spans="25:28">
      <c r="Y3179" s="240"/>
      <c r="AB3179" s="241"/>
    </row>
    <row r="3180" spans="25:28">
      <c r="Y3180" s="240"/>
      <c r="AB3180" s="241"/>
    </row>
    <row r="3181" spans="25:28">
      <c r="Y3181" s="240"/>
      <c r="AB3181" s="241"/>
    </row>
    <row r="3182" spans="25:28">
      <c r="Y3182" s="240"/>
      <c r="AB3182" s="241"/>
    </row>
    <row r="3183" spans="25:28">
      <c r="Y3183" s="240"/>
      <c r="AB3183" s="241"/>
    </row>
    <row r="3184" spans="25:28">
      <c r="Y3184" s="240"/>
      <c r="AB3184" s="241"/>
    </row>
    <row r="3185" spans="25:28">
      <c r="Y3185" s="240"/>
      <c r="AB3185" s="241"/>
    </row>
    <row r="3186" spans="25:28">
      <c r="Y3186" s="240"/>
      <c r="AB3186" s="241"/>
    </row>
    <row r="3187" spans="25:28">
      <c r="Y3187" s="240"/>
      <c r="AB3187" s="241"/>
    </row>
    <row r="3188" spans="25:28">
      <c r="Y3188" s="240"/>
      <c r="AB3188" s="241"/>
    </row>
    <row r="3189" spans="25:28">
      <c r="Y3189" s="240"/>
      <c r="AB3189" s="241"/>
    </row>
    <row r="3190" spans="25:28">
      <c r="Y3190" s="240"/>
      <c r="AB3190" s="241"/>
    </row>
    <row r="3191" spans="25:28">
      <c r="Y3191" s="240"/>
      <c r="AB3191" s="241"/>
    </row>
    <row r="3192" spans="25:28">
      <c r="Y3192" s="240"/>
      <c r="AB3192" s="241"/>
    </row>
    <row r="3193" spans="25:28">
      <c r="Y3193" s="240"/>
      <c r="AB3193" s="241"/>
    </row>
    <row r="3194" spans="25:28">
      <c r="Y3194" s="240"/>
      <c r="AB3194" s="241"/>
    </row>
    <row r="3195" spans="25:28">
      <c r="Y3195" s="240"/>
      <c r="AB3195" s="241"/>
    </row>
    <row r="3196" spans="25:28">
      <c r="Y3196" s="240"/>
      <c r="AB3196" s="241"/>
    </row>
    <row r="3197" spans="25:28">
      <c r="Y3197" s="240"/>
      <c r="AB3197" s="241"/>
    </row>
    <row r="3198" spans="25:28">
      <c r="Y3198" s="240"/>
      <c r="AB3198" s="241"/>
    </row>
    <row r="3199" spans="25:28">
      <c r="Y3199" s="240"/>
      <c r="AB3199" s="241"/>
    </row>
    <row r="3200" spans="25:28">
      <c r="Y3200" s="240"/>
      <c r="AB3200" s="241"/>
    </row>
    <row r="3201" spans="25:28">
      <c r="Y3201" s="240"/>
      <c r="AB3201" s="241"/>
    </row>
    <row r="3202" spans="25:28">
      <c r="Y3202" s="240"/>
      <c r="AB3202" s="241"/>
    </row>
    <row r="3203" spans="25:28">
      <c r="Y3203" s="240"/>
      <c r="AB3203" s="241"/>
    </row>
    <row r="3204" spans="25:28">
      <c r="Y3204" s="240"/>
      <c r="AB3204" s="241"/>
    </row>
    <row r="3205" spans="25:28">
      <c r="Y3205" s="240"/>
      <c r="AB3205" s="241"/>
    </row>
    <row r="3206" spans="25:28">
      <c r="Y3206" s="240"/>
      <c r="AB3206" s="241"/>
    </row>
    <row r="3207" spans="25:28">
      <c r="Y3207" s="240"/>
      <c r="AB3207" s="241"/>
    </row>
    <row r="3208" spans="25:28">
      <c r="Y3208" s="240"/>
      <c r="AB3208" s="241"/>
    </row>
    <row r="3209" spans="25:28">
      <c r="Y3209" s="240"/>
      <c r="AB3209" s="241"/>
    </row>
    <row r="3210" spans="25:28">
      <c r="Y3210" s="240"/>
      <c r="AB3210" s="241"/>
    </row>
    <row r="3211" spans="25:28">
      <c r="Y3211" s="240"/>
      <c r="AB3211" s="241"/>
    </row>
    <row r="3212" spans="25:28">
      <c r="Y3212" s="240"/>
      <c r="AB3212" s="241"/>
    </row>
    <row r="3213" spans="25:28">
      <c r="Y3213" s="240"/>
      <c r="AB3213" s="241"/>
    </row>
    <row r="3214" spans="25:28">
      <c r="Y3214" s="240"/>
      <c r="AB3214" s="241"/>
    </row>
    <row r="3215" spans="25:28">
      <c r="Y3215" s="240"/>
      <c r="AB3215" s="241"/>
    </row>
    <row r="3216" spans="25:28">
      <c r="Y3216" s="240"/>
      <c r="AB3216" s="241"/>
    </row>
    <row r="3217" spans="25:28">
      <c r="Y3217" s="240"/>
      <c r="AB3217" s="241"/>
    </row>
    <row r="3218" spans="25:28">
      <c r="Y3218" s="240"/>
      <c r="AB3218" s="241"/>
    </row>
    <row r="3219" spans="25:28">
      <c r="Y3219" s="240"/>
      <c r="AB3219" s="241"/>
    </row>
    <row r="3220" spans="25:28">
      <c r="Y3220" s="240"/>
      <c r="AB3220" s="241"/>
    </row>
    <row r="3221" spans="25:28">
      <c r="Y3221" s="240"/>
      <c r="AB3221" s="241"/>
    </row>
    <row r="3222" spans="25:28">
      <c r="Y3222" s="240"/>
      <c r="AB3222" s="241"/>
    </row>
    <row r="3223" spans="25:28">
      <c r="Y3223" s="240"/>
      <c r="AB3223" s="241"/>
    </row>
    <row r="3224" spans="25:28">
      <c r="Y3224" s="240"/>
      <c r="AB3224" s="241"/>
    </row>
    <row r="3225" spans="25:28">
      <c r="Y3225" s="240"/>
      <c r="AB3225" s="241"/>
    </row>
    <row r="3226" spans="25:28">
      <c r="Y3226" s="240"/>
      <c r="AB3226" s="241"/>
    </row>
    <row r="3227" spans="25:28">
      <c r="Y3227" s="240"/>
      <c r="AB3227" s="241"/>
    </row>
    <row r="3228" spans="25:28">
      <c r="Y3228" s="240"/>
      <c r="AB3228" s="241"/>
    </row>
    <row r="3229" spans="25:28">
      <c r="Y3229" s="240"/>
      <c r="AB3229" s="241"/>
    </row>
    <row r="3230" spans="25:28">
      <c r="Y3230" s="240"/>
      <c r="AB3230" s="241"/>
    </row>
    <row r="3231" spans="25:28">
      <c r="Y3231" s="240"/>
      <c r="AB3231" s="241"/>
    </row>
    <row r="3232" spans="25:28">
      <c r="Y3232" s="240"/>
      <c r="AB3232" s="241"/>
    </row>
    <row r="3233" spans="25:28">
      <c r="Y3233" s="240"/>
      <c r="AB3233" s="241"/>
    </row>
    <row r="3234" spans="25:28">
      <c r="Y3234" s="240"/>
      <c r="AB3234" s="241"/>
    </row>
    <row r="3235" spans="25:28">
      <c r="Y3235" s="240"/>
      <c r="AB3235" s="241"/>
    </row>
    <row r="3236" spans="25:28">
      <c r="Y3236" s="240"/>
      <c r="AB3236" s="241"/>
    </row>
    <row r="3237" spans="25:28">
      <c r="Y3237" s="240"/>
      <c r="AB3237" s="241"/>
    </row>
    <row r="3238" spans="25:28">
      <c r="Y3238" s="240"/>
      <c r="AB3238" s="241"/>
    </row>
    <row r="3239" spans="25:28">
      <c r="Y3239" s="240"/>
      <c r="AB3239" s="241"/>
    </row>
    <row r="3240" spans="25:28">
      <c r="Y3240" s="240"/>
      <c r="AB3240" s="241"/>
    </row>
    <row r="3241" spans="25:28">
      <c r="Y3241" s="240"/>
      <c r="AB3241" s="241"/>
    </row>
    <row r="3242" spans="25:28">
      <c r="Y3242" s="240"/>
      <c r="AB3242" s="241"/>
    </row>
    <row r="3243" spans="25:28">
      <c r="Y3243" s="240"/>
      <c r="AB3243" s="241"/>
    </row>
    <row r="3244" spans="25:28">
      <c r="Y3244" s="240"/>
      <c r="AB3244" s="241"/>
    </row>
    <row r="3245" spans="25:28">
      <c r="Y3245" s="240"/>
      <c r="AB3245" s="241"/>
    </row>
    <row r="3246" spans="25:28">
      <c r="Y3246" s="240"/>
      <c r="AB3246" s="241"/>
    </row>
    <row r="3247" spans="25:28">
      <c r="Y3247" s="240"/>
      <c r="AB3247" s="241"/>
    </row>
    <row r="3248" spans="25:28">
      <c r="Y3248" s="240"/>
      <c r="AB3248" s="241"/>
    </row>
    <row r="3249" spans="25:28">
      <c r="Y3249" s="240"/>
      <c r="AB3249" s="241"/>
    </row>
    <row r="3250" spans="25:28">
      <c r="Y3250" s="240"/>
      <c r="AB3250" s="241"/>
    </row>
    <row r="3251" spans="25:28">
      <c r="Y3251" s="240"/>
      <c r="AB3251" s="241"/>
    </row>
    <row r="3252" spans="25:28">
      <c r="Y3252" s="240"/>
      <c r="AB3252" s="241"/>
    </row>
    <row r="3253" spans="25:28">
      <c r="Y3253" s="240"/>
      <c r="AB3253" s="241"/>
    </row>
    <row r="3254" spans="25:28">
      <c r="Y3254" s="240"/>
      <c r="AB3254" s="241"/>
    </row>
    <row r="3255" spans="25:28">
      <c r="Y3255" s="240"/>
      <c r="AB3255" s="241"/>
    </row>
    <row r="3256" spans="25:28">
      <c r="Y3256" s="240"/>
      <c r="AB3256" s="241"/>
    </row>
    <row r="3257" spans="25:28">
      <c r="Y3257" s="240"/>
      <c r="AB3257" s="241"/>
    </row>
    <row r="3258" spans="25:28">
      <c r="Y3258" s="240"/>
      <c r="AB3258" s="241"/>
    </row>
    <row r="3259" spans="25:28">
      <c r="Y3259" s="240"/>
      <c r="AB3259" s="241"/>
    </row>
    <row r="3260" spans="25:28">
      <c r="Y3260" s="240"/>
      <c r="AB3260" s="241"/>
    </row>
    <row r="3261" spans="25:28">
      <c r="Y3261" s="240"/>
      <c r="AB3261" s="241"/>
    </row>
    <row r="3262" spans="25:28">
      <c r="Y3262" s="240"/>
      <c r="AB3262" s="241"/>
    </row>
    <row r="3263" spans="25:28">
      <c r="Y3263" s="240"/>
      <c r="AB3263" s="241"/>
    </row>
    <row r="3264" spans="25:28">
      <c r="Y3264" s="240"/>
      <c r="AB3264" s="241"/>
    </row>
    <row r="3265" spans="25:28">
      <c r="Y3265" s="240"/>
      <c r="AB3265" s="241"/>
    </row>
    <row r="3266" spans="25:28">
      <c r="Y3266" s="240"/>
      <c r="AB3266" s="241"/>
    </row>
    <row r="3267" spans="25:28">
      <c r="Y3267" s="240"/>
      <c r="AB3267" s="241"/>
    </row>
    <row r="3268" spans="25:28">
      <c r="Y3268" s="240"/>
      <c r="AB3268" s="241"/>
    </row>
    <row r="3269" spans="25:28">
      <c r="Y3269" s="240"/>
      <c r="AB3269" s="241"/>
    </row>
    <row r="3270" spans="25:28">
      <c r="Y3270" s="240"/>
      <c r="AB3270" s="241"/>
    </row>
    <row r="3271" spans="25:28">
      <c r="Y3271" s="240"/>
      <c r="AB3271" s="241"/>
    </row>
    <row r="3272" spans="25:28">
      <c r="Y3272" s="240"/>
      <c r="AB3272" s="241"/>
    </row>
    <row r="3273" spans="25:28">
      <c r="Y3273" s="240"/>
      <c r="AB3273" s="241"/>
    </row>
    <row r="3274" spans="25:28">
      <c r="Y3274" s="240"/>
      <c r="AB3274" s="241"/>
    </row>
    <row r="3275" spans="25:28">
      <c r="Y3275" s="240"/>
      <c r="AB3275" s="241"/>
    </row>
    <row r="3276" spans="25:28">
      <c r="Y3276" s="240"/>
      <c r="AB3276" s="241"/>
    </row>
    <row r="3277" spans="25:28">
      <c r="Y3277" s="240"/>
      <c r="AB3277" s="241"/>
    </row>
    <row r="3278" spans="25:28">
      <c r="Y3278" s="240"/>
      <c r="AB3278" s="241"/>
    </row>
    <row r="3279" spans="25:28">
      <c r="Y3279" s="240"/>
      <c r="AB3279" s="241"/>
    </row>
    <row r="3280" spans="25:28">
      <c r="Y3280" s="240"/>
      <c r="AB3280" s="241"/>
    </row>
    <row r="3281" spans="25:28">
      <c r="Y3281" s="240"/>
      <c r="AB3281" s="241"/>
    </row>
    <row r="3282" spans="25:28">
      <c r="Y3282" s="240"/>
      <c r="AB3282" s="241"/>
    </row>
    <row r="3283" spans="25:28">
      <c r="Y3283" s="240"/>
      <c r="AB3283" s="241"/>
    </row>
    <row r="3284" spans="25:28">
      <c r="Y3284" s="240"/>
      <c r="AB3284" s="241"/>
    </row>
    <row r="3285" spans="25:28">
      <c r="Y3285" s="240"/>
      <c r="AB3285" s="241"/>
    </row>
    <row r="3286" spans="25:28">
      <c r="Y3286" s="240"/>
      <c r="AB3286" s="241"/>
    </row>
    <row r="3287" spans="25:28">
      <c r="Y3287" s="240"/>
      <c r="AB3287" s="241"/>
    </row>
    <row r="3288" spans="25:28">
      <c r="Y3288" s="240"/>
      <c r="AB3288" s="241"/>
    </row>
    <row r="3289" spans="25:28">
      <c r="Y3289" s="240"/>
      <c r="AB3289" s="241"/>
    </row>
    <row r="3290" spans="25:28">
      <c r="Y3290" s="240"/>
      <c r="AB3290" s="241"/>
    </row>
    <row r="3291" spans="25:28">
      <c r="Y3291" s="240"/>
      <c r="AB3291" s="241"/>
    </row>
    <row r="3292" spans="25:28">
      <c r="Y3292" s="240"/>
      <c r="AB3292" s="241"/>
    </row>
    <row r="3293" spans="25:28">
      <c r="Y3293" s="240"/>
      <c r="AB3293" s="241"/>
    </row>
    <row r="3294" spans="25:28">
      <c r="Y3294" s="240"/>
      <c r="AB3294" s="241"/>
    </row>
    <row r="3295" spans="25:28">
      <c r="Y3295" s="240"/>
      <c r="AB3295" s="241"/>
    </row>
    <row r="3296" spans="25:28">
      <c r="Y3296" s="240"/>
      <c r="AB3296" s="241"/>
    </row>
    <row r="3297" spans="25:28">
      <c r="Y3297" s="240"/>
      <c r="AB3297" s="241"/>
    </row>
    <row r="3298" spans="25:28">
      <c r="Y3298" s="240"/>
      <c r="AB3298" s="241"/>
    </row>
    <row r="3299" spans="25:28">
      <c r="Y3299" s="240"/>
      <c r="AB3299" s="241"/>
    </row>
    <row r="3300" spans="25:28">
      <c r="Y3300" s="240"/>
      <c r="AB3300" s="241"/>
    </row>
    <row r="3301" spans="25:28">
      <c r="Y3301" s="240"/>
      <c r="AB3301" s="241"/>
    </row>
    <row r="3302" spans="25:28">
      <c r="Y3302" s="240"/>
      <c r="AB3302" s="241"/>
    </row>
    <row r="3303" spans="25:28">
      <c r="Y3303" s="240"/>
      <c r="AB3303" s="241"/>
    </row>
    <row r="3304" spans="25:28">
      <c r="Y3304" s="240"/>
      <c r="AB3304" s="241"/>
    </row>
    <row r="3305" spans="25:28">
      <c r="Y3305" s="240"/>
      <c r="AB3305" s="241"/>
    </row>
    <row r="3306" spans="25:28">
      <c r="Y3306" s="240"/>
      <c r="AB3306" s="241"/>
    </row>
    <row r="3307" spans="25:28">
      <c r="Y3307" s="240"/>
      <c r="AB3307" s="241"/>
    </row>
    <row r="3308" spans="25:28">
      <c r="Y3308" s="240"/>
      <c r="AB3308" s="241"/>
    </row>
    <row r="3309" spans="25:28">
      <c r="Y3309" s="240"/>
      <c r="AB3309" s="241"/>
    </row>
    <row r="3310" spans="25:28">
      <c r="Y3310" s="240"/>
      <c r="AB3310" s="241"/>
    </row>
    <row r="3311" spans="25:28">
      <c r="Y3311" s="240"/>
      <c r="AB3311" s="241"/>
    </row>
    <row r="3312" spans="25:28">
      <c r="Y3312" s="240"/>
      <c r="AB3312" s="241"/>
    </row>
    <row r="3313" spans="25:28">
      <c r="Y3313" s="240"/>
      <c r="AB3313" s="241"/>
    </row>
    <row r="3314" spans="25:28">
      <c r="Y3314" s="240"/>
      <c r="AB3314" s="241"/>
    </row>
    <row r="3315" spans="25:28">
      <c r="Y3315" s="240"/>
      <c r="AB3315" s="241"/>
    </row>
    <row r="3316" spans="25:28">
      <c r="Y3316" s="240"/>
      <c r="AB3316" s="241"/>
    </row>
    <row r="3317" spans="25:28">
      <c r="Y3317" s="240"/>
      <c r="AB3317" s="241"/>
    </row>
    <row r="3318" spans="25:28">
      <c r="Y3318" s="240"/>
      <c r="AB3318" s="241"/>
    </row>
    <row r="3319" spans="25:28">
      <c r="Y3319" s="240"/>
      <c r="AB3319" s="241"/>
    </row>
    <row r="3320" spans="25:28">
      <c r="Y3320" s="240"/>
      <c r="AB3320" s="241"/>
    </row>
    <row r="3321" spans="25:28">
      <c r="Y3321" s="240"/>
      <c r="AB3321" s="241"/>
    </row>
    <row r="3322" spans="25:28">
      <c r="Y3322" s="240"/>
      <c r="AB3322" s="241"/>
    </row>
    <row r="3323" spans="25:28">
      <c r="Y3323" s="240"/>
      <c r="AB3323" s="241"/>
    </row>
    <row r="3324" spans="25:28">
      <c r="Y3324" s="240"/>
      <c r="AB3324" s="241"/>
    </row>
    <row r="3325" spans="25:28">
      <c r="Y3325" s="240"/>
      <c r="AB3325" s="241"/>
    </row>
    <row r="3326" spans="25:28">
      <c r="Y3326" s="240"/>
      <c r="AB3326" s="241"/>
    </row>
    <row r="3327" spans="25:28">
      <c r="Y3327" s="240"/>
      <c r="AB3327" s="241"/>
    </row>
    <row r="3328" spans="25:28">
      <c r="Y3328" s="240"/>
      <c r="AB3328" s="241"/>
    </row>
    <row r="3329" spans="25:28">
      <c r="Y3329" s="240"/>
      <c r="AB3329" s="241"/>
    </row>
    <row r="3330" spans="25:28">
      <c r="Y3330" s="240"/>
      <c r="AB3330" s="241"/>
    </row>
    <row r="3331" spans="25:28">
      <c r="Y3331" s="240"/>
      <c r="AB3331" s="241"/>
    </row>
    <row r="3332" spans="25:28">
      <c r="Y3332" s="240"/>
      <c r="AB3332" s="241"/>
    </row>
    <row r="3333" spans="25:28">
      <c r="Y3333" s="240"/>
      <c r="AB3333" s="241"/>
    </row>
    <row r="3334" spans="25:28">
      <c r="Y3334" s="240"/>
      <c r="AB3334" s="241"/>
    </row>
    <row r="3335" spans="25:28">
      <c r="Y3335" s="240"/>
      <c r="AB3335" s="241"/>
    </row>
    <row r="3336" spans="25:28">
      <c r="Y3336" s="240"/>
      <c r="AB3336" s="241"/>
    </row>
    <row r="3337" spans="25:28">
      <c r="Y3337" s="240"/>
      <c r="AB3337" s="241"/>
    </row>
    <row r="3338" spans="25:28">
      <c r="Y3338" s="240"/>
      <c r="AB3338" s="241"/>
    </row>
    <row r="3339" spans="25:28">
      <c r="Y3339" s="240"/>
      <c r="AB3339" s="241"/>
    </row>
    <row r="3340" spans="25:28">
      <c r="Y3340" s="240"/>
      <c r="AB3340" s="241"/>
    </row>
    <row r="3341" spans="25:28">
      <c r="Y3341" s="240"/>
      <c r="AB3341" s="241"/>
    </row>
    <row r="3342" spans="25:28">
      <c r="Y3342" s="240"/>
      <c r="AB3342" s="241"/>
    </row>
    <row r="3343" spans="25:28">
      <c r="Y3343" s="240"/>
      <c r="AB3343" s="241"/>
    </row>
    <row r="3344" spans="25:28">
      <c r="Y3344" s="240"/>
      <c r="AB3344" s="241"/>
    </row>
    <row r="3345" spans="25:28">
      <c r="Y3345" s="240"/>
      <c r="AB3345" s="241"/>
    </row>
    <row r="3346" spans="25:28">
      <c r="Y3346" s="240"/>
      <c r="AB3346" s="241"/>
    </row>
    <row r="3347" spans="25:28">
      <c r="Y3347" s="240"/>
      <c r="AB3347" s="241"/>
    </row>
    <row r="3348" spans="25:28">
      <c r="Y3348" s="240"/>
      <c r="AB3348" s="241"/>
    </row>
    <row r="3349" spans="25:28">
      <c r="Y3349" s="240"/>
      <c r="AB3349" s="241"/>
    </row>
    <row r="3350" spans="25:28">
      <c r="Y3350" s="240"/>
      <c r="AB3350" s="241"/>
    </row>
    <row r="3351" spans="25:28">
      <c r="Y3351" s="240"/>
      <c r="AB3351" s="241"/>
    </row>
    <row r="3352" spans="25:28">
      <c r="Y3352" s="240"/>
      <c r="AB3352" s="241"/>
    </row>
    <row r="3353" spans="25:28">
      <c r="Y3353" s="240"/>
      <c r="AB3353" s="241"/>
    </row>
    <row r="3354" spans="25:28">
      <c r="Y3354" s="240"/>
      <c r="AB3354" s="241"/>
    </row>
    <row r="3355" spans="25:28">
      <c r="Y3355" s="240"/>
      <c r="AB3355" s="241"/>
    </row>
    <row r="3356" spans="25:28">
      <c r="Y3356" s="240"/>
      <c r="AB3356" s="241"/>
    </row>
    <row r="3357" spans="25:28">
      <c r="Y3357" s="240"/>
      <c r="AB3357" s="241"/>
    </row>
    <row r="3358" spans="25:28">
      <c r="Y3358" s="240"/>
      <c r="AB3358" s="241"/>
    </row>
    <row r="3359" spans="25:28">
      <c r="Y3359" s="240"/>
      <c r="AB3359" s="241"/>
    </row>
    <row r="3360" spans="25:28">
      <c r="Y3360" s="240"/>
      <c r="AB3360" s="241"/>
    </row>
    <row r="3361" spans="25:28">
      <c r="Y3361" s="240"/>
      <c r="AB3361" s="241"/>
    </row>
    <row r="3362" spans="25:28">
      <c r="Y3362" s="240"/>
      <c r="AB3362" s="241"/>
    </row>
    <row r="3363" spans="25:28">
      <c r="Y3363" s="240"/>
      <c r="AB3363" s="241"/>
    </row>
    <row r="3364" spans="25:28">
      <c r="Y3364" s="240"/>
      <c r="AB3364" s="241"/>
    </row>
    <row r="3365" spans="25:28">
      <c r="Y3365" s="240"/>
      <c r="AB3365" s="241"/>
    </row>
    <row r="3366" spans="25:28">
      <c r="Y3366" s="240"/>
      <c r="AB3366" s="241"/>
    </row>
    <row r="3367" spans="25:28">
      <c r="Y3367" s="240"/>
      <c r="AB3367" s="241"/>
    </row>
    <row r="3368" spans="25:28">
      <c r="Y3368" s="240"/>
      <c r="AB3368" s="241"/>
    </row>
    <row r="3369" spans="25:28">
      <c r="Y3369" s="240"/>
      <c r="AB3369" s="241"/>
    </row>
    <row r="3370" spans="25:28">
      <c r="Y3370" s="240"/>
      <c r="AB3370" s="241"/>
    </row>
    <row r="3371" spans="25:28">
      <c r="Y3371" s="240"/>
      <c r="AB3371" s="241"/>
    </row>
    <row r="3372" spans="25:28">
      <c r="Y3372" s="240"/>
      <c r="AB3372" s="241"/>
    </row>
    <row r="3373" spans="25:28">
      <c r="Y3373" s="240"/>
      <c r="AB3373" s="241"/>
    </row>
    <row r="3374" spans="25:28">
      <c r="Y3374" s="240"/>
      <c r="AB3374" s="241"/>
    </row>
    <row r="3375" spans="25:28">
      <c r="Y3375" s="240"/>
      <c r="AB3375" s="241"/>
    </row>
    <row r="3376" spans="25:28">
      <c r="Y3376" s="240"/>
      <c r="AB3376" s="241"/>
    </row>
    <row r="3377" spans="25:28">
      <c r="Y3377" s="240"/>
      <c r="AB3377" s="241"/>
    </row>
    <row r="3378" spans="25:28">
      <c r="Y3378" s="240"/>
      <c r="AB3378" s="241"/>
    </row>
    <row r="3379" spans="25:28">
      <c r="Y3379" s="240"/>
      <c r="AB3379" s="241"/>
    </row>
    <row r="3380" spans="25:28">
      <c r="Y3380" s="240"/>
      <c r="AB3380" s="241"/>
    </row>
    <row r="3381" spans="25:28">
      <c r="Y3381" s="240"/>
      <c r="AB3381" s="241"/>
    </row>
    <row r="3382" spans="25:28">
      <c r="Y3382" s="240"/>
      <c r="AB3382" s="241"/>
    </row>
    <row r="3383" spans="25:28">
      <c r="Y3383" s="240"/>
      <c r="AB3383" s="241"/>
    </row>
    <row r="3384" spans="25:28">
      <c r="Y3384" s="240"/>
      <c r="AB3384" s="241"/>
    </row>
    <row r="3385" spans="25:28">
      <c r="Y3385" s="240"/>
      <c r="AB3385" s="241"/>
    </row>
    <row r="3386" spans="25:28">
      <c r="Y3386" s="240"/>
      <c r="AB3386" s="241"/>
    </row>
    <row r="3387" spans="25:28">
      <c r="Y3387" s="240"/>
      <c r="AB3387" s="241"/>
    </row>
    <row r="3388" spans="25:28">
      <c r="Y3388" s="240"/>
      <c r="AB3388" s="241"/>
    </row>
    <row r="3389" spans="25:28">
      <c r="Y3389" s="240"/>
      <c r="AB3389" s="241"/>
    </row>
    <row r="3390" spans="25:28">
      <c r="Y3390" s="240"/>
      <c r="AB3390" s="241"/>
    </row>
    <row r="3391" spans="25:28">
      <c r="Y3391" s="240"/>
      <c r="AB3391" s="241"/>
    </row>
    <row r="3392" spans="25:28">
      <c r="Y3392" s="240"/>
      <c r="AB3392" s="241"/>
    </row>
    <row r="3393" spans="25:28">
      <c r="Y3393" s="240"/>
      <c r="AB3393" s="241"/>
    </row>
    <row r="3394" spans="25:28">
      <c r="Y3394" s="240"/>
      <c r="AB3394" s="241"/>
    </row>
    <row r="3395" spans="25:28">
      <c r="Y3395" s="240"/>
      <c r="AB3395" s="241"/>
    </row>
    <row r="3396" spans="25:28">
      <c r="Y3396" s="240"/>
      <c r="AB3396" s="241"/>
    </row>
    <row r="3397" spans="25:28">
      <c r="Y3397" s="240"/>
      <c r="AB3397" s="241"/>
    </row>
    <row r="3398" spans="25:28">
      <c r="Y3398" s="240"/>
      <c r="AB3398" s="241"/>
    </row>
    <row r="3399" spans="25:28">
      <c r="Y3399" s="240"/>
      <c r="AB3399" s="241"/>
    </row>
    <row r="3400" spans="25:28">
      <c r="Y3400" s="240"/>
      <c r="AB3400" s="241"/>
    </row>
    <row r="3401" spans="25:28">
      <c r="Y3401" s="240"/>
      <c r="AB3401" s="241"/>
    </row>
    <row r="3402" spans="25:28">
      <c r="Y3402" s="240"/>
      <c r="AB3402" s="241"/>
    </row>
    <row r="3403" spans="25:28">
      <c r="Y3403" s="240"/>
      <c r="AB3403" s="241"/>
    </row>
    <row r="3404" spans="25:28">
      <c r="Y3404" s="240"/>
      <c r="AB3404" s="241"/>
    </row>
    <row r="3405" spans="25:28">
      <c r="Y3405" s="240"/>
      <c r="AB3405" s="241"/>
    </row>
    <row r="3406" spans="25:28">
      <c r="Y3406" s="240"/>
      <c r="AB3406" s="241"/>
    </row>
    <row r="3407" spans="25:28">
      <c r="Y3407" s="240"/>
      <c r="AB3407" s="241"/>
    </row>
    <row r="3408" spans="25:28">
      <c r="Y3408" s="240"/>
      <c r="AB3408" s="241"/>
    </row>
    <row r="3409" spans="25:28">
      <c r="Y3409" s="240"/>
      <c r="AB3409" s="241"/>
    </row>
    <row r="3410" spans="25:28">
      <c r="Y3410" s="240"/>
      <c r="AB3410" s="241"/>
    </row>
    <row r="3411" spans="25:28">
      <c r="Y3411" s="240"/>
      <c r="AB3411" s="241"/>
    </row>
    <row r="3412" spans="25:28">
      <c r="Y3412" s="240"/>
      <c r="AB3412" s="241"/>
    </row>
    <row r="3413" spans="25:28">
      <c r="Y3413" s="240"/>
      <c r="AB3413" s="241"/>
    </row>
    <row r="3414" spans="25:28">
      <c r="Y3414" s="240"/>
      <c r="AB3414" s="241"/>
    </row>
    <row r="3415" spans="25:28">
      <c r="Y3415" s="240"/>
      <c r="AB3415" s="241"/>
    </row>
    <row r="3416" spans="25:28">
      <c r="Y3416" s="240"/>
      <c r="AB3416" s="241"/>
    </row>
    <row r="3417" spans="25:28">
      <c r="Y3417" s="240"/>
      <c r="AB3417" s="241"/>
    </row>
    <row r="3418" spans="25:28">
      <c r="Y3418" s="240"/>
      <c r="AB3418" s="241"/>
    </row>
    <row r="3419" spans="25:28">
      <c r="Y3419" s="240"/>
      <c r="AB3419" s="241"/>
    </row>
    <row r="3420" spans="25:28">
      <c r="Y3420" s="240"/>
      <c r="AB3420" s="241"/>
    </row>
    <row r="3421" spans="25:28">
      <c r="Y3421" s="240"/>
      <c r="AB3421" s="241"/>
    </row>
    <row r="3422" spans="25:28">
      <c r="Y3422" s="240"/>
      <c r="AB3422" s="241"/>
    </row>
    <row r="3423" spans="25:28">
      <c r="Y3423" s="240"/>
      <c r="AB3423" s="241"/>
    </row>
    <row r="3424" spans="25:28">
      <c r="Y3424" s="240"/>
      <c r="AB3424" s="241"/>
    </row>
    <row r="3425" spans="25:28">
      <c r="Y3425" s="240"/>
      <c r="AB3425" s="241"/>
    </row>
    <row r="3426" spans="25:28">
      <c r="Y3426" s="240"/>
      <c r="AB3426" s="241"/>
    </row>
    <row r="3427" spans="25:28">
      <c r="Y3427" s="240"/>
      <c r="AB3427" s="241"/>
    </row>
    <row r="3428" spans="25:28">
      <c r="Y3428" s="240"/>
      <c r="AB3428" s="241"/>
    </row>
    <row r="3429" spans="25:28">
      <c r="Y3429" s="240"/>
      <c r="AB3429" s="241"/>
    </row>
    <row r="3430" spans="25:28">
      <c r="Y3430" s="240"/>
      <c r="AB3430" s="241"/>
    </row>
    <row r="3431" spans="25:28">
      <c r="Y3431" s="240"/>
      <c r="AB3431" s="241"/>
    </row>
    <row r="3432" spans="25:28">
      <c r="Y3432" s="240"/>
      <c r="AB3432" s="241"/>
    </row>
    <row r="3433" spans="25:28">
      <c r="Y3433" s="240"/>
      <c r="AB3433" s="241"/>
    </row>
    <row r="3434" spans="25:28">
      <c r="Y3434" s="240"/>
      <c r="AB3434" s="241"/>
    </row>
    <row r="3435" spans="25:28">
      <c r="Y3435" s="240"/>
      <c r="AB3435" s="241"/>
    </row>
    <row r="3436" spans="25:28">
      <c r="Y3436" s="240"/>
      <c r="AB3436" s="241"/>
    </row>
    <row r="3437" spans="25:28">
      <c r="Y3437" s="240"/>
      <c r="AB3437" s="241"/>
    </row>
    <row r="3438" spans="25:28">
      <c r="Y3438" s="240"/>
      <c r="AB3438" s="241"/>
    </row>
    <row r="3439" spans="25:28">
      <c r="Y3439" s="240"/>
      <c r="AB3439" s="241"/>
    </row>
    <row r="3440" spans="25:28">
      <c r="Y3440" s="240"/>
      <c r="AB3440" s="241"/>
    </row>
    <row r="3441" spans="25:28">
      <c r="Y3441" s="240"/>
      <c r="AB3441" s="241"/>
    </row>
    <row r="3442" spans="25:28">
      <c r="Y3442" s="240"/>
      <c r="AB3442" s="241"/>
    </row>
    <row r="3443" spans="25:28">
      <c r="Y3443" s="240"/>
      <c r="AB3443" s="241"/>
    </row>
    <row r="3444" spans="25:28">
      <c r="Y3444" s="240"/>
      <c r="AB3444" s="241"/>
    </row>
    <row r="3445" spans="25:28">
      <c r="Y3445" s="240"/>
      <c r="AB3445" s="241"/>
    </row>
    <row r="3446" spans="25:28">
      <c r="Y3446" s="240"/>
      <c r="AB3446" s="241"/>
    </row>
    <row r="3447" spans="25:28">
      <c r="Y3447" s="240"/>
      <c r="AB3447" s="241"/>
    </row>
    <row r="3448" spans="25:28">
      <c r="Y3448" s="240"/>
      <c r="AB3448" s="241"/>
    </row>
    <row r="3449" spans="25:28">
      <c r="Y3449" s="240"/>
      <c r="AB3449" s="241"/>
    </row>
    <row r="3450" spans="25:28">
      <c r="Y3450" s="240"/>
      <c r="AB3450" s="241"/>
    </row>
    <row r="3451" spans="25:28">
      <c r="Y3451" s="240"/>
      <c r="AB3451" s="241"/>
    </row>
    <row r="3452" spans="25:28">
      <c r="Y3452" s="240"/>
      <c r="AB3452" s="241"/>
    </row>
    <row r="3453" spans="25:28">
      <c r="Y3453" s="240"/>
      <c r="AB3453" s="241"/>
    </row>
    <row r="3454" spans="25:28">
      <c r="Y3454" s="240"/>
      <c r="AB3454" s="241"/>
    </row>
    <row r="3455" spans="25:28">
      <c r="Y3455" s="240"/>
      <c r="AB3455" s="241"/>
    </row>
    <row r="3456" spans="25:28">
      <c r="Y3456" s="240"/>
      <c r="AB3456" s="241"/>
    </row>
    <row r="3457" spans="25:28">
      <c r="Y3457" s="240"/>
      <c r="AB3457" s="241"/>
    </row>
    <row r="3458" spans="25:28">
      <c r="Y3458" s="240"/>
      <c r="AB3458" s="241"/>
    </row>
    <row r="3459" spans="25:28">
      <c r="Y3459" s="240"/>
      <c r="AB3459" s="241"/>
    </row>
    <row r="3460" spans="25:28">
      <c r="Y3460" s="240"/>
      <c r="AB3460" s="241"/>
    </row>
    <row r="3461" spans="25:28">
      <c r="Y3461" s="240"/>
      <c r="AB3461" s="241"/>
    </row>
    <row r="3462" spans="25:28">
      <c r="Y3462" s="240"/>
      <c r="AB3462" s="241"/>
    </row>
    <row r="3463" spans="25:28">
      <c r="Y3463" s="240"/>
      <c r="AB3463" s="241"/>
    </row>
    <row r="3464" spans="25:28">
      <c r="Y3464" s="240"/>
      <c r="AB3464" s="241"/>
    </row>
    <row r="3465" spans="25:28">
      <c r="Y3465" s="240"/>
      <c r="AB3465" s="241"/>
    </row>
    <row r="3466" spans="25:28">
      <c r="Y3466" s="240"/>
      <c r="AB3466" s="241"/>
    </row>
    <row r="3467" spans="25:28">
      <c r="Y3467" s="240"/>
      <c r="AB3467" s="241"/>
    </row>
    <row r="3468" spans="25:28">
      <c r="Y3468" s="240"/>
      <c r="AB3468" s="241"/>
    </row>
    <row r="3469" spans="25:28">
      <c r="Y3469" s="240"/>
      <c r="AB3469" s="241"/>
    </row>
    <row r="3470" spans="25:28">
      <c r="Y3470" s="240"/>
      <c r="AB3470" s="241"/>
    </row>
    <row r="3471" spans="25:28">
      <c r="Y3471" s="240"/>
      <c r="AB3471" s="241"/>
    </row>
    <row r="3472" spans="25:28">
      <c r="Y3472" s="240"/>
      <c r="AB3472" s="241"/>
    </row>
    <row r="3473" spans="25:28">
      <c r="Y3473" s="240"/>
      <c r="AB3473" s="241"/>
    </row>
    <row r="3474" spans="25:28">
      <c r="Y3474" s="240"/>
      <c r="AB3474" s="241"/>
    </row>
    <row r="3475" spans="25:28">
      <c r="Y3475" s="240"/>
      <c r="AB3475" s="241"/>
    </row>
    <row r="3476" spans="25:28">
      <c r="Y3476" s="240"/>
      <c r="AB3476" s="241"/>
    </row>
    <row r="3477" spans="25:28">
      <c r="Y3477" s="240"/>
      <c r="AB3477" s="241"/>
    </row>
    <row r="3478" spans="25:28">
      <c r="Y3478" s="240"/>
      <c r="AB3478" s="241"/>
    </row>
    <row r="3479" spans="25:28">
      <c r="Y3479" s="240"/>
      <c r="AB3479" s="241"/>
    </row>
    <row r="3480" spans="25:28">
      <c r="Y3480" s="240"/>
      <c r="AB3480" s="241"/>
    </row>
    <row r="3481" spans="25:28">
      <c r="Y3481" s="240"/>
      <c r="AB3481" s="241"/>
    </row>
    <row r="3482" spans="25:28">
      <c r="Y3482" s="240"/>
      <c r="AB3482" s="241"/>
    </row>
    <row r="3483" spans="25:28">
      <c r="Y3483" s="240"/>
      <c r="AB3483" s="241"/>
    </row>
    <row r="3484" spans="25:28">
      <c r="Y3484" s="240"/>
      <c r="AB3484" s="241"/>
    </row>
    <row r="3485" spans="25:28">
      <c r="Y3485" s="240"/>
      <c r="AB3485" s="241"/>
    </row>
    <row r="3486" spans="25:28">
      <c r="Y3486" s="240"/>
      <c r="AB3486" s="241"/>
    </row>
    <row r="3487" spans="25:28">
      <c r="Y3487" s="240"/>
      <c r="AB3487" s="241"/>
    </row>
    <row r="3488" spans="25:28">
      <c r="Y3488" s="240"/>
      <c r="AB3488" s="241"/>
    </row>
    <row r="3489" spans="25:28">
      <c r="Y3489" s="240"/>
      <c r="AB3489" s="241"/>
    </row>
    <row r="3490" spans="25:28">
      <c r="Y3490" s="240"/>
      <c r="AB3490" s="241"/>
    </row>
    <row r="3491" spans="25:28">
      <c r="Y3491" s="240"/>
      <c r="AB3491" s="241"/>
    </row>
    <row r="3492" spans="25:28">
      <c r="Y3492" s="240"/>
      <c r="AB3492" s="241"/>
    </row>
    <row r="3493" spans="25:28">
      <c r="Y3493" s="240"/>
      <c r="AB3493" s="241"/>
    </row>
    <row r="3494" spans="25:28">
      <c r="Y3494" s="240"/>
      <c r="AB3494" s="241"/>
    </row>
    <row r="3495" spans="25:28">
      <c r="Y3495" s="240"/>
      <c r="AB3495" s="241"/>
    </row>
    <row r="3496" spans="25:28">
      <c r="Y3496" s="240"/>
      <c r="AB3496" s="241"/>
    </row>
    <row r="3497" spans="25:28">
      <c r="Y3497" s="240"/>
      <c r="AB3497" s="241"/>
    </row>
    <row r="3498" spans="25:28">
      <c r="Y3498" s="240"/>
      <c r="AB3498" s="241"/>
    </row>
    <row r="3499" spans="25:28">
      <c r="Y3499" s="240"/>
      <c r="AB3499" s="241"/>
    </row>
    <row r="3500" spans="25:28">
      <c r="Y3500" s="240"/>
      <c r="AB3500" s="241"/>
    </row>
    <row r="3501" spans="25:28">
      <c r="Y3501" s="240"/>
      <c r="AB3501" s="241"/>
    </row>
    <row r="3502" spans="25:28">
      <c r="Y3502" s="240"/>
      <c r="AB3502" s="241"/>
    </row>
    <row r="3503" spans="25:28">
      <c r="Y3503" s="240"/>
      <c r="AB3503" s="241"/>
    </row>
    <row r="3504" spans="25:28">
      <c r="Y3504" s="240"/>
      <c r="AB3504" s="241"/>
    </row>
    <row r="3505" spans="25:28">
      <c r="Y3505" s="240"/>
      <c r="AB3505" s="241"/>
    </row>
    <row r="3506" spans="25:28">
      <c r="Y3506" s="240"/>
      <c r="AB3506" s="241"/>
    </row>
    <row r="3507" spans="25:28">
      <c r="Y3507" s="240"/>
      <c r="AB3507" s="241"/>
    </row>
    <row r="3508" spans="25:28">
      <c r="Y3508" s="240"/>
      <c r="AB3508" s="241"/>
    </row>
    <row r="3509" spans="25:28">
      <c r="Y3509" s="240"/>
      <c r="AB3509" s="241"/>
    </row>
    <row r="3510" spans="25:28">
      <c r="Y3510" s="240"/>
      <c r="AB3510" s="241"/>
    </row>
    <row r="3511" spans="25:28">
      <c r="Y3511" s="240"/>
      <c r="AB3511" s="241"/>
    </row>
    <row r="3512" spans="25:28">
      <c r="Y3512" s="240"/>
      <c r="AB3512" s="241"/>
    </row>
    <row r="3513" spans="25:28">
      <c r="Y3513" s="240"/>
      <c r="AB3513" s="241"/>
    </row>
    <row r="3514" spans="25:28">
      <c r="Y3514" s="240"/>
      <c r="AB3514" s="241"/>
    </row>
    <row r="3515" spans="25:28">
      <c r="Y3515" s="240"/>
      <c r="AB3515" s="241"/>
    </row>
    <row r="3516" spans="25:28">
      <c r="Y3516" s="240"/>
      <c r="AB3516" s="241"/>
    </row>
    <row r="3517" spans="25:28">
      <c r="Y3517" s="240"/>
      <c r="AB3517" s="241"/>
    </row>
    <row r="3518" spans="25:28">
      <c r="Y3518" s="240"/>
      <c r="AB3518" s="241"/>
    </row>
    <row r="3519" spans="25:28">
      <c r="Y3519" s="240"/>
      <c r="AB3519" s="241"/>
    </row>
    <row r="3520" spans="25:28">
      <c r="Y3520" s="240"/>
      <c r="AB3520" s="241"/>
    </row>
    <row r="3521" spans="25:28">
      <c r="Y3521" s="240"/>
      <c r="AB3521" s="241"/>
    </row>
    <row r="3522" spans="25:28">
      <c r="Y3522" s="240"/>
      <c r="AB3522" s="241"/>
    </row>
    <row r="3523" spans="25:28">
      <c r="Y3523" s="240"/>
      <c r="AB3523" s="241"/>
    </row>
    <row r="3524" spans="25:28">
      <c r="Y3524" s="240"/>
      <c r="AB3524" s="241"/>
    </row>
    <row r="3525" spans="25:28">
      <c r="Y3525" s="240"/>
      <c r="AB3525" s="241"/>
    </row>
    <row r="3526" spans="25:28">
      <c r="Y3526" s="240"/>
      <c r="AB3526" s="241"/>
    </row>
    <row r="3527" spans="25:28">
      <c r="Y3527" s="240"/>
      <c r="AB3527" s="241"/>
    </row>
    <row r="3528" spans="25:28">
      <c r="Y3528" s="240"/>
      <c r="AB3528" s="241"/>
    </row>
    <row r="3529" spans="25:28">
      <c r="Y3529" s="240"/>
      <c r="AB3529" s="241"/>
    </row>
    <row r="3530" spans="25:28">
      <c r="Y3530" s="240"/>
      <c r="AB3530" s="241"/>
    </row>
    <row r="3531" spans="25:28">
      <c r="Y3531" s="240"/>
      <c r="AB3531" s="241"/>
    </row>
    <row r="3532" spans="25:28">
      <c r="Y3532" s="240"/>
      <c r="AB3532" s="241"/>
    </row>
    <row r="3533" spans="25:28">
      <c r="Y3533" s="240"/>
      <c r="AB3533" s="241"/>
    </row>
    <row r="3534" spans="25:28">
      <c r="Y3534" s="240"/>
      <c r="AB3534" s="241"/>
    </row>
    <row r="3535" spans="25:28">
      <c r="Y3535" s="240"/>
      <c r="AB3535" s="241"/>
    </row>
    <row r="3536" spans="25:28">
      <c r="Y3536" s="240"/>
      <c r="AB3536" s="241"/>
    </row>
    <row r="3537" spans="25:28">
      <c r="Y3537" s="240"/>
      <c r="AB3537" s="241"/>
    </row>
    <row r="3538" spans="25:28">
      <c r="Y3538" s="240"/>
      <c r="AB3538" s="241"/>
    </row>
    <row r="3539" spans="25:28">
      <c r="Y3539" s="240"/>
      <c r="AB3539" s="241"/>
    </row>
    <row r="3540" spans="25:28">
      <c r="Y3540" s="240"/>
      <c r="AB3540" s="241"/>
    </row>
    <row r="3541" spans="25:28">
      <c r="Y3541" s="240"/>
      <c r="AB3541" s="241"/>
    </row>
    <row r="3542" spans="25:28">
      <c r="Y3542" s="240"/>
      <c r="AB3542" s="241"/>
    </row>
    <row r="3543" spans="25:28">
      <c r="Y3543" s="240"/>
      <c r="AB3543" s="241"/>
    </row>
    <row r="3544" spans="25:28">
      <c r="Y3544" s="240"/>
      <c r="AB3544" s="241"/>
    </row>
    <row r="3545" spans="25:28">
      <c r="Y3545" s="240"/>
      <c r="AB3545" s="241"/>
    </row>
    <row r="3546" spans="25:28">
      <c r="Y3546" s="240"/>
      <c r="AB3546" s="241"/>
    </row>
    <row r="3547" spans="25:28">
      <c r="Y3547" s="240"/>
      <c r="AB3547" s="241"/>
    </row>
    <row r="3548" spans="25:28">
      <c r="Y3548" s="240"/>
      <c r="AB3548" s="241"/>
    </row>
    <row r="3549" spans="25:28">
      <c r="Y3549" s="240"/>
      <c r="AB3549" s="241"/>
    </row>
    <row r="3550" spans="25:28">
      <c r="Y3550" s="240"/>
      <c r="AB3550" s="241"/>
    </row>
    <row r="3551" spans="25:28">
      <c r="Y3551" s="240"/>
      <c r="AB3551" s="241"/>
    </row>
    <row r="3552" spans="25:28">
      <c r="Y3552" s="240"/>
      <c r="AB3552" s="241"/>
    </row>
    <row r="3553" spans="25:28">
      <c r="Y3553" s="240"/>
      <c r="AB3553" s="241"/>
    </row>
    <row r="3554" spans="25:28">
      <c r="Y3554" s="240"/>
      <c r="AB3554" s="241"/>
    </row>
    <row r="3555" spans="25:28">
      <c r="Y3555" s="240"/>
      <c r="AB3555" s="241"/>
    </row>
    <row r="3556" spans="25:28">
      <c r="Y3556" s="240"/>
      <c r="AB3556" s="241"/>
    </row>
    <row r="3557" spans="25:28">
      <c r="Y3557" s="240"/>
      <c r="AB3557" s="241"/>
    </row>
    <row r="3558" spans="25:28">
      <c r="Y3558" s="240"/>
      <c r="AB3558" s="241"/>
    </row>
    <row r="3559" spans="25:28">
      <c r="Y3559" s="240"/>
      <c r="AB3559" s="241"/>
    </row>
    <row r="3560" spans="25:28">
      <c r="Y3560" s="240"/>
      <c r="AB3560" s="241"/>
    </row>
    <row r="3561" spans="25:28">
      <c r="Y3561" s="240"/>
      <c r="AB3561" s="241"/>
    </row>
    <row r="3562" spans="25:28">
      <c r="Y3562" s="240"/>
      <c r="AB3562" s="241"/>
    </row>
    <row r="3563" spans="25:28">
      <c r="Y3563" s="240"/>
      <c r="AB3563" s="241"/>
    </row>
    <row r="3564" spans="25:28">
      <c r="Y3564" s="240"/>
      <c r="AB3564" s="241"/>
    </row>
    <row r="3565" spans="25:28">
      <c r="Y3565" s="240"/>
      <c r="AB3565" s="241"/>
    </row>
    <row r="3566" spans="25:28">
      <c r="Y3566" s="240"/>
      <c r="AB3566" s="241"/>
    </row>
    <row r="3567" spans="25:28">
      <c r="Y3567" s="240"/>
      <c r="AB3567" s="241"/>
    </row>
    <row r="3568" spans="25:28">
      <c r="Y3568" s="240"/>
      <c r="AB3568" s="241"/>
    </row>
    <row r="3569" spans="25:28">
      <c r="Y3569" s="240"/>
      <c r="AB3569" s="241"/>
    </row>
    <row r="3570" spans="25:28">
      <c r="Y3570" s="240"/>
      <c r="AB3570" s="241"/>
    </row>
    <row r="3571" spans="25:28">
      <c r="Y3571" s="240"/>
      <c r="AB3571" s="241"/>
    </row>
    <row r="3572" spans="25:28">
      <c r="Y3572" s="240"/>
      <c r="AB3572" s="241"/>
    </row>
    <row r="3573" spans="25:28">
      <c r="Y3573" s="240"/>
      <c r="AB3573" s="241"/>
    </row>
    <row r="3574" spans="25:28">
      <c r="Y3574" s="240"/>
      <c r="AB3574" s="241"/>
    </row>
    <row r="3575" spans="25:28">
      <c r="Y3575" s="240"/>
      <c r="AB3575" s="241"/>
    </row>
    <row r="3576" spans="25:28">
      <c r="Y3576" s="240"/>
      <c r="AB3576" s="241"/>
    </row>
    <row r="3577" spans="25:28">
      <c r="Y3577" s="240"/>
      <c r="AB3577" s="241"/>
    </row>
    <row r="3578" spans="25:28">
      <c r="Y3578" s="240"/>
      <c r="AB3578" s="241"/>
    </row>
    <row r="3579" spans="25:28">
      <c r="Y3579" s="240"/>
      <c r="AB3579" s="241"/>
    </row>
    <row r="3580" spans="25:28">
      <c r="Y3580" s="240"/>
      <c r="AB3580" s="241"/>
    </row>
    <row r="3581" spans="25:28">
      <c r="Y3581" s="240"/>
      <c r="AB3581" s="241"/>
    </row>
    <row r="3582" spans="25:28">
      <c r="Y3582" s="240"/>
      <c r="AB3582" s="241"/>
    </row>
    <row r="3583" spans="25:28">
      <c r="Y3583" s="240"/>
      <c r="AB3583" s="241"/>
    </row>
    <row r="3584" spans="25:28">
      <c r="Y3584" s="240"/>
      <c r="AB3584" s="241"/>
    </row>
    <row r="3585" spans="25:28">
      <c r="Y3585" s="240"/>
      <c r="AB3585" s="241"/>
    </row>
    <row r="3586" spans="25:28">
      <c r="Y3586" s="240"/>
      <c r="AB3586" s="241"/>
    </row>
    <row r="3587" spans="25:28">
      <c r="Y3587" s="240"/>
      <c r="AB3587" s="241"/>
    </row>
    <row r="3588" spans="25:28">
      <c r="Y3588" s="240"/>
      <c r="AB3588" s="241"/>
    </row>
    <row r="3589" spans="25:28">
      <c r="Y3589" s="240"/>
      <c r="AB3589" s="241"/>
    </row>
    <row r="3590" spans="25:28">
      <c r="Y3590" s="240"/>
      <c r="AB3590" s="241"/>
    </row>
    <row r="3591" spans="25:28">
      <c r="Y3591" s="240"/>
      <c r="AB3591" s="241"/>
    </row>
    <row r="3592" spans="25:28">
      <c r="Y3592" s="240"/>
      <c r="AB3592" s="241"/>
    </row>
    <row r="3593" spans="25:28">
      <c r="Y3593" s="240"/>
      <c r="AB3593" s="241"/>
    </row>
    <row r="3594" spans="25:28">
      <c r="Y3594" s="240"/>
      <c r="AB3594" s="241"/>
    </row>
    <row r="3595" spans="25:28">
      <c r="Y3595" s="240"/>
      <c r="AB3595" s="241"/>
    </row>
    <row r="3596" spans="25:28">
      <c r="Y3596" s="240"/>
      <c r="AB3596" s="241"/>
    </row>
    <row r="3597" spans="25:28">
      <c r="Y3597" s="240"/>
      <c r="AB3597" s="241"/>
    </row>
    <row r="3598" spans="25:28">
      <c r="Y3598" s="240"/>
      <c r="AB3598" s="241"/>
    </row>
    <row r="3599" spans="25:28">
      <c r="Y3599" s="240"/>
      <c r="AB3599" s="241"/>
    </row>
    <row r="3600" spans="25:28">
      <c r="Y3600" s="240"/>
      <c r="AB3600" s="241"/>
    </row>
    <row r="3601" spans="25:28">
      <c r="Y3601" s="240"/>
      <c r="AB3601" s="241"/>
    </row>
    <row r="3602" spans="25:28">
      <c r="Y3602" s="240"/>
      <c r="AB3602" s="241"/>
    </row>
    <row r="3603" spans="25:28">
      <c r="Y3603" s="240"/>
      <c r="AB3603" s="241"/>
    </row>
    <row r="3604" spans="25:28">
      <c r="Y3604" s="240"/>
      <c r="AB3604" s="241"/>
    </row>
    <row r="3605" spans="25:28">
      <c r="Y3605" s="240"/>
      <c r="AB3605" s="241"/>
    </row>
    <row r="3606" spans="25:28">
      <c r="Y3606" s="240"/>
      <c r="AB3606" s="241"/>
    </row>
    <row r="3607" spans="25:28">
      <c r="Y3607" s="240"/>
      <c r="AB3607" s="241"/>
    </row>
    <row r="3608" spans="25:28">
      <c r="Y3608" s="240"/>
      <c r="AB3608" s="241"/>
    </row>
    <row r="3609" spans="25:28">
      <c r="Y3609" s="240"/>
      <c r="AB3609" s="241"/>
    </row>
    <row r="3610" spans="25:28">
      <c r="Y3610" s="240"/>
      <c r="AB3610" s="241"/>
    </row>
    <row r="3611" spans="25:28">
      <c r="Y3611" s="240"/>
      <c r="AB3611" s="241"/>
    </row>
    <row r="3612" spans="25:28">
      <c r="Y3612" s="240"/>
      <c r="AB3612" s="241"/>
    </row>
    <row r="3613" spans="25:28">
      <c r="Y3613" s="240"/>
      <c r="AB3613" s="241"/>
    </row>
    <row r="3614" spans="25:28">
      <c r="Y3614" s="240"/>
      <c r="AB3614" s="241"/>
    </row>
    <row r="3615" spans="25:28">
      <c r="Y3615" s="240"/>
      <c r="AB3615" s="241"/>
    </row>
    <row r="3616" spans="25:28">
      <c r="Y3616" s="240"/>
      <c r="AB3616" s="241"/>
    </row>
    <row r="3617" spans="25:28">
      <c r="Y3617" s="240"/>
      <c r="AB3617" s="241"/>
    </row>
    <row r="3618" spans="25:28">
      <c r="Y3618" s="240"/>
      <c r="AB3618" s="241"/>
    </row>
    <row r="3619" spans="25:28">
      <c r="Y3619" s="240"/>
      <c r="AB3619" s="241"/>
    </row>
    <row r="3620" spans="25:28">
      <c r="Y3620" s="240"/>
      <c r="AB3620" s="241"/>
    </row>
    <row r="3621" spans="25:28">
      <c r="Y3621" s="240"/>
      <c r="AB3621" s="241"/>
    </row>
    <row r="3622" spans="25:28">
      <c r="Y3622" s="240"/>
      <c r="AB3622" s="241"/>
    </row>
    <row r="3623" spans="25:28">
      <c r="Y3623" s="240"/>
      <c r="AB3623" s="241"/>
    </row>
    <row r="3624" spans="25:28">
      <c r="Y3624" s="240"/>
      <c r="AB3624" s="241"/>
    </row>
    <row r="3625" spans="25:28">
      <c r="Y3625" s="240"/>
      <c r="AB3625" s="241"/>
    </row>
    <row r="3626" spans="25:28">
      <c r="Y3626" s="240"/>
      <c r="AB3626" s="241"/>
    </row>
    <row r="3627" spans="25:28">
      <c r="Y3627" s="240"/>
      <c r="AB3627" s="241"/>
    </row>
    <row r="3628" spans="25:28">
      <c r="Y3628" s="240"/>
      <c r="AB3628" s="241"/>
    </row>
    <row r="3629" spans="25:28">
      <c r="Y3629" s="240"/>
      <c r="AB3629" s="241"/>
    </row>
    <row r="3630" spans="25:28">
      <c r="Y3630" s="240"/>
      <c r="AB3630" s="241"/>
    </row>
    <row r="3631" spans="25:28">
      <c r="Y3631" s="240"/>
      <c r="AB3631" s="241"/>
    </row>
    <row r="3632" spans="25:28">
      <c r="Y3632" s="240"/>
      <c r="AB3632" s="241"/>
    </row>
    <row r="3633" spans="25:28">
      <c r="Y3633" s="240"/>
      <c r="AB3633" s="241"/>
    </row>
    <row r="3634" spans="25:28">
      <c r="Y3634" s="240"/>
      <c r="AB3634" s="241"/>
    </row>
    <row r="3635" spans="25:28">
      <c r="Y3635" s="240"/>
      <c r="AB3635" s="241"/>
    </row>
    <row r="3636" spans="25:28">
      <c r="Y3636" s="240"/>
      <c r="AB3636" s="241"/>
    </row>
    <row r="3637" spans="25:28">
      <c r="Y3637" s="240"/>
      <c r="AB3637" s="241"/>
    </row>
    <row r="3638" spans="25:28">
      <c r="Y3638" s="240"/>
      <c r="AB3638" s="241"/>
    </row>
    <row r="3639" spans="25:28">
      <c r="Y3639" s="240"/>
      <c r="AB3639" s="241"/>
    </row>
    <row r="3640" spans="25:28">
      <c r="Y3640" s="240"/>
      <c r="AB3640" s="241"/>
    </row>
    <row r="3641" spans="25:28">
      <c r="Y3641" s="240"/>
      <c r="AB3641" s="241"/>
    </row>
    <row r="3642" spans="25:28">
      <c r="Y3642" s="240"/>
      <c r="AB3642" s="241"/>
    </row>
    <row r="3643" spans="25:28">
      <c r="Y3643" s="240"/>
      <c r="AB3643" s="241"/>
    </row>
    <row r="3644" spans="25:28">
      <c r="Y3644" s="240"/>
      <c r="AB3644" s="241"/>
    </row>
    <row r="3645" spans="25:28">
      <c r="Y3645" s="240"/>
      <c r="AB3645" s="241"/>
    </row>
    <row r="3646" spans="25:28">
      <c r="Y3646" s="240"/>
      <c r="AB3646" s="241"/>
    </row>
    <row r="3647" spans="25:28">
      <c r="Y3647" s="240"/>
      <c r="AB3647" s="241"/>
    </row>
    <row r="3648" spans="25:28">
      <c r="Y3648" s="240"/>
      <c r="AB3648" s="241"/>
    </row>
    <row r="3649" spans="25:28">
      <c r="Y3649" s="240"/>
      <c r="AB3649" s="241"/>
    </row>
    <row r="3650" spans="25:28">
      <c r="Y3650" s="240"/>
      <c r="AB3650" s="241"/>
    </row>
    <row r="3651" spans="25:28">
      <c r="Y3651" s="240"/>
      <c r="AB3651" s="241"/>
    </row>
    <row r="3652" spans="25:28">
      <c r="Y3652" s="240"/>
      <c r="AB3652" s="241"/>
    </row>
    <row r="3653" spans="25:28">
      <c r="Y3653" s="240"/>
      <c r="AB3653" s="241"/>
    </row>
    <row r="3654" spans="25:28">
      <c r="Y3654" s="240"/>
      <c r="AB3654" s="241"/>
    </row>
    <row r="3655" spans="25:28">
      <c r="Y3655" s="240"/>
      <c r="AB3655" s="241"/>
    </row>
    <row r="3656" spans="25:28">
      <c r="Y3656" s="240"/>
      <c r="AB3656" s="241"/>
    </row>
    <row r="3657" spans="25:28">
      <c r="Y3657" s="240"/>
      <c r="AB3657" s="241"/>
    </row>
    <row r="3658" spans="25:28">
      <c r="Y3658" s="240"/>
      <c r="AB3658" s="241"/>
    </row>
    <row r="3659" spans="25:28">
      <c r="Y3659" s="240"/>
      <c r="AB3659" s="241"/>
    </row>
    <row r="3660" spans="25:28">
      <c r="Y3660" s="240"/>
      <c r="AB3660" s="241"/>
    </row>
    <row r="3661" spans="25:28">
      <c r="Y3661" s="240"/>
      <c r="AB3661" s="241"/>
    </row>
    <row r="3662" spans="25:28">
      <c r="Y3662" s="240"/>
      <c r="AB3662" s="241"/>
    </row>
    <row r="3663" spans="25:28">
      <c r="Y3663" s="240"/>
      <c r="AB3663" s="241"/>
    </row>
    <row r="3664" spans="25:28">
      <c r="Y3664" s="240"/>
      <c r="AB3664" s="241"/>
    </row>
    <row r="3665" spans="25:28">
      <c r="Y3665" s="240"/>
      <c r="AB3665" s="241"/>
    </row>
    <row r="3666" spans="25:28">
      <c r="Y3666" s="240"/>
      <c r="AB3666" s="241"/>
    </row>
    <row r="3667" spans="25:28">
      <c r="Y3667" s="240"/>
      <c r="AB3667" s="241"/>
    </row>
    <row r="3668" spans="25:28">
      <c r="Y3668" s="240"/>
      <c r="AB3668" s="241"/>
    </row>
    <row r="3669" spans="25:28">
      <c r="Y3669" s="240"/>
      <c r="AB3669" s="241"/>
    </row>
    <row r="3670" spans="25:28">
      <c r="Y3670" s="240"/>
      <c r="AB3670" s="241"/>
    </row>
    <row r="3671" spans="25:28">
      <c r="Y3671" s="240"/>
      <c r="AB3671" s="241"/>
    </row>
    <row r="3672" spans="25:28">
      <c r="Y3672" s="240"/>
      <c r="AB3672" s="241"/>
    </row>
    <row r="3673" spans="25:28">
      <c r="Y3673" s="240"/>
      <c r="AB3673" s="241"/>
    </row>
    <row r="3674" spans="25:28">
      <c r="Y3674" s="240"/>
      <c r="AB3674" s="241"/>
    </row>
    <row r="3675" spans="25:28">
      <c r="Y3675" s="240"/>
      <c r="AB3675" s="241"/>
    </row>
    <row r="3676" spans="25:28">
      <c r="Y3676" s="240"/>
      <c r="AB3676" s="241"/>
    </row>
    <row r="3677" spans="25:28">
      <c r="Y3677" s="240"/>
      <c r="AB3677" s="241"/>
    </row>
    <row r="3678" spans="25:28">
      <c r="Y3678" s="240"/>
      <c r="AB3678" s="241"/>
    </row>
    <row r="3679" spans="25:28">
      <c r="Y3679" s="240"/>
      <c r="AB3679" s="241"/>
    </row>
    <row r="3680" spans="25:28">
      <c r="Y3680" s="240"/>
      <c r="AB3680" s="241"/>
    </row>
    <row r="3681" spans="25:28">
      <c r="Y3681" s="240"/>
      <c r="AB3681" s="241"/>
    </row>
    <row r="3682" spans="25:28">
      <c r="Y3682" s="240"/>
      <c r="AB3682" s="241"/>
    </row>
    <row r="3683" spans="25:28">
      <c r="Y3683" s="240"/>
      <c r="AB3683" s="241"/>
    </row>
    <row r="3684" spans="25:28">
      <c r="Y3684" s="240"/>
      <c r="AB3684" s="241"/>
    </row>
    <row r="3685" spans="25:28">
      <c r="Y3685" s="240"/>
      <c r="AB3685" s="241"/>
    </row>
    <row r="3686" spans="25:28">
      <c r="Y3686" s="240"/>
      <c r="AB3686" s="241"/>
    </row>
    <row r="3687" spans="25:28">
      <c r="Y3687" s="240"/>
      <c r="AB3687" s="241"/>
    </row>
    <row r="3688" spans="25:28">
      <c r="Y3688" s="240"/>
      <c r="AB3688" s="241"/>
    </row>
    <row r="3689" spans="25:28">
      <c r="Y3689" s="240"/>
      <c r="AB3689" s="241"/>
    </row>
    <row r="3690" spans="25:28">
      <c r="Y3690" s="240"/>
      <c r="AB3690" s="241"/>
    </row>
    <row r="3691" spans="25:28">
      <c r="Y3691" s="240"/>
      <c r="AB3691" s="241"/>
    </row>
    <row r="3692" spans="25:28">
      <c r="Y3692" s="240"/>
      <c r="AB3692" s="241"/>
    </row>
    <row r="3693" spans="25:28">
      <c r="Y3693" s="240"/>
      <c r="AB3693" s="241"/>
    </row>
    <row r="3694" spans="25:28">
      <c r="Y3694" s="240"/>
      <c r="AB3694" s="241"/>
    </row>
    <row r="3695" spans="25:28">
      <c r="Y3695" s="240"/>
      <c r="AB3695" s="241"/>
    </row>
    <row r="3696" spans="25:28">
      <c r="Y3696" s="240"/>
      <c r="AB3696" s="241"/>
    </row>
    <row r="3697" spans="25:28">
      <c r="Y3697" s="240"/>
      <c r="AB3697" s="241"/>
    </row>
    <row r="3698" spans="25:28">
      <c r="Y3698" s="240"/>
      <c r="AB3698" s="241"/>
    </row>
    <row r="3699" spans="25:28">
      <c r="Y3699" s="240"/>
      <c r="AB3699" s="241"/>
    </row>
    <row r="3700" spans="25:28">
      <c r="Y3700" s="240"/>
      <c r="AB3700" s="241"/>
    </row>
    <row r="3701" spans="25:28">
      <c r="Y3701" s="240"/>
      <c r="AB3701" s="241"/>
    </row>
    <row r="3702" spans="25:28">
      <c r="Y3702" s="240"/>
      <c r="AB3702" s="241"/>
    </row>
    <row r="3703" spans="25:28">
      <c r="Y3703" s="240"/>
      <c r="AB3703" s="241"/>
    </row>
    <row r="3704" spans="25:28">
      <c r="Y3704" s="240"/>
      <c r="AB3704" s="241"/>
    </row>
    <row r="3705" spans="25:28">
      <c r="Y3705" s="240"/>
      <c r="AB3705" s="241"/>
    </row>
    <row r="3706" spans="25:28">
      <c r="Y3706" s="240"/>
      <c r="AB3706" s="241"/>
    </row>
    <row r="3707" spans="25:28">
      <c r="Y3707" s="240"/>
      <c r="AB3707" s="241"/>
    </row>
    <row r="3708" spans="25:28">
      <c r="Y3708" s="240"/>
      <c r="AB3708" s="241"/>
    </row>
    <row r="3709" spans="25:28">
      <c r="Y3709" s="240"/>
      <c r="AB3709" s="241"/>
    </row>
    <row r="3710" spans="25:28">
      <c r="Y3710" s="240"/>
      <c r="AB3710" s="241"/>
    </row>
    <row r="3711" spans="25:28">
      <c r="Y3711" s="240"/>
      <c r="AB3711" s="241"/>
    </row>
    <row r="3712" spans="25:28">
      <c r="Y3712" s="240"/>
      <c r="AB3712" s="241"/>
    </row>
    <row r="3713" spans="25:28">
      <c r="Y3713" s="240"/>
      <c r="AB3713" s="241"/>
    </row>
    <row r="3714" spans="25:28">
      <c r="Y3714" s="240"/>
      <c r="AB3714" s="241"/>
    </row>
    <row r="3715" spans="25:28">
      <c r="Y3715" s="240"/>
      <c r="AB3715" s="241"/>
    </row>
    <row r="3716" spans="25:28">
      <c r="Y3716" s="240"/>
      <c r="AB3716" s="241"/>
    </row>
    <row r="3717" spans="25:28">
      <c r="Y3717" s="240"/>
      <c r="AB3717" s="241"/>
    </row>
    <row r="3718" spans="25:28">
      <c r="Y3718" s="240"/>
      <c r="AB3718" s="241"/>
    </row>
    <row r="3719" spans="25:28">
      <c r="Y3719" s="240"/>
      <c r="AB3719" s="241"/>
    </row>
    <row r="3720" spans="25:28">
      <c r="Y3720" s="240"/>
      <c r="AB3720" s="241"/>
    </row>
    <row r="3721" spans="25:28">
      <c r="Y3721" s="240"/>
      <c r="AB3721" s="241"/>
    </row>
    <row r="3722" spans="25:28">
      <c r="Y3722" s="240"/>
      <c r="AB3722" s="241"/>
    </row>
    <row r="3723" spans="25:28">
      <c r="Y3723" s="240"/>
      <c r="AB3723" s="241"/>
    </row>
    <row r="3724" spans="25:28">
      <c r="Y3724" s="240"/>
      <c r="AB3724" s="241"/>
    </row>
    <row r="3725" spans="25:28">
      <c r="Y3725" s="240"/>
      <c r="AB3725" s="241"/>
    </row>
    <row r="3726" spans="25:28">
      <c r="Y3726" s="240"/>
      <c r="AB3726" s="241"/>
    </row>
    <row r="3727" spans="25:28">
      <c r="Y3727" s="240"/>
      <c r="AB3727" s="241"/>
    </row>
    <row r="3728" spans="25:28">
      <c r="Y3728" s="240"/>
      <c r="AB3728" s="241"/>
    </row>
    <row r="3729" spans="25:28">
      <c r="Y3729" s="240"/>
      <c r="AB3729" s="241"/>
    </row>
    <row r="3730" spans="25:28">
      <c r="Y3730" s="240"/>
      <c r="AB3730" s="241"/>
    </row>
    <row r="3731" spans="25:28">
      <c r="Y3731" s="240"/>
      <c r="AB3731" s="241"/>
    </row>
    <row r="3732" spans="25:28">
      <c r="Y3732" s="240"/>
      <c r="AB3732" s="241"/>
    </row>
    <row r="3733" spans="25:28">
      <c r="Y3733" s="240"/>
      <c r="AB3733" s="241"/>
    </row>
    <row r="3734" spans="25:28">
      <c r="Y3734" s="240"/>
      <c r="AB3734" s="241"/>
    </row>
    <row r="3735" spans="25:28">
      <c r="Y3735" s="240"/>
      <c r="AB3735" s="241"/>
    </row>
    <row r="3736" spans="25:28">
      <c r="Y3736" s="240"/>
      <c r="AB3736" s="241"/>
    </row>
    <row r="3737" spans="25:28">
      <c r="Y3737" s="240"/>
      <c r="AB3737" s="241"/>
    </row>
    <row r="3738" spans="25:28">
      <c r="Y3738" s="240"/>
      <c r="AB3738" s="241"/>
    </row>
    <row r="3739" spans="25:28">
      <c r="Y3739" s="240"/>
      <c r="AB3739" s="241"/>
    </row>
    <row r="3740" spans="25:28">
      <c r="Y3740" s="240"/>
      <c r="AB3740" s="241"/>
    </row>
    <row r="3741" spans="25:28">
      <c r="Y3741" s="240"/>
      <c r="AB3741" s="241"/>
    </row>
    <row r="3742" spans="25:28">
      <c r="Y3742" s="240"/>
      <c r="AB3742" s="241"/>
    </row>
    <row r="3743" spans="25:28">
      <c r="Y3743" s="240"/>
      <c r="AB3743" s="241"/>
    </row>
    <row r="3744" spans="25:28">
      <c r="Y3744" s="240"/>
      <c r="AB3744" s="241"/>
    </row>
    <row r="3745" spans="25:28">
      <c r="Y3745" s="240"/>
      <c r="AB3745" s="241"/>
    </row>
    <row r="3746" spans="25:28">
      <c r="Y3746" s="240"/>
      <c r="AB3746" s="241"/>
    </row>
    <row r="3747" spans="25:28">
      <c r="Y3747" s="240"/>
      <c r="AB3747" s="241"/>
    </row>
    <row r="3748" spans="25:28">
      <c r="Y3748" s="240"/>
      <c r="AB3748" s="241"/>
    </row>
    <row r="3749" spans="25:28">
      <c r="Y3749" s="240"/>
      <c r="AB3749" s="241"/>
    </row>
    <row r="3750" spans="25:28">
      <c r="Y3750" s="240"/>
      <c r="AB3750" s="241"/>
    </row>
    <row r="3751" spans="25:28">
      <c r="Y3751" s="240"/>
      <c r="AB3751" s="241"/>
    </row>
    <row r="3752" spans="25:28">
      <c r="Y3752" s="240"/>
      <c r="AB3752" s="241"/>
    </row>
    <row r="3753" spans="25:28">
      <c r="Y3753" s="240"/>
      <c r="AB3753" s="241"/>
    </row>
    <row r="3754" spans="25:28">
      <c r="Y3754" s="240"/>
      <c r="AB3754" s="241"/>
    </row>
    <row r="3755" spans="25:28">
      <c r="Y3755" s="240"/>
      <c r="AB3755" s="241"/>
    </row>
    <row r="3756" spans="25:28">
      <c r="Y3756" s="240"/>
      <c r="AB3756" s="241"/>
    </row>
    <row r="3757" spans="25:28">
      <c r="Y3757" s="240"/>
      <c r="AB3757" s="241"/>
    </row>
    <row r="3758" spans="25:28">
      <c r="Y3758" s="240"/>
      <c r="AB3758" s="241"/>
    </row>
    <row r="3759" spans="25:28">
      <c r="Y3759" s="240"/>
      <c r="AB3759" s="241"/>
    </row>
    <row r="3760" spans="25:28">
      <c r="Y3760" s="240"/>
      <c r="AB3760" s="241"/>
    </row>
    <row r="3761" spans="25:28">
      <c r="Y3761" s="240"/>
      <c r="AB3761" s="241"/>
    </row>
    <row r="3762" spans="25:28">
      <c r="Y3762" s="240"/>
      <c r="AB3762" s="241"/>
    </row>
    <row r="3763" spans="25:28">
      <c r="Y3763" s="240"/>
      <c r="AB3763" s="241"/>
    </row>
    <row r="3764" spans="25:28">
      <c r="Y3764" s="240"/>
      <c r="AB3764" s="241"/>
    </row>
    <row r="3765" spans="25:28">
      <c r="Y3765" s="240"/>
      <c r="AB3765" s="241"/>
    </row>
    <row r="3766" spans="25:28">
      <c r="Y3766" s="240"/>
      <c r="AB3766" s="241"/>
    </row>
    <row r="3767" spans="25:28">
      <c r="Y3767" s="240"/>
      <c r="AB3767" s="241"/>
    </row>
    <row r="3768" spans="25:28">
      <c r="Y3768" s="240"/>
      <c r="AB3768" s="241"/>
    </row>
    <row r="3769" spans="25:28">
      <c r="Y3769" s="240"/>
      <c r="AB3769" s="241"/>
    </row>
    <row r="3770" spans="25:28">
      <c r="Y3770" s="240"/>
      <c r="AB3770" s="241"/>
    </row>
    <row r="3771" spans="25:28">
      <c r="Y3771" s="240"/>
      <c r="AB3771" s="241"/>
    </row>
    <row r="3772" spans="25:28">
      <c r="Y3772" s="240"/>
      <c r="AB3772" s="241"/>
    </row>
    <row r="3773" spans="25:28">
      <c r="Y3773" s="240"/>
      <c r="AB3773" s="241"/>
    </row>
    <row r="3774" spans="25:28">
      <c r="Y3774" s="240"/>
      <c r="AB3774" s="241"/>
    </row>
    <row r="3775" spans="25:28">
      <c r="Y3775" s="240"/>
      <c r="AB3775" s="241"/>
    </row>
    <row r="3776" spans="25:28">
      <c r="Y3776" s="240"/>
      <c r="AB3776" s="241"/>
    </row>
    <row r="3777" spans="25:28">
      <c r="Y3777" s="240"/>
      <c r="AB3777" s="241"/>
    </row>
    <row r="3778" spans="25:28">
      <c r="Y3778" s="240"/>
      <c r="AB3778" s="241"/>
    </row>
    <row r="3779" spans="25:28">
      <c r="Y3779" s="240"/>
      <c r="AB3779" s="241"/>
    </row>
    <row r="3780" spans="25:28">
      <c r="Y3780" s="240"/>
      <c r="AB3780" s="241"/>
    </row>
    <row r="3781" spans="25:28">
      <c r="Y3781" s="240"/>
      <c r="AB3781" s="241"/>
    </row>
    <row r="3782" spans="25:28">
      <c r="Y3782" s="240"/>
      <c r="AB3782" s="241"/>
    </row>
    <row r="3783" spans="25:28">
      <c r="Y3783" s="240"/>
      <c r="AB3783" s="241"/>
    </row>
    <row r="3784" spans="25:28">
      <c r="Y3784" s="240"/>
      <c r="AB3784" s="241"/>
    </row>
    <row r="3785" spans="25:28">
      <c r="Y3785" s="240"/>
      <c r="AB3785" s="241"/>
    </row>
    <row r="3786" spans="25:28">
      <c r="Y3786" s="240"/>
      <c r="AB3786" s="241"/>
    </row>
    <row r="3787" spans="25:28">
      <c r="Y3787" s="240"/>
      <c r="AB3787" s="241"/>
    </row>
    <row r="3788" spans="25:28">
      <c r="Y3788" s="240"/>
      <c r="AB3788" s="241"/>
    </row>
    <row r="3789" spans="25:28">
      <c r="Y3789" s="240"/>
      <c r="AB3789" s="241"/>
    </row>
    <row r="3790" spans="25:28">
      <c r="Y3790" s="240"/>
      <c r="AB3790" s="241"/>
    </row>
    <row r="3791" spans="25:28">
      <c r="Y3791" s="240"/>
      <c r="AB3791" s="241"/>
    </row>
    <row r="3792" spans="25:28">
      <c r="Y3792" s="240"/>
      <c r="AB3792" s="241"/>
    </row>
    <row r="3793" spans="25:28">
      <c r="Y3793" s="240"/>
      <c r="AB3793" s="241"/>
    </row>
    <row r="3794" spans="25:28">
      <c r="Y3794" s="240"/>
      <c r="AB3794" s="241"/>
    </row>
    <row r="3795" spans="25:28">
      <c r="Y3795" s="240"/>
      <c r="AB3795" s="241"/>
    </row>
    <row r="3796" spans="25:28">
      <c r="Y3796" s="240"/>
      <c r="AB3796" s="241"/>
    </row>
    <row r="3797" spans="25:28">
      <c r="Y3797" s="240"/>
      <c r="AB3797" s="241"/>
    </row>
    <row r="3798" spans="25:28">
      <c r="Y3798" s="240"/>
      <c r="AB3798" s="241"/>
    </row>
    <row r="3799" spans="25:28">
      <c r="Y3799" s="240"/>
      <c r="AB3799" s="241"/>
    </row>
    <row r="3800" spans="25:28">
      <c r="Y3800" s="240"/>
      <c r="AB3800" s="241"/>
    </row>
    <row r="3801" spans="25:28">
      <c r="Y3801" s="240"/>
      <c r="AB3801" s="241"/>
    </row>
    <row r="3802" spans="25:28">
      <c r="Y3802" s="240"/>
      <c r="AB3802" s="241"/>
    </row>
    <row r="3803" spans="25:28">
      <c r="Y3803" s="240"/>
      <c r="AB3803" s="241"/>
    </row>
    <row r="3804" spans="25:28">
      <c r="Y3804" s="240"/>
      <c r="AB3804" s="241"/>
    </row>
    <row r="3805" spans="25:28">
      <c r="Y3805" s="240"/>
      <c r="AB3805" s="241"/>
    </row>
    <row r="3806" spans="25:28">
      <c r="Y3806" s="240"/>
      <c r="AB3806" s="241"/>
    </row>
    <row r="3807" spans="25:28">
      <c r="Y3807" s="240"/>
      <c r="AB3807" s="241"/>
    </row>
    <row r="3808" spans="25:28">
      <c r="Y3808" s="240"/>
      <c r="AB3808" s="241"/>
    </row>
    <row r="3809" spans="25:28">
      <c r="Y3809" s="240"/>
      <c r="AB3809" s="241"/>
    </row>
    <row r="3810" spans="25:28">
      <c r="Y3810" s="240"/>
      <c r="AB3810" s="241"/>
    </row>
    <row r="3811" spans="25:28">
      <c r="Y3811" s="240"/>
      <c r="AB3811" s="241"/>
    </row>
    <row r="3812" spans="25:28">
      <c r="Y3812" s="240"/>
      <c r="AB3812" s="241"/>
    </row>
    <row r="3813" spans="25:28">
      <c r="Y3813" s="240"/>
      <c r="AB3813" s="241"/>
    </row>
    <row r="3814" spans="25:28">
      <c r="Y3814" s="240"/>
      <c r="AB3814" s="241"/>
    </row>
    <row r="3815" spans="25:28">
      <c r="Y3815" s="240"/>
      <c r="AB3815" s="241"/>
    </row>
    <row r="3816" spans="25:28">
      <c r="Y3816" s="240"/>
      <c r="AB3816" s="241"/>
    </row>
    <row r="3817" spans="25:28">
      <c r="Y3817" s="240"/>
      <c r="AB3817" s="241"/>
    </row>
    <row r="3818" spans="25:28">
      <c r="Y3818" s="240"/>
      <c r="AB3818" s="241"/>
    </row>
    <row r="3819" spans="25:28">
      <c r="Y3819" s="240"/>
      <c r="AB3819" s="241"/>
    </row>
    <row r="3820" spans="25:28">
      <c r="Y3820" s="240"/>
      <c r="AB3820" s="241"/>
    </row>
    <row r="3821" spans="25:28">
      <c r="Y3821" s="240"/>
      <c r="AB3821" s="241"/>
    </row>
    <row r="3822" spans="25:28">
      <c r="Y3822" s="240"/>
      <c r="AB3822" s="241"/>
    </row>
    <row r="3823" spans="25:28">
      <c r="Y3823" s="240"/>
      <c r="AB3823" s="241"/>
    </row>
    <row r="3824" spans="25:28">
      <c r="Y3824" s="240"/>
      <c r="AB3824" s="241"/>
    </row>
    <row r="3825" spans="25:28">
      <c r="Y3825" s="240"/>
      <c r="AB3825" s="241"/>
    </row>
    <row r="3826" spans="25:28">
      <c r="Y3826" s="240"/>
      <c r="AB3826" s="241"/>
    </row>
    <row r="3827" spans="25:28">
      <c r="Y3827" s="240"/>
      <c r="AB3827" s="241"/>
    </row>
    <row r="3828" spans="25:28">
      <c r="Y3828" s="240"/>
      <c r="AB3828" s="241"/>
    </row>
    <row r="3829" spans="25:28">
      <c r="Y3829" s="240"/>
      <c r="AB3829" s="241"/>
    </row>
    <row r="3830" spans="25:28">
      <c r="Y3830" s="240"/>
      <c r="AB3830" s="241"/>
    </row>
    <row r="3831" spans="25:28">
      <c r="Y3831" s="240"/>
      <c r="AB3831" s="241"/>
    </row>
    <row r="3832" spans="25:28">
      <c r="Y3832" s="240"/>
      <c r="AB3832" s="241"/>
    </row>
    <row r="3833" spans="25:28">
      <c r="Y3833" s="240"/>
      <c r="AB3833" s="241"/>
    </row>
    <row r="3834" spans="25:28">
      <c r="Y3834" s="240"/>
      <c r="AB3834" s="241"/>
    </row>
    <row r="3835" spans="25:28">
      <c r="Y3835" s="240"/>
      <c r="AB3835" s="241"/>
    </row>
    <row r="3836" spans="25:28">
      <c r="Y3836" s="240"/>
      <c r="AB3836" s="241"/>
    </row>
    <row r="3837" spans="25:28">
      <c r="Y3837" s="240"/>
      <c r="AB3837" s="241"/>
    </row>
    <row r="3838" spans="25:28">
      <c r="Y3838" s="240"/>
      <c r="AB3838" s="241"/>
    </row>
    <row r="3839" spans="25:28">
      <c r="Y3839" s="240"/>
      <c r="AB3839" s="241"/>
    </row>
    <row r="3840" spans="25:28">
      <c r="Y3840" s="240"/>
      <c r="AB3840" s="241"/>
    </row>
    <row r="3841" spans="25:28">
      <c r="Y3841" s="240"/>
      <c r="AB3841" s="241"/>
    </row>
    <row r="3842" spans="25:28">
      <c r="Y3842" s="240"/>
      <c r="AB3842" s="241"/>
    </row>
    <row r="3843" spans="25:28">
      <c r="Y3843" s="240"/>
      <c r="AB3843" s="241"/>
    </row>
    <row r="3844" spans="25:28">
      <c r="Y3844" s="240"/>
      <c r="AB3844" s="241"/>
    </row>
    <row r="3845" spans="25:28">
      <c r="Y3845" s="240"/>
      <c r="AB3845" s="241"/>
    </row>
    <row r="3846" spans="25:28">
      <c r="Y3846" s="240"/>
      <c r="AB3846" s="241"/>
    </row>
    <row r="3847" spans="25:28">
      <c r="Y3847" s="240"/>
      <c r="AB3847" s="241"/>
    </row>
    <row r="3848" spans="25:28">
      <c r="Y3848" s="240"/>
      <c r="AB3848" s="241"/>
    </row>
    <row r="3849" spans="25:28">
      <c r="Y3849" s="240"/>
      <c r="AB3849" s="241"/>
    </row>
    <row r="3850" spans="25:28">
      <c r="Y3850" s="240"/>
      <c r="AB3850" s="241"/>
    </row>
    <row r="3851" spans="25:28">
      <c r="Y3851" s="240"/>
      <c r="AB3851" s="241"/>
    </row>
    <row r="3852" spans="25:28">
      <c r="Y3852" s="240"/>
      <c r="AB3852" s="241"/>
    </row>
    <row r="3853" spans="25:28">
      <c r="Y3853" s="240"/>
      <c r="AB3853" s="241"/>
    </row>
    <row r="3854" spans="25:28">
      <c r="Y3854" s="240"/>
      <c r="AB3854" s="241"/>
    </row>
    <row r="3855" spans="25:28">
      <c r="Y3855" s="240"/>
      <c r="AB3855" s="241"/>
    </row>
    <row r="3856" spans="25:28">
      <c r="Y3856" s="240"/>
      <c r="AB3856" s="241"/>
    </row>
    <row r="3857" spans="25:28">
      <c r="Y3857" s="240"/>
      <c r="AB3857" s="241"/>
    </row>
    <row r="3858" spans="25:28">
      <c r="Y3858" s="240"/>
      <c r="AB3858" s="241"/>
    </row>
    <row r="3859" spans="25:28">
      <c r="Y3859" s="240"/>
      <c r="AB3859" s="241"/>
    </row>
    <row r="3860" spans="25:28">
      <c r="Y3860" s="240"/>
      <c r="AB3860" s="241"/>
    </row>
    <row r="3861" spans="25:28">
      <c r="Y3861" s="240"/>
      <c r="AB3861" s="241"/>
    </row>
    <row r="3862" spans="25:28">
      <c r="Y3862" s="240"/>
      <c r="AB3862" s="241"/>
    </row>
    <row r="3863" spans="25:28">
      <c r="Y3863" s="240"/>
      <c r="AB3863" s="241"/>
    </row>
    <row r="3864" spans="25:28">
      <c r="Y3864" s="240"/>
      <c r="AB3864" s="241"/>
    </row>
    <row r="3865" spans="25:28">
      <c r="Y3865" s="240"/>
      <c r="AB3865" s="241"/>
    </row>
    <row r="3866" spans="25:28">
      <c r="Y3866" s="240"/>
      <c r="AB3866" s="241"/>
    </row>
    <row r="3867" spans="25:28">
      <c r="Y3867" s="240"/>
      <c r="AB3867" s="241"/>
    </row>
    <row r="3868" spans="25:28">
      <c r="Y3868" s="240"/>
      <c r="AB3868" s="241"/>
    </row>
    <row r="3869" spans="25:28">
      <c r="Y3869" s="240"/>
      <c r="AB3869" s="241"/>
    </row>
    <row r="3870" spans="25:28">
      <c r="Y3870" s="240"/>
      <c r="AB3870" s="241"/>
    </row>
    <row r="3871" spans="25:28">
      <c r="Y3871" s="240"/>
      <c r="AB3871" s="241"/>
    </row>
    <row r="3872" spans="25:28">
      <c r="Y3872" s="240"/>
      <c r="AB3872" s="241"/>
    </row>
    <row r="3873" spans="25:28">
      <c r="Y3873" s="240"/>
      <c r="AB3873" s="241"/>
    </row>
    <row r="3874" spans="25:28">
      <c r="Y3874" s="240"/>
      <c r="AB3874" s="241"/>
    </row>
    <row r="3875" spans="25:28">
      <c r="Y3875" s="240"/>
      <c r="AB3875" s="241"/>
    </row>
    <row r="3876" spans="25:28">
      <c r="Y3876" s="240"/>
      <c r="AB3876" s="241"/>
    </row>
    <row r="3877" spans="25:28">
      <c r="Y3877" s="240"/>
      <c r="AB3877" s="241"/>
    </row>
    <row r="3878" spans="25:28">
      <c r="Y3878" s="240"/>
      <c r="AB3878" s="241"/>
    </row>
    <row r="3879" spans="25:28">
      <c r="Y3879" s="240"/>
      <c r="AB3879" s="241"/>
    </row>
    <row r="3880" spans="25:28">
      <c r="Y3880" s="240"/>
      <c r="AB3880" s="241"/>
    </row>
    <row r="3881" spans="25:28">
      <c r="Y3881" s="240"/>
      <c r="AB3881" s="241"/>
    </row>
    <row r="3882" spans="25:28">
      <c r="Y3882" s="240"/>
      <c r="AB3882" s="241"/>
    </row>
    <row r="3883" spans="25:28">
      <c r="Y3883" s="240"/>
      <c r="AB3883" s="241"/>
    </row>
    <row r="3884" spans="25:28">
      <c r="Y3884" s="240"/>
      <c r="AB3884" s="241"/>
    </row>
    <row r="3885" spans="25:28">
      <c r="Y3885" s="240"/>
      <c r="AB3885" s="241"/>
    </row>
    <row r="3886" spans="25:28">
      <c r="Y3886" s="240"/>
      <c r="AB3886" s="241"/>
    </row>
    <row r="3887" spans="25:28">
      <c r="Y3887" s="240"/>
      <c r="AB3887" s="241"/>
    </row>
    <row r="3888" spans="25:28">
      <c r="Y3888" s="240"/>
      <c r="AB3888" s="241"/>
    </row>
    <row r="3889" spans="25:28">
      <c r="Y3889" s="240"/>
      <c r="AB3889" s="241"/>
    </row>
    <row r="3890" spans="25:28">
      <c r="Y3890" s="240"/>
      <c r="AB3890" s="241"/>
    </row>
    <row r="3891" spans="25:28">
      <c r="Y3891" s="240"/>
      <c r="AB3891" s="241"/>
    </row>
    <row r="3892" spans="25:28">
      <c r="Y3892" s="240"/>
      <c r="AB3892" s="241"/>
    </row>
    <row r="3893" spans="25:28">
      <c r="Y3893" s="240"/>
      <c r="AB3893" s="241"/>
    </row>
    <row r="3894" spans="25:28">
      <c r="Y3894" s="240"/>
      <c r="AB3894" s="241"/>
    </row>
    <row r="3895" spans="25:28">
      <c r="Y3895" s="240"/>
      <c r="AB3895" s="241"/>
    </row>
    <row r="3896" spans="25:28">
      <c r="Y3896" s="240"/>
      <c r="AB3896" s="241"/>
    </row>
    <row r="3897" spans="25:28">
      <c r="Y3897" s="240"/>
      <c r="AB3897" s="241"/>
    </row>
    <row r="3898" spans="25:28">
      <c r="Y3898" s="240"/>
      <c r="AB3898" s="241"/>
    </row>
    <row r="3899" spans="25:28">
      <c r="Y3899" s="240"/>
      <c r="AB3899" s="241"/>
    </row>
    <row r="3900" spans="25:28">
      <c r="Y3900" s="240"/>
      <c r="AB3900" s="241"/>
    </row>
    <row r="3901" spans="25:28">
      <c r="Y3901" s="240"/>
      <c r="AB3901" s="241"/>
    </row>
    <row r="3902" spans="25:28">
      <c r="Y3902" s="240"/>
      <c r="AB3902" s="241"/>
    </row>
    <row r="3903" spans="25:28">
      <c r="Y3903" s="240"/>
      <c r="AB3903" s="241"/>
    </row>
    <row r="3904" spans="25:28">
      <c r="Y3904" s="240"/>
      <c r="AB3904" s="241"/>
    </row>
    <row r="3905" spans="25:28">
      <c r="Y3905" s="240"/>
      <c r="AB3905" s="241"/>
    </row>
    <row r="3906" spans="25:28">
      <c r="Y3906" s="240"/>
      <c r="AB3906" s="241"/>
    </row>
    <row r="3907" spans="25:28">
      <c r="Y3907" s="240"/>
      <c r="AB3907" s="241"/>
    </row>
    <row r="3908" spans="25:28">
      <c r="Y3908" s="240"/>
      <c r="AB3908" s="241"/>
    </row>
    <row r="3909" spans="25:28">
      <c r="Y3909" s="240"/>
      <c r="AB3909" s="241"/>
    </row>
    <row r="3910" spans="25:28">
      <c r="Y3910" s="240"/>
      <c r="AB3910" s="241"/>
    </row>
    <row r="3911" spans="25:28">
      <c r="Y3911" s="240"/>
      <c r="AB3911" s="241"/>
    </row>
    <row r="3912" spans="25:28">
      <c r="Y3912" s="240"/>
      <c r="AB3912" s="241"/>
    </row>
    <row r="3913" spans="25:28">
      <c r="Y3913" s="240"/>
      <c r="AB3913" s="241"/>
    </row>
    <row r="3914" spans="25:28">
      <c r="Y3914" s="240"/>
      <c r="AB3914" s="241"/>
    </row>
    <row r="3915" spans="25:28">
      <c r="Y3915" s="240"/>
      <c r="AB3915" s="241"/>
    </row>
    <row r="3916" spans="25:28">
      <c r="Y3916" s="240"/>
      <c r="AB3916" s="241"/>
    </row>
    <row r="3917" spans="25:28">
      <c r="Y3917" s="240"/>
      <c r="AB3917" s="241"/>
    </row>
    <row r="3918" spans="25:28">
      <c r="Y3918" s="240"/>
      <c r="AB3918" s="241"/>
    </row>
    <row r="3919" spans="25:28">
      <c r="Y3919" s="240"/>
      <c r="AB3919" s="241"/>
    </row>
    <row r="3920" spans="25:28">
      <c r="Y3920" s="240"/>
      <c r="AB3920" s="241"/>
    </row>
    <row r="3921" spans="25:28">
      <c r="Y3921" s="240"/>
      <c r="AB3921" s="241"/>
    </row>
    <row r="3922" spans="25:28">
      <c r="Y3922" s="240"/>
      <c r="AB3922" s="241"/>
    </row>
    <row r="3923" spans="25:28">
      <c r="Y3923" s="240"/>
      <c r="AB3923" s="241"/>
    </row>
    <row r="3924" spans="25:28">
      <c r="Y3924" s="240"/>
      <c r="AB3924" s="241"/>
    </row>
    <row r="3925" spans="25:28">
      <c r="Y3925" s="240"/>
      <c r="AB3925" s="241"/>
    </row>
    <row r="3926" spans="25:28">
      <c r="Y3926" s="240"/>
      <c r="AB3926" s="241"/>
    </row>
    <row r="3927" spans="25:28">
      <c r="Y3927" s="240"/>
      <c r="AB3927" s="241"/>
    </row>
    <row r="3928" spans="25:28">
      <c r="Y3928" s="240"/>
      <c r="AB3928" s="241"/>
    </row>
    <row r="3929" spans="25:28">
      <c r="Y3929" s="240"/>
      <c r="AB3929" s="241"/>
    </row>
    <row r="3930" spans="25:28">
      <c r="Y3930" s="240"/>
      <c r="AB3930" s="241"/>
    </row>
    <row r="3931" spans="25:28">
      <c r="Y3931" s="240"/>
      <c r="AB3931" s="241"/>
    </row>
    <row r="3932" spans="25:28">
      <c r="Y3932" s="240"/>
      <c r="AB3932" s="241"/>
    </row>
    <row r="3933" spans="25:28">
      <c r="Y3933" s="240"/>
      <c r="AB3933" s="241"/>
    </row>
    <row r="3934" spans="25:28">
      <c r="Y3934" s="240"/>
      <c r="AB3934" s="241"/>
    </row>
    <row r="3935" spans="25:28">
      <c r="Y3935" s="240"/>
      <c r="AB3935" s="241"/>
    </row>
    <row r="3936" spans="25:28">
      <c r="Y3936" s="240"/>
      <c r="AB3936" s="241"/>
    </row>
    <row r="3937" spans="25:28">
      <c r="Y3937" s="240"/>
      <c r="AB3937" s="241"/>
    </row>
    <row r="3938" spans="25:28">
      <c r="Y3938" s="240"/>
      <c r="AB3938" s="241"/>
    </row>
    <row r="3939" spans="25:28">
      <c r="Y3939" s="240"/>
      <c r="AB3939" s="241"/>
    </row>
    <row r="3940" spans="25:28">
      <c r="Y3940" s="240"/>
      <c r="AB3940" s="241"/>
    </row>
    <row r="3941" spans="25:28">
      <c r="Y3941" s="240"/>
      <c r="AB3941" s="241"/>
    </row>
    <row r="3942" spans="25:28">
      <c r="Y3942" s="240"/>
      <c r="AB3942" s="241"/>
    </row>
    <row r="3943" spans="25:28">
      <c r="Y3943" s="240"/>
      <c r="AB3943" s="241"/>
    </row>
    <row r="3944" spans="25:28">
      <c r="Y3944" s="240"/>
      <c r="AB3944" s="241"/>
    </row>
    <row r="3945" spans="25:28">
      <c r="Y3945" s="240"/>
      <c r="AB3945" s="241"/>
    </row>
    <row r="3946" spans="25:28">
      <c r="Y3946" s="240"/>
      <c r="AB3946" s="241"/>
    </row>
    <row r="3947" spans="25:28">
      <c r="Y3947" s="240"/>
      <c r="AB3947" s="241"/>
    </row>
    <row r="3948" spans="25:28">
      <c r="Y3948" s="240"/>
      <c r="AB3948" s="241"/>
    </row>
    <row r="3949" spans="25:28">
      <c r="Y3949" s="240"/>
      <c r="AB3949" s="241"/>
    </row>
    <row r="3950" spans="25:28">
      <c r="Y3950" s="240"/>
      <c r="AB3950" s="241"/>
    </row>
    <row r="3951" spans="25:28">
      <c r="Y3951" s="240"/>
      <c r="AB3951" s="241"/>
    </row>
    <row r="3952" spans="25:28">
      <c r="Y3952" s="240"/>
      <c r="AB3952" s="241"/>
    </row>
    <row r="3953" spans="25:28">
      <c r="Y3953" s="240"/>
      <c r="AB3953" s="241"/>
    </row>
    <row r="3954" spans="25:28">
      <c r="Y3954" s="240"/>
      <c r="AB3954" s="241"/>
    </row>
    <row r="3955" spans="25:28">
      <c r="Y3955" s="240"/>
      <c r="AB3955" s="241"/>
    </row>
    <row r="3956" spans="25:28">
      <c r="Y3956" s="240"/>
      <c r="AB3956" s="241"/>
    </row>
    <row r="3957" spans="25:28">
      <c r="Y3957" s="240"/>
      <c r="AB3957" s="241"/>
    </row>
    <row r="3958" spans="25:28">
      <c r="Y3958" s="240"/>
      <c r="AB3958" s="241"/>
    </row>
    <row r="3959" spans="25:28">
      <c r="Y3959" s="240"/>
      <c r="AB3959" s="241"/>
    </row>
    <row r="3960" spans="25:28">
      <c r="Y3960" s="240"/>
      <c r="AB3960" s="241"/>
    </row>
    <row r="3961" spans="25:28">
      <c r="Y3961" s="240"/>
      <c r="AB3961" s="241"/>
    </row>
    <row r="3962" spans="25:28">
      <c r="Y3962" s="240"/>
      <c r="AB3962" s="241"/>
    </row>
    <row r="3963" spans="25:28">
      <c r="Y3963" s="240"/>
      <c r="AB3963" s="241"/>
    </row>
    <row r="3964" spans="25:28">
      <c r="Y3964" s="240"/>
      <c r="AB3964" s="241"/>
    </row>
    <row r="3965" spans="25:28">
      <c r="Y3965" s="240"/>
      <c r="AB3965" s="241"/>
    </row>
    <row r="3966" spans="25:28">
      <c r="Y3966" s="240"/>
      <c r="AB3966" s="241"/>
    </row>
    <row r="3967" spans="25:28">
      <c r="Y3967" s="240"/>
      <c r="AB3967" s="241"/>
    </row>
    <row r="3968" spans="25:28">
      <c r="Y3968" s="240"/>
      <c r="AB3968" s="241"/>
    </row>
    <row r="3969" spans="25:28">
      <c r="Y3969" s="240"/>
      <c r="AB3969" s="241"/>
    </row>
    <row r="3970" spans="25:28">
      <c r="Y3970" s="240"/>
      <c r="AB3970" s="241"/>
    </row>
    <row r="3971" spans="25:28">
      <c r="Y3971" s="240"/>
      <c r="AB3971" s="241"/>
    </row>
    <row r="3972" spans="25:28">
      <c r="Y3972" s="240"/>
      <c r="AB3972" s="241"/>
    </row>
    <row r="3973" spans="25:28">
      <c r="Y3973" s="240"/>
      <c r="AB3973" s="241"/>
    </row>
    <row r="3974" spans="25:28">
      <c r="Y3974" s="240"/>
      <c r="AB3974" s="241"/>
    </row>
    <row r="3975" spans="25:28">
      <c r="Y3975" s="240"/>
      <c r="AB3975" s="241"/>
    </row>
    <row r="3976" spans="25:28">
      <c r="Y3976" s="240"/>
      <c r="AB3976" s="241"/>
    </row>
    <row r="3977" spans="25:28">
      <c r="Y3977" s="240"/>
      <c r="AB3977" s="241"/>
    </row>
    <row r="3978" spans="25:28">
      <c r="Y3978" s="240"/>
      <c r="AB3978" s="241"/>
    </row>
    <row r="3979" spans="25:28">
      <c r="Y3979" s="240"/>
      <c r="AB3979" s="241"/>
    </row>
    <row r="3980" spans="25:28">
      <c r="Y3980" s="240"/>
      <c r="AB3980" s="241"/>
    </row>
    <row r="3981" spans="25:28">
      <c r="Y3981" s="240"/>
      <c r="AB3981" s="241"/>
    </row>
    <row r="3982" spans="25:28">
      <c r="Y3982" s="240"/>
      <c r="AB3982" s="241"/>
    </row>
    <row r="3983" spans="25:28">
      <c r="Y3983" s="240"/>
      <c r="AB3983" s="241"/>
    </row>
    <row r="3984" spans="25:28">
      <c r="Y3984" s="240"/>
      <c r="AB3984" s="241"/>
    </row>
    <row r="3985" spans="25:28">
      <c r="Y3985" s="240"/>
      <c r="AB3985" s="241"/>
    </row>
    <row r="3986" spans="25:28">
      <c r="Y3986" s="240"/>
      <c r="AB3986" s="241"/>
    </row>
    <row r="3987" spans="25:28">
      <c r="Y3987" s="240"/>
      <c r="AB3987" s="241"/>
    </row>
    <row r="3988" spans="25:28">
      <c r="Y3988" s="240"/>
      <c r="AB3988" s="241"/>
    </row>
    <row r="3989" spans="25:28">
      <c r="Y3989" s="240"/>
      <c r="AB3989" s="241"/>
    </row>
    <row r="3990" spans="25:28">
      <c r="Y3990" s="240"/>
      <c r="AB3990" s="241"/>
    </row>
    <row r="3991" spans="25:28">
      <c r="Y3991" s="240"/>
      <c r="AB3991" s="241"/>
    </row>
    <row r="3992" spans="25:28">
      <c r="Y3992" s="240"/>
      <c r="AB3992" s="241"/>
    </row>
    <row r="3993" spans="25:28">
      <c r="Y3993" s="240"/>
      <c r="AB3993" s="241"/>
    </row>
    <row r="3994" spans="25:28">
      <c r="Y3994" s="240"/>
      <c r="AB3994" s="241"/>
    </row>
    <row r="3995" spans="25:28">
      <c r="Y3995" s="240"/>
      <c r="AB3995" s="241"/>
    </row>
    <row r="3996" spans="25:28">
      <c r="Y3996" s="240"/>
      <c r="AB3996" s="241"/>
    </row>
    <row r="3997" spans="25:28">
      <c r="Y3997" s="240"/>
      <c r="AB3997" s="241"/>
    </row>
    <row r="3998" spans="25:28">
      <c r="Y3998" s="240"/>
      <c r="AB3998" s="241"/>
    </row>
    <row r="3999" spans="25:28">
      <c r="Y3999" s="240"/>
      <c r="AB3999" s="241"/>
    </row>
    <row r="4000" spans="25:28">
      <c r="Y4000" s="240"/>
      <c r="AB4000" s="241"/>
    </row>
    <row r="4001" spans="25:28">
      <c r="Y4001" s="240"/>
      <c r="AB4001" s="241"/>
    </row>
    <row r="4002" spans="25:28">
      <c r="Y4002" s="240"/>
      <c r="AB4002" s="241"/>
    </row>
    <row r="4003" spans="25:28">
      <c r="Y4003" s="240"/>
      <c r="AB4003" s="241"/>
    </row>
    <row r="4004" spans="25:28">
      <c r="Y4004" s="240"/>
      <c r="AB4004" s="241"/>
    </row>
    <row r="4005" spans="25:28">
      <c r="Y4005" s="240"/>
      <c r="AB4005" s="241"/>
    </row>
    <row r="4006" spans="25:28">
      <c r="Y4006" s="240"/>
      <c r="AB4006" s="241"/>
    </row>
    <row r="4007" spans="25:28">
      <c r="Y4007" s="240"/>
      <c r="AB4007" s="241"/>
    </row>
    <row r="4008" spans="25:28">
      <c r="Y4008" s="240"/>
      <c r="AB4008" s="241"/>
    </row>
    <row r="4009" spans="25:28">
      <c r="Y4009" s="240"/>
      <c r="AB4009" s="241"/>
    </row>
    <row r="4010" spans="25:28">
      <c r="Y4010" s="240"/>
      <c r="AB4010" s="241"/>
    </row>
    <row r="4011" spans="25:28">
      <c r="Y4011" s="240"/>
      <c r="AB4011" s="241"/>
    </row>
    <row r="4012" spans="25:28">
      <c r="Y4012" s="240"/>
      <c r="AB4012" s="241"/>
    </row>
    <row r="4013" spans="25:28">
      <c r="Y4013" s="240"/>
      <c r="AB4013" s="241"/>
    </row>
    <row r="4014" spans="25:28">
      <c r="Y4014" s="240"/>
      <c r="AB4014" s="241"/>
    </row>
    <row r="4015" spans="25:28">
      <c r="Y4015" s="240"/>
      <c r="AB4015" s="241"/>
    </row>
    <row r="4016" spans="25:28">
      <c r="Y4016" s="240"/>
      <c r="AB4016" s="241"/>
    </row>
    <row r="4017" spans="25:28">
      <c r="Y4017" s="240"/>
      <c r="AB4017" s="241"/>
    </row>
    <row r="4018" spans="25:28">
      <c r="Y4018" s="240"/>
      <c r="AB4018" s="241"/>
    </row>
    <row r="4019" spans="25:28">
      <c r="Y4019" s="240"/>
      <c r="AB4019" s="241"/>
    </row>
    <row r="4020" spans="25:28">
      <c r="Y4020" s="240"/>
      <c r="AB4020" s="241"/>
    </row>
    <row r="4021" spans="25:28">
      <c r="Y4021" s="240"/>
      <c r="AB4021" s="241"/>
    </row>
    <row r="4022" spans="25:28">
      <c r="Y4022" s="240"/>
      <c r="AB4022" s="241"/>
    </row>
    <row r="4023" spans="25:28">
      <c r="Y4023" s="240"/>
      <c r="AB4023" s="241"/>
    </row>
    <row r="4024" spans="25:28">
      <c r="Y4024" s="240"/>
      <c r="AB4024" s="241"/>
    </row>
    <row r="4025" spans="25:28">
      <c r="Y4025" s="240"/>
      <c r="AB4025" s="241"/>
    </row>
    <row r="4026" spans="25:28">
      <c r="Y4026" s="240"/>
      <c r="AB4026" s="241"/>
    </row>
    <row r="4027" spans="25:28">
      <c r="Y4027" s="240"/>
      <c r="AB4027" s="241"/>
    </row>
    <row r="4028" spans="25:28">
      <c r="Y4028" s="240"/>
      <c r="AB4028" s="241"/>
    </row>
    <row r="4029" spans="25:28">
      <c r="Y4029" s="240"/>
      <c r="AB4029" s="241"/>
    </row>
    <row r="4030" spans="25:28">
      <c r="Y4030" s="240"/>
      <c r="AB4030" s="241"/>
    </row>
    <row r="4031" spans="25:28">
      <c r="Y4031" s="240"/>
      <c r="AB4031" s="241"/>
    </row>
    <row r="4032" spans="25:28">
      <c r="Y4032" s="240"/>
      <c r="AB4032" s="241"/>
    </row>
    <row r="4033" spans="25:28">
      <c r="Y4033" s="240"/>
      <c r="AB4033" s="241"/>
    </row>
    <row r="4034" spans="25:28">
      <c r="Y4034" s="240"/>
      <c r="AB4034" s="241"/>
    </row>
    <row r="4035" spans="25:28">
      <c r="Y4035" s="240"/>
      <c r="AB4035" s="241"/>
    </row>
    <row r="4036" spans="25:28">
      <c r="Y4036" s="240"/>
      <c r="AB4036" s="241"/>
    </row>
    <row r="4037" spans="25:28">
      <c r="Y4037" s="240"/>
      <c r="AB4037" s="241"/>
    </row>
    <row r="4038" spans="25:28">
      <c r="Y4038" s="240"/>
      <c r="AB4038" s="241"/>
    </row>
    <row r="4039" spans="25:28">
      <c r="Y4039" s="240"/>
      <c r="AB4039" s="241"/>
    </row>
    <row r="4040" spans="25:28">
      <c r="Y4040" s="240"/>
      <c r="AB4040" s="241"/>
    </row>
    <row r="4041" spans="25:28">
      <c r="Y4041" s="240"/>
      <c r="AB4041" s="241"/>
    </row>
    <row r="4042" spans="25:28">
      <c r="Y4042" s="240"/>
      <c r="AB4042" s="241"/>
    </row>
    <row r="4043" spans="25:28">
      <c r="Y4043" s="240"/>
      <c r="AB4043" s="241"/>
    </row>
    <row r="4044" spans="25:28">
      <c r="Y4044" s="240"/>
      <c r="AB4044" s="241"/>
    </row>
    <row r="4045" spans="25:28">
      <c r="Y4045" s="240"/>
      <c r="AB4045" s="241"/>
    </row>
    <row r="4046" spans="25:28">
      <c r="Y4046" s="240"/>
      <c r="AB4046" s="241"/>
    </row>
    <row r="4047" spans="25:28">
      <c r="Y4047" s="240"/>
      <c r="AB4047" s="241"/>
    </row>
    <row r="4048" spans="25:28">
      <c r="Y4048" s="240"/>
      <c r="AB4048" s="241"/>
    </row>
    <row r="4049" spans="25:28">
      <c r="Y4049" s="240"/>
      <c r="AB4049" s="241"/>
    </row>
    <row r="4050" spans="25:28">
      <c r="Y4050" s="240"/>
      <c r="AB4050" s="241"/>
    </row>
    <row r="4051" spans="25:28">
      <c r="Y4051" s="240"/>
      <c r="AB4051" s="241"/>
    </row>
    <row r="4052" spans="25:28">
      <c r="Y4052" s="240"/>
      <c r="AB4052" s="241"/>
    </row>
    <row r="4053" spans="25:28">
      <c r="Y4053" s="240"/>
      <c r="AB4053" s="241"/>
    </row>
    <row r="4054" spans="25:28">
      <c r="Y4054" s="240"/>
      <c r="AB4054" s="241"/>
    </row>
    <row r="4055" spans="25:28">
      <c r="Y4055" s="240"/>
      <c r="AB4055" s="241"/>
    </row>
    <row r="4056" spans="25:28">
      <c r="Y4056" s="240"/>
      <c r="AB4056" s="241"/>
    </row>
    <row r="4057" spans="25:28">
      <c r="Y4057" s="240"/>
      <c r="AB4057" s="241"/>
    </row>
    <row r="4058" spans="25:28">
      <c r="Y4058" s="240"/>
      <c r="AB4058" s="241"/>
    </row>
    <row r="4059" spans="25:28">
      <c r="Y4059" s="240"/>
      <c r="AB4059" s="241"/>
    </row>
    <row r="4060" spans="25:28">
      <c r="Y4060" s="240"/>
      <c r="AB4060" s="241"/>
    </row>
    <row r="4061" spans="25:28">
      <c r="Y4061" s="240"/>
      <c r="AB4061" s="241"/>
    </row>
    <row r="4062" spans="25:28">
      <c r="Y4062" s="240"/>
      <c r="AB4062" s="241"/>
    </row>
    <row r="4063" spans="25:28">
      <c r="Y4063" s="240"/>
      <c r="AB4063" s="241"/>
    </row>
    <row r="4064" spans="25:28">
      <c r="Y4064" s="240"/>
      <c r="AB4064" s="241"/>
    </row>
    <row r="4065" spans="25:28">
      <c r="Y4065" s="240"/>
      <c r="AB4065" s="241"/>
    </row>
    <row r="4066" spans="25:28">
      <c r="Y4066" s="240"/>
      <c r="AB4066" s="241"/>
    </row>
    <row r="4067" spans="25:28">
      <c r="Y4067" s="240"/>
      <c r="AB4067" s="241"/>
    </row>
    <row r="4068" spans="25:28">
      <c r="Y4068" s="240"/>
      <c r="AB4068" s="241"/>
    </row>
    <row r="4069" spans="25:28">
      <c r="Y4069" s="240"/>
      <c r="AB4069" s="241"/>
    </row>
    <row r="4070" spans="25:28">
      <c r="Y4070" s="240"/>
      <c r="AB4070" s="241"/>
    </row>
    <row r="4071" spans="25:28">
      <c r="Y4071" s="240"/>
      <c r="AB4071" s="241"/>
    </row>
    <row r="4072" spans="25:28">
      <c r="Y4072" s="240"/>
      <c r="AB4072" s="241"/>
    </row>
    <row r="4073" spans="25:28">
      <c r="Y4073" s="240"/>
      <c r="AB4073" s="241"/>
    </row>
    <row r="4074" spans="25:28">
      <c r="Y4074" s="240"/>
      <c r="AB4074" s="241"/>
    </row>
    <row r="4075" spans="25:28">
      <c r="Y4075" s="240"/>
      <c r="AB4075" s="241"/>
    </row>
    <row r="4076" spans="25:28">
      <c r="Y4076" s="240"/>
      <c r="AB4076" s="241"/>
    </row>
    <row r="4077" spans="25:28">
      <c r="Y4077" s="240"/>
      <c r="AB4077" s="241"/>
    </row>
    <row r="4078" spans="25:28">
      <c r="Y4078" s="240"/>
      <c r="AB4078" s="241"/>
    </row>
    <row r="4079" spans="25:28">
      <c r="Y4079" s="240"/>
      <c r="AB4079" s="241"/>
    </row>
    <row r="4080" spans="25:28">
      <c r="Y4080" s="240"/>
      <c r="AB4080" s="241"/>
    </row>
    <row r="4081" spans="25:28">
      <c r="Y4081" s="240"/>
      <c r="AB4081" s="241"/>
    </row>
    <row r="4082" spans="25:28">
      <c r="Y4082" s="240"/>
      <c r="AB4082" s="241"/>
    </row>
    <row r="4083" spans="25:28">
      <c r="Y4083" s="240"/>
      <c r="AB4083" s="241"/>
    </row>
    <row r="4084" spans="25:28">
      <c r="Y4084" s="240"/>
      <c r="AB4084" s="241"/>
    </row>
    <row r="4085" spans="25:28">
      <c r="Y4085" s="240"/>
      <c r="AB4085" s="241"/>
    </row>
    <row r="4086" spans="25:28">
      <c r="Y4086" s="240"/>
      <c r="AB4086" s="241"/>
    </row>
    <row r="4087" spans="25:28">
      <c r="Y4087" s="240"/>
      <c r="AB4087" s="241"/>
    </row>
    <row r="4088" spans="25:28">
      <c r="Y4088" s="240"/>
      <c r="AB4088" s="241"/>
    </row>
    <row r="4089" spans="25:28">
      <c r="Y4089" s="240"/>
      <c r="AB4089" s="241"/>
    </row>
    <row r="4090" spans="25:28">
      <c r="Y4090" s="240"/>
      <c r="AB4090" s="241"/>
    </row>
    <row r="4091" spans="25:28">
      <c r="Y4091" s="240"/>
      <c r="AB4091" s="241"/>
    </row>
    <row r="4092" spans="25:28">
      <c r="Y4092" s="240"/>
      <c r="AB4092" s="241"/>
    </row>
    <row r="4093" spans="25:28">
      <c r="Y4093" s="240"/>
      <c r="AB4093" s="241"/>
    </row>
    <row r="4094" spans="25:28">
      <c r="Y4094" s="240"/>
      <c r="AB4094" s="241"/>
    </row>
    <row r="4095" spans="25:28">
      <c r="Y4095" s="240"/>
      <c r="AB4095" s="241"/>
    </row>
    <row r="4096" spans="25:28">
      <c r="Y4096" s="240"/>
      <c r="AB4096" s="241"/>
    </row>
    <row r="4097" spans="25:28">
      <c r="Y4097" s="240"/>
      <c r="AB4097" s="241"/>
    </row>
    <row r="4098" spans="25:28">
      <c r="Y4098" s="240"/>
      <c r="AB4098" s="241"/>
    </row>
    <row r="4099" spans="25:28">
      <c r="Y4099" s="240"/>
      <c r="AB4099" s="241"/>
    </row>
    <row r="4100" spans="25:28">
      <c r="Y4100" s="240"/>
      <c r="AB4100" s="241"/>
    </row>
    <row r="4101" spans="25:28">
      <c r="Y4101" s="240"/>
      <c r="AB4101" s="241"/>
    </row>
    <row r="4102" spans="25:28">
      <c r="Y4102" s="240"/>
      <c r="AB4102" s="241"/>
    </row>
    <row r="4103" spans="25:28">
      <c r="Y4103" s="240"/>
      <c r="AB4103" s="241"/>
    </row>
    <row r="4104" spans="25:28">
      <c r="Y4104" s="240"/>
      <c r="AB4104" s="241"/>
    </row>
    <row r="4105" spans="25:28">
      <c r="Y4105" s="240"/>
      <c r="AB4105" s="241"/>
    </row>
    <row r="4106" spans="25:28">
      <c r="Y4106" s="240"/>
      <c r="AB4106" s="241"/>
    </row>
    <row r="4107" spans="25:28">
      <c r="Y4107" s="240"/>
      <c r="AB4107" s="241"/>
    </row>
    <row r="4108" spans="25:28">
      <c r="Y4108" s="240"/>
      <c r="AB4108" s="241"/>
    </row>
    <row r="4109" spans="25:28">
      <c r="Y4109" s="240"/>
      <c r="AB4109" s="241"/>
    </row>
    <row r="4110" spans="25:28">
      <c r="Y4110" s="240"/>
      <c r="AB4110" s="241"/>
    </row>
    <row r="4111" spans="25:28">
      <c r="Y4111" s="240"/>
      <c r="AB4111" s="241"/>
    </row>
    <row r="4112" spans="25:28">
      <c r="Y4112" s="240"/>
      <c r="AB4112" s="241"/>
    </row>
    <row r="4113" spans="25:28">
      <c r="Y4113" s="240"/>
      <c r="AB4113" s="241"/>
    </row>
    <row r="4114" spans="25:28">
      <c r="Y4114" s="240"/>
      <c r="AB4114" s="241"/>
    </row>
    <row r="4115" spans="25:28">
      <c r="Y4115" s="240"/>
      <c r="AB4115" s="241"/>
    </row>
    <row r="4116" spans="25:28">
      <c r="Y4116" s="240"/>
      <c r="AB4116" s="241"/>
    </row>
    <row r="4117" spans="25:28">
      <c r="Y4117" s="240"/>
      <c r="AB4117" s="241"/>
    </row>
    <row r="4118" spans="25:28">
      <c r="Y4118" s="240"/>
      <c r="AB4118" s="241"/>
    </row>
    <row r="4119" spans="25:28">
      <c r="Y4119" s="240"/>
      <c r="AB4119" s="241"/>
    </row>
    <row r="4120" spans="25:28">
      <c r="Y4120" s="240"/>
      <c r="AB4120" s="241"/>
    </row>
    <row r="4121" spans="25:28">
      <c r="Y4121" s="240"/>
      <c r="AB4121" s="241"/>
    </row>
    <row r="4122" spans="25:28">
      <c r="Y4122" s="240"/>
      <c r="AB4122" s="241"/>
    </row>
    <row r="4123" spans="25:28">
      <c r="Y4123" s="240"/>
      <c r="AB4123" s="241"/>
    </row>
    <row r="4124" spans="25:28">
      <c r="Y4124" s="240"/>
      <c r="AB4124" s="241"/>
    </row>
    <row r="4125" spans="25:28">
      <c r="Y4125" s="240"/>
      <c r="AB4125" s="241"/>
    </row>
    <row r="4126" spans="25:28">
      <c r="Y4126" s="240"/>
      <c r="AB4126" s="241"/>
    </row>
    <row r="4127" spans="25:28">
      <c r="Y4127" s="240"/>
      <c r="AB4127" s="241"/>
    </row>
    <row r="4128" spans="25:28">
      <c r="Y4128" s="240"/>
      <c r="AB4128" s="241"/>
    </row>
    <row r="4129" spans="25:28">
      <c r="Y4129" s="240"/>
      <c r="AB4129" s="241"/>
    </row>
    <row r="4130" spans="25:28">
      <c r="Y4130" s="240"/>
      <c r="AB4130" s="241"/>
    </row>
    <row r="4131" spans="25:28">
      <c r="Y4131" s="240"/>
      <c r="AB4131" s="241"/>
    </row>
    <row r="4132" spans="25:28">
      <c r="Y4132" s="240"/>
      <c r="AB4132" s="241"/>
    </row>
    <row r="4133" spans="25:28">
      <c r="Y4133" s="240"/>
      <c r="AB4133" s="241"/>
    </row>
    <row r="4134" spans="25:28">
      <c r="Y4134" s="240"/>
      <c r="AB4134" s="241"/>
    </row>
    <row r="4135" spans="25:28">
      <c r="Y4135" s="240"/>
      <c r="AB4135" s="241"/>
    </row>
    <row r="4136" spans="25:28">
      <c r="Y4136" s="240"/>
      <c r="AB4136" s="241"/>
    </row>
    <row r="4137" spans="25:28">
      <c r="Y4137" s="240"/>
      <c r="AB4137" s="241"/>
    </row>
    <row r="4138" spans="25:28">
      <c r="Y4138" s="240"/>
      <c r="AB4138" s="241"/>
    </row>
    <row r="4139" spans="25:28">
      <c r="Y4139" s="240"/>
      <c r="AB4139" s="241"/>
    </row>
    <row r="4140" spans="25:28">
      <c r="Y4140" s="240"/>
      <c r="AB4140" s="241"/>
    </row>
    <row r="4141" spans="25:28">
      <c r="Y4141" s="240"/>
      <c r="AB4141" s="241"/>
    </row>
    <row r="4142" spans="25:28">
      <c r="Y4142" s="240"/>
      <c r="AB4142" s="241"/>
    </row>
    <row r="4143" spans="25:28">
      <c r="Y4143" s="240"/>
      <c r="AB4143" s="241"/>
    </row>
    <row r="4144" spans="25:28">
      <c r="Y4144" s="240"/>
      <c r="AB4144" s="241"/>
    </row>
    <row r="4145" spans="25:28">
      <c r="Y4145" s="240"/>
      <c r="AB4145" s="241"/>
    </row>
    <row r="4146" spans="25:28">
      <c r="Y4146" s="240"/>
      <c r="AB4146" s="241"/>
    </row>
    <row r="4147" spans="25:28">
      <c r="Y4147" s="240"/>
      <c r="AB4147" s="241"/>
    </row>
    <row r="4148" spans="25:28">
      <c r="Y4148" s="240"/>
      <c r="AB4148" s="241"/>
    </row>
    <row r="4149" spans="25:28">
      <c r="Y4149" s="240"/>
      <c r="AB4149" s="241"/>
    </row>
    <row r="4150" spans="25:28">
      <c r="Y4150" s="240"/>
      <c r="AB4150" s="241"/>
    </row>
    <row r="4151" spans="25:28">
      <c r="Y4151" s="240"/>
      <c r="AB4151" s="241"/>
    </row>
    <row r="4152" spans="25:28">
      <c r="Y4152" s="240"/>
      <c r="AB4152" s="241"/>
    </row>
    <row r="4153" spans="25:28">
      <c r="Y4153" s="240"/>
      <c r="AB4153" s="241"/>
    </row>
    <row r="4154" spans="25:28">
      <c r="Y4154" s="240"/>
      <c r="AB4154" s="241"/>
    </row>
    <row r="4155" spans="25:28">
      <c r="Y4155" s="240"/>
      <c r="AB4155" s="241"/>
    </row>
    <row r="4156" spans="25:28">
      <c r="Y4156" s="240"/>
      <c r="AB4156" s="241"/>
    </row>
    <row r="4157" spans="25:28">
      <c r="Y4157" s="240"/>
      <c r="AB4157" s="241"/>
    </row>
    <row r="4158" spans="25:28">
      <c r="Y4158" s="240"/>
      <c r="AB4158" s="241"/>
    </row>
    <row r="4159" spans="25:28">
      <c r="Y4159" s="240"/>
      <c r="AB4159" s="241"/>
    </row>
    <row r="4160" spans="25:28">
      <c r="Y4160" s="240"/>
      <c r="AB4160" s="241"/>
    </row>
    <row r="4161" spans="25:28">
      <c r="Y4161" s="240"/>
      <c r="AB4161" s="241"/>
    </row>
    <row r="4162" spans="25:28">
      <c r="Y4162" s="240"/>
      <c r="AB4162" s="241"/>
    </row>
    <row r="4163" spans="25:28">
      <c r="Y4163" s="240"/>
      <c r="AB4163" s="241"/>
    </row>
    <row r="4164" spans="25:28">
      <c r="Y4164" s="240"/>
      <c r="AB4164" s="241"/>
    </row>
    <row r="4165" spans="25:28">
      <c r="Y4165" s="240"/>
      <c r="AB4165" s="241"/>
    </row>
    <row r="4166" spans="25:28">
      <c r="Y4166" s="240"/>
      <c r="AB4166" s="241"/>
    </row>
    <row r="4167" spans="25:28">
      <c r="Y4167" s="240"/>
      <c r="AB4167" s="241"/>
    </row>
    <row r="4168" spans="25:28">
      <c r="Y4168" s="240"/>
      <c r="AB4168" s="241"/>
    </row>
    <row r="4169" spans="25:28">
      <c r="Y4169" s="240"/>
      <c r="AB4169" s="241"/>
    </row>
    <row r="4170" spans="25:28">
      <c r="Y4170" s="240"/>
      <c r="AB4170" s="241"/>
    </row>
    <row r="4171" spans="25:28">
      <c r="Y4171" s="240"/>
      <c r="AB4171" s="241"/>
    </row>
    <row r="4172" spans="25:28">
      <c r="Y4172" s="240"/>
      <c r="AB4172" s="241"/>
    </row>
    <row r="4173" spans="25:28">
      <c r="Y4173" s="240"/>
      <c r="AB4173" s="241"/>
    </row>
    <row r="4174" spans="25:28">
      <c r="Y4174" s="240"/>
      <c r="AB4174" s="241"/>
    </row>
    <row r="4175" spans="25:28">
      <c r="Y4175" s="240"/>
      <c r="AB4175" s="241"/>
    </row>
    <row r="4176" spans="25:28">
      <c r="Y4176" s="240"/>
      <c r="AB4176" s="241"/>
    </row>
    <row r="4177" spans="25:28">
      <c r="Y4177" s="240"/>
      <c r="AB4177" s="241"/>
    </row>
    <row r="4178" spans="25:28">
      <c r="Y4178" s="240"/>
      <c r="AB4178" s="241"/>
    </row>
    <row r="4179" spans="25:28">
      <c r="Y4179" s="240"/>
      <c r="AB4179" s="241"/>
    </row>
    <row r="4180" spans="25:28">
      <c r="Y4180" s="240"/>
      <c r="AB4180" s="241"/>
    </row>
    <row r="4181" spans="25:28">
      <c r="Y4181" s="240"/>
      <c r="AB4181" s="241"/>
    </row>
    <row r="4182" spans="25:28">
      <c r="Y4182" s="240"/>
      <c r="AB4182" s="241"/>
    </row>
    <row r="4183" spans="25:28">
      <c r="Y4183" s="240"/>
      <c r="AB4183" s="241"/>
    </row>
    <row r="4184" spans="25:28">
      <c r="Y4184" s="240"/>
      <c r="AB4184" s="241"/>
    </row>
    <row r="4185" spans="25:28">
      <c r="Y4185" s="240"/>
      <c r="AB4185" s="241"/>
    </row>
    <row r="4186" spans="25:28">
      <c r="Y4186" s="240"/>
      <c r="AB4186" s="241"/>
    </row>
    <row r="4187" spans="25:28">
      <c r="Y4187" s="240"/>
      <c r="AB4187" s="241"/>
    </row>
    <row r="4188" spans="25:28">
      <c r="Y4188" s="240"/>
      <c r="AB4188" s="241"/>
    </row>
    <row r="4189" spans="25:28">
      <c r="Y4189" s="240"/>
      <c r="AB4189" s="241"/>
    </row>
    <row r="4190" spans="25:28">
      <c r="Y4190" s="240"/>
      <c r="AB4190" s="241"/>
    </row>
    <row r="4191" spans="25:28">
      <c r="Y4191" s="240"/>
      <c r="AB4191" s="241"/>
    </row>
    <row r="4192" spans="25:28">
      <c r="Y4192" s="240"/>
      <c r="AB4192" s="241"/>
    </row>
    <row r="4193" spans="25:28">
      <c r="Y4193" s="240"/>
      <c r="AB4193" s="241"/>
    </row>
    <row r="4194" spans="25:28">
      <c r="Y4194" s="240"/>
      <c r="AB4194" s="241"/>
    </row>
    <row r="4195" spans="25:28">
      <c r="Y4195" s="240"/>
      <c r="AB4195" s="241"/>
    </row>
    <row r="4196" spans="25:28">
      <c r="Y4196" s="240"/>
      <c r="AB4196" s="241"/>
    </row>
    <row r="4197" spans="25:28">
      <c r="Y4197" s="240"/>
      <c r="AB4197" s="241"/>
    </row>
    <row r="4198" spans="25:28">
      <c r="Y4198" s="240"/>
      <c r="AB4198" s="241"/>
    </row>
    <row r="4199" spans="25:28">
      <c r="Y4199" s="240"/>
      <c r="AB4199" s="241"/>
    </row>
    <row r="4200" spans="25:28">
      <c r="Y4200" s="240"/>
      <c r="AB4200" s="241"/>
    </row>
    <row r="4201" spans="25:28">
      <c r="Y4201" s="240"/>
      <c r="AB4201" s="241"/>
    </row>
    <row r="4202" spans="25:28">
      <c r="Y4202" s="240"/>
      <c r="AB4202" s="241"/>
    </row>
    <row r="4203" spans="25:28">
      <c r="Y4203" s="240"/>
      <c r="AB4203" s="241"/>
    </row>
    <row r="4204" spans="25:28">
      <c r="Y4204" s="240"/>
      <c r="AB4204" s="241"/>
    </row>
    <row r="4205" spans="25:28">
      <c r="Y4205" s="240"/>
      <c r="AB4205" s="241"/>
    </row>
    <row r="4206" spans="25:28">
      <c r="Y4206" s="240"/>
      <c r="AB4206" s="241"/>
    </row>
    <row r="4207" spans="25:28">
      <c r="Y4207" s="240"/>
      <c r="AB4207" s="241"/>
    </row>
    <row r="4208" spans="25:28">
      <c r="Y4208" s="240"/>
      <c r="AB4208" s="241"/>
    </row>
    <row r="4209" spans="25:28">
      <c r="Y4209" s="240"/>
      <c r="AB4209" s="241"/>
    </row>
    <row r="4210" spans="25:28">
      <c r="Y4210" s="240"/>
      <c r="AB4210" s="241"/>
    </row>
    <row r="4211" spans="25:28">
      <c r="Y4211" s="240"/>
      <c r="AB4211" s="241"/>
    </row>
    <row r="4212" spans="25:28">
      <c r="Y4212" s="240"/>
      <c r="AB4212" s="241"/>
    </row>
    <row r="4213" spans="25:28">
      <c r="Y4213" s="240"/>
      <c r="AB4213" s="241"/>
    </row>
    <row r="4214" spans="25:28">
      <c r="Y4214" s="240"/>
      <c r="AB4214" s="241"/>
    </row>
    <row r="4215" spans="25:28">
      <c r="Y4215" s="240"/>
      <c r="AB4215" s="241"/>
    </row>
    <row r="4216" spans="25:28">
      <c r="Y4216" s="240"/>
      <c r="AB4216" s="241"/>
    </row>
    <row r="4217" spans="25:28">
      <c r="Y4217" s="240"/>
      <c r="AB4217" s="241"/>
    </row>
    <row r="4218" spans="25:28">
      <c r="Y4218" s="240"/>
      <c r="AB4218" s="241"/>
    </row>
    <row r="4219" spans="25:28">
      <c r="Y4219" s="240"/>
      <c r="AB4219" s="241"/>
    </row>
    <row r="4220" spans="25:28">
      <c r="Y4220" s="240"/>
      <c r="AB4220" s="241"/>
    </row>
    <row r="4221" spans="25:28">
      <c r="Y4221" s="240"/>
      <c r="AB4221" s="241"/>
    </row>
    <row r="4222" spans="25:28">
      <c r="Y4222" s="240"/>
      <c r="AB4222" s="241"/>
    </row>
    <row r="4223" spans="25:28">
      <c r="Y4223" s="240"/>
      <c r="AB4223" s="241"/>
    </row>
    <row r="4224" spans="25:28">
      <c r="Y4224" s="240"/>
      <c r="AB4224" s="241"/>
    </row>
    <row r="4225" spans="25:28">
      <c r="Y4225" s="240"/>
      <c r="AB4225" s="241"/>
    </row>
    <row r="4226" spans="25:28">
      <c r="Y4226" s="240"/>
      <c r="AB4226" s="241"/>
    </row>
    <row r="4227" spans="25:28">
      <c r="Y4227" s="240"/>
      <c r="AB4227" s="241"/>
    </row>
    <row r="4228" spans="25:28">
      <c r="Y4228" s="240"/>
      <c r="AB4228" s="241"/>
    </row>
    <row r="4229" spans="25:28">
      <c r="Y4229" s="240"/>
      <c r="AB4229" s="241"/>
    </row>
    <row r="4230" spans="25:28">
      <c r="Y4230" s="240"/>
      <c r="AB4230" s="241"/>
    </row>
    <row r="4231" spans="25:28">
      <c r="Y4231" s="240"/>
      <c r="AB4231" s="241"/>
    </row>
    <row r="4232" spans="25:28">
      <c r="Y4232" s="240"/>
      <c r="AB4232" s="241"/>
    </row>
    <row r="4233" spans="25:28">
      <c r="Y4233" s="240"/>
      <c r="AB4233" s="241"/>
    </row>
    <row r="4234" spans="25:28">
      <c r="Y4234" s="240"/>
      <c r="AB4234" s="241"/>
    </row>
    <row r="4235" spans="25:28">
      <c r="Y4235" s="240"/>
      <c r="AB4235" s="241"/>
    </row>
    <row r="4236" spans="25:28">
      <c r="Y4236" s="240"/>
      <c r="AB4236" s="241"/>
    </row>
    <row r="4237" spans="25:28">
      <c r="Y4237" s="240"/>
      <c r="AB4237" s="241"/>
    </row>
    <row r="4238" spans="25:28">
      <c r="Y4238" s="240"/>
      <c r="AB4238" s="241"/>
    </row>
    <row r="4239" spans="25:28">
      <c r="Y4239" s="240"/>
      <c r="AB4239" s="241"/>
    </row>
    <row r="4240" spans="25:28">
      <c r="Y4240" s="240"/>
      <c r="AB4240" s="241"/>
    </row>
    <row r="4241" spans="25:28">
      <c r="Y4241" s="240"/>
      <c r="AB4241" s="241"/>
    </row>
    <row r="4242" spans="25:28">
      <c r="Y4242" s="240"/>
      <c r="AB4242" s="241"/>
    </row>
    <row r="4243" spans="25:28">
      <c r="Y4243" s="240"/>
      <c r="AB4243" s="241"/>
    </row>
    <row r="4244" spans="25:28">
      <c r="Y4244" s="240"/>
      <c r="AB4244" s="241"/>
    </row>
    <row r="4245" spans="25:28">
      <c r="Y4245" s="240"/>
      <c r="AB4245" s="241"/>
    </row>
    <row r="4246" spans="25:28">
      <c r="Y4246" s="240"/>
      <c r="AB4246" s="241"/>
    </row>
    <row r="4247" spans="25:28">
      <c r="Y4247" s="240"/>
      <c r="AB4247" s="241"/>
    </row>
    <row r="4248" spans="25:28">
      <c r="Y4248" s="240"/>
      <c r="AB4248" s="241"/>
    </row>
    <row r="4249" spans="25:28">
      <c r="Y4249" s="240"/>
      <c r="AB4249" s="241"/>
    </row>
    <row r="4250" spans="25:28">
      <c r="Y4250" s="240"/>
      <c r="AB4250" s="241"/>
    </row>
    <row r="4251" spans="25:28">
      <c r="Y4251" s="240"/>
      <c r="AB4251" s="241"/>
    </row>
    <row r="4252" spans="25:28">
      <c r="Y4252" s="240"/>
      <c r="AB4252" s="241"/>
    </row>
    <row r="4253" spans="25:28">
      <c r="Y4253" s="240"/>
      <c r="AB4253" s="241"/>
    </row>
    <row r="4254" spans="25:28">
      <c r="Y4254" s="240"/>
      <c r="AB4254" s="241"/>
    </row>
    <row r="4255" spans="25:28">
      <c r="Y4255" s="240"/>
      <c r="AB4255" s="241"/>
    </row>
    <row r="4256" spans="25:28">
      <c r="Y4256" s="240"/>
      <c r="AB4256" s="241"/>
    </row>
    <row r="4257" spans="25:28">
      <c r="Y4257" s="240"/>
      <c r="AB4257" s="241"/>
    </row>
    <row r="4258" spans="25:28">
      <c r="Y4258" s="240"/>
      <c r="AB4258" s="241"/>
    </row>
    <row r="4259" spans="25:28">
      <c r="Y4259" s="240"/>
      <c r="AB4259" s="241"/>
    </row>
    <row r="4260" spans="25:28">
      <c r="Y4260" s="240"/>
      <c r="AB4260" s="241"/>
    </row>
    <row r="4261" spans="25:28">
      <c r="Y4261" s="240"/>
      <c r="AB4261" s="241"/>
    </row>
    <row r="4262" spans="25:28">
      <c r="Y4262" s="240"/>
      <c r="AB4262" s="241"/>
    </row>
    <row r="4263" spans="25:28">
      <c r="Y4263" s="240"/>
      <c r="AB4263" s="241"/>
    </row>
    <row r="4264" spans="25:28">
      <c r="Y4264" s="240"/>
      <c r="AB4264" s="241"/>
    </row>
    <row r="4265" spans="25:28">
      <c r="Y4265" s="240"/>
      <c r="AB4265" s="241"/>
    </row>
    <row r="4266" spans="25:28">
      <c r="Y4266" s="240"/>
      <c r="AB4266" s="241"/>
    </row>
    <row r="4267" spans="25:28">
      <c r="Y4267" s="240"/>
      <c r="AB4267" s="241"/>
    </row>
    <row r="4268" spans="25:28">
      <c r="Y4268" s="240"/>
      <c r="AB4268" s="241"/>
    </row>
    <row r="4269" spans="25:28">
      <c r="Y4269" s="240"/>
      <c r="AB4269" s="241"/>
    </row>
    <row r="4270" spans="25:28">
      <c r="Y4270" s="240"/>
      <c r="AB4270" s="241"/>
    </row>
    <row r="4271" spans="25:28">
      <c r="Y4271" s="240"/>
      <c r="AB4271" s="241"/>
    </row>
    <row r="4272" spans="25:28">
      <c r="Y4272" s="240"/>
      <c r="AB4272" s="241"/>
    </row>
    <row r="4273" spans="25:28">
      <c r="Y4273" s="240"/>
      <c r="AB4273" s="241"/>
    </row>
    <row r="4274" spans="25:28">
      <c r="Y4274" s="240"/>
      <c r="AB4274" s="241"/>
    </row>
    <row r="4275" spans="25:28">
      <c r="Y4275" s="240"/>
      <c r="AB4275" s="241"/>
    </row>
    <row r="4276" spans="25:28">
      <c r="Y4276" s="240"/>
      <c r="AB4276" s="241"/>
    </row>
    <row r="4277" spans="25:28">
      <c r="Y4277" s="240"/>
      <c r="AB4277" s="241"/>
    </row>
    <row r="4278" spans="25:28">
      <c r="Y4278" s="240"/>
      <c r="AB4278" s="241"/>
    </row>
    <row r="4279" spans="25:28">
      <c r="Y4279" s="240"/>
      <c r="AB4279" s="241"/>
    </row>
    <row r="4280" spans="25:28">
      <c r="Y4280" s="240"/>
      <c r="AB4280" s="241"/>
    </row>
    <row r="4281" spans="25:28">
      <c r="Y4281" s="240"/>
      <c r="AB4281" s="241"/>
    </row>
    <row r="4282" spans="25:28">
      <c r="Y4282" s="240"/>
      <c r="AB4282" s="241"/>
    </row>
    <row r="4283" spans="25:28">
      <c r="Y4283" s="240"/>
      <c r="AB4283" s="241"/>
    </row>
    <row r="4284" spans="25:28">
      <c r="Y4284" s="240"/>
      <c r="AB4284" s="241"/>
    </row>
    <row r="4285" spans="25:28">
      <c r="Y4285" s="240"/>
      <c r="AB4285" s="241"/>
    </row>
    <row r="4286" spans="25:28">
      <c r="Y4286" s="240"/>
      <c r="AB4286" s="241"/>
    </row>
    <row r="4287" spans="25:28">
      <c r="Y4287" s="240"/>
      <c r="AB4287" s="241"/>
    </row>
    <row r="4288" spans="25:28">
      <c r="Y4288" s="240"/>
      <c r="AB4288" s="241"/>
    </row>
    <row r="4289" spans="25:28">
      <c r="Y4289" s="240"/>
      <c r="AB4289" s="241"/>
    </row>
    <row r="4290" spans="25:28">
      <c r="Y4290" s="240"/>
      <c r="AB4290" s="241"/>
    </row>
    <row r="4291" spans="25:28">
      <c r="Y4291" s="240"/>
      <c r="AB4291" s="241"/>
    </row>
    <row r="4292" spans="25:28">
      <c r="Y4292" s="240"/>
      <c r="AB4292" s="241"/>
    </row>
    <row r="4293" spans="25:28">
      <c r="Y4293" s="240"/>
      <c r="AB4293" s="241"/>
    </row>
    <row r="4294" spans="25:28">
      <c r="Y4294" s="240"/>
      <c r="AB4294" s="241"/>
    </row>
    <row r="4295" spans="25:28">
      <c r="Y4295" s="240"/>
      <c r="AB4295" s="241"/>
    </row>
    <row r="4296" spans="25:28">
      <c r="Y4296" s="240"/>
      <c r="AB4296" s="241"/>
    </row>
    <row r="4297" spans="25:28">
      <c r="Y4297" s="240"/>
      <c r="AB4297" s="241"/>
    </row>
    <row r="4298" spans="25:28">
      <c r="Y4298" s="240"/>
      <c r="AB4298" s="241"/>
    </row>
    <row r="4299" spans="25:28">
      <c r="Y4299" s="240"/>
      <c r="AB4299" s="241"/>
    </row>
    <row r="4300" spans="25:28">
      <c r="Y4300" s="240"/>
      <c r="AB4300" s="241"/>
    </row>
    <row r="4301" spans="25:28">
      <c r="Y4301" s="240"/>
      <c r="AB4301" s="241"/>
    </row>
    <row r="4302" spans="25:28">
      <c r="Y4302" s="240"/>
      <c r="AB4302" s="241"/>
    </row>
    <row r="4303" spans="25:28">
      <c r="Y4303" s="240"/>
      <c r="AB4303" s="241"/>
    </row>
    <row r="4304" spans="25:28">
      <c r="Y4304" s="240"/>
      <c r="AB4304" s="241"/>
    </row>
    <row r="4305" spans="25:28">
      <c r="Y4305" s="240"/>
      <c r="AB4305" s="241"/>
    </row>
    <row r="4306" spans="25:28">
      <c r="Y4306" s="240"/>
      <c r="AB4306" s="241"/>
    </row>
    <row r="4307" spans="25:28">
      <c r="Y4307" s="240"/>
      <c r="AB4307" s="241"/>
    </row>
    <row r="4308" spans="25:28">
      <c r="Y4308" s="240"/>
      <c r="AB4308" s="241"/>
    </row>
    <row r="4309" spans="25:28">
      <c r="Y4309" s="240"/>
      <c r="AB4309" s="241"/>
    </row>
    <row r="4310" spans="25:28">
      <c r="Y4310" s="240"/>
      <c r="AB4310" s="241"/>
    </row>
    <row r="4311" spans="25:28">
      <c r="Y4311" s="240"/>
      <c r="AB4311" s="241"/>
    </row>
    <row r="4312" spans="25:28">
      <c r="Y4312" s="240"/>
      <c r="AB4312" s="241"/>
    </row>
    <row r="4313" spans="25:28">
      <c r="Y4313" s="240"/>
      <c r="AB4313" s="241"/>
    </row>
    <row r="4314" spans="25:28">
      <c r="Y4314" s="240"/>
      <c r="AB4314" s="241"/>
    </row>
    <row r="4315" spans="25:28">
      <c r="Y4315" s="240"/>
      <c r="AB4315" s="241"/>
    </row>
    <row r="4316" spans="25:28">
      <c r="Y4316" s="240"/>
      <c r="AB4316" s="241"/>
    </row>
    <row r="4317" spans="25:28">
      <c r="Y4317" s="240"/>
      <c r="AB4317" s="241"/>
    </row>
    <row r="4318" spans="25:28">
      <c r="Y4318" s="240"/>
      <c r="AB4318" s="241"/>
    </row>
    <row r="4319" spans="25:28">
      <c r="Y4319" s="240"/>
      <c r="AB4319" s="241"/>
    </row>
    <row r="4320" spans="25:28">
      <c r="Y4320" s="240"/>
      <c r="AB4320" s="241"/>
    </row>
    <row r="4321" spans="25:28">
      <c r="Y4321" s="240"/>
      <c r="AB4321" s="241"/>
    </row>
    <row r="4322" spans="25:28">
      <c r="Y4322" s="240"/>
      <c r="AB4322" s="241"/>
    </row>
    <row r="4323" spans="25:28">
      <c r="Y4323" s="240"/>
      <c r="AB4323" s="241"/>
    </row>
    <row r="4324" spans="25:28">
      <c r="Y4324" s="240"/>
      <c r="AB4324" s="241"/>
    </row>
    <row r="4325" spans="25:28">
      <c r="Y4325" s="240"/>
      <c r="AB4325" s="241"/>
    </row>
    <row r="4326" spans="25:28">
      <c r="Y4326" s="240"/>
      <c r="AB4326" s="241"/>
    </row>
    <row r="4327" spans="25:28">
      <c r="Y4327" s="240"/>
      <c r="AB4327" s="241"/>
    </row>
    <row r="4328" spans="25:28">
      <c r="Y4328" s="240"/>
      <c r="AB4328" s="241"/>
    </row>
    <row r="4329" spans="25:28">
      <c r="Y4329" s="240"/>
      <c r="AB4329" s="241"/>
    </row>
    <row r="4330" spans="25:28">
      <c r="Y4330" s="240"/>
      <c r="AB4330" s="241"/>
    </row>
    <row r="4331" spans="25:28">
      <c r="Y4331" s="240"/>
      <c r="AB4331" s="241"/>
    </row>
    <row r="4332" spans="25:28">
      <c r="Y4332" s="240"/>
      <c r="AB4332" s="241"/>
    </row>
    <row r="4333" spans="25:28">
      <c r="Y4333" s="240"/>
      <c r="AB4333" s="241"/>
    </row>
    <row r="4334" spans="25:28">
      <c r="Y4334" s="240"/>
      <c r="AB4334" s="241"/>
    </row>
    <row r="4335" spans="25:28">
      <c r="Y4335" s="240"/>
      <c r="AB4335" s="241"/>
    </row>
    <row r="4336" spans="25:28">
      <c r="Y4336" s="240"/>
      <c r="AB4336" s="241"/>
    </row>
    <row r="4337" spans="25:28">
      <c r="Y4337" s="240"/>
      <c r="AB4337" s="241"/>
    </row>
    <row r="4338" spans="25:28">
      <c r="Y4338" s="240"/>
      <c r="AB4338" s="241"/>
    </row>
    <row r="4339" spans="25:28">
      <c r="Y4339" s="240"/>
      <c r="AB4339" s="241"/>
    </row>
    <row r="4340" spans="25:28">
      <c r="Y4340" s="240"/>
      <c r="AB4340" s="241"/>
    </row>
    <row r="4341" spans="25:28">
      <c r="Y4341" s="240"/>
      <c r="AB4341" s="241"/>
    </row>
    <row r="4342" spans="25:28">
      <c r="Y4342" s="240"/>
      <c r="AB4342" s="241"/>
    </row>
    <row r="4343" spans="25:28">
      <c r="Y4343" s="240"/>
      <c r="AB4343" s="241"/>
    </row>
    <row r="4344" spans="25:28">
      <c r="Y4344" s="240"/>
      <c r="AB4344" s="241"/>
    </row>
    <row r="4345" spans="25:28">
      <c r="Y4345" s="240"/>
      <c r="AB4345" s="241"/>
    </row>
    <row r="4346" spans="25:28">
      <c r="Y4346" s="240"/>
      <c r="AB4346" s="241"/>
    </row>
    <row r="4347" spans="25:28">
      <c r="Y4347" s="240"/>
      <c r="AB4347" s="241"/>
    </row>
    <row r="4348" spans="25:28">
      <c r="Y4348" s="240"/>
      <c r="AB4348" s="241"/>
    </row>
    <row r="4349" spans="25:28">
      <c r="Y4349" s="240"/>
      <c r="AB4349" s="241"/>
    </row>
    <row r="4350" spans="25:28">
      <c r="Y4350" s="240"/>
      <c r="AB4350" s="241"/>
    </row>
    <row r="4351" spans="25:28">
      <c r="Y4351" s="240"/>
      <c r="AB4351" s="241"/>
    </row>
    <row r="4352" spans="25:28">
      <c r="Y4352" s="240"/>
      <c r="AB4352" s="241"/>
    </row>
    <row r="4353" spans="25:28">
      <c r="Y4353" s="240"/>
      <c r="AB4353" s="241"/>
    </row>
    <row r="4354" spans="25:28">
      <c r="Y4354" s="240"/>
      <c r="AB4354" s="241"/>
    </row>
    <row r="4355" spans="25:28">
      <c r="Y4355" s="240"/>
      <c r="AB4355" s="241"/>
    </row>
    <row r="4356" spans="25:28">
      <c r="Y4356" s="240"/>
      <c r="AB4356" s="241"/>
    </row>
    <row r="4357" spans="25:28">
      <c r="Y4357" s="240"/>
      <c r="AB4357" s="241"/>
    </row>
    <row r="4358" spans="25:28">
      <c r="Y4358" s="240"/>
      <c r="AB4358" s="241"/>
    </row>
    <row r="4359" spans="25:28">
      <c r="Y4359" s="240"/>
      <c r="AB4359" s="241"/>
    </row>
    <row r="4360" spans="25:28">
      <c r="Y4360" s="240"/>
      <c r="AB4360" s="241"/>
    </row>
    <row r="4361" spans="25:28">
      <c r="Y4361" s="240"/>
      <c r="AB4361" s="241"/>
    </row>
    <row r="4362" spans="25:28">
      <c r="Y4362" s="240"/>
      <c r="AB4362" s="241"/>
    </row>
    <row r="4363" spans="25:28">
      <c r="Y4363" s="240"/>
      <c r="AB4363" s="241"/>
    </row>
    <row r="4364" spans="25:28">
      <c r="Y4364" s="240"/>
      <c r="AB4364" s="241"/>
    </row>
    <row r="4365" spans="25:28">
      <c r="Y4365" s="240"/>
      <c r="AB4365" s="241"/>
    </row>
    <row r="4366" spans="25:28">
      <c r="Y4366" s="240"/>
      <c r="AB4366" s="241"/>
    </row>
    <row r="4367" spans="25:28">
      <c r="Y4367" s="240"/>
      <c r="AB4367" s="241"/>
    </row>
    <row r="4368" spans="25:28">
      <c r="Y4368" s="240"/>
      <c r="AB4368" s="241"/>
    </row>
    <row r="4369" spans="25:28">
      <c r="Y4369" s="240"/>
      <c r="AB4369" s="241"/>
    </row>
    <row r="4370" spans="25:28">
      <c r="Y4370" s="240"/>
      <c r="AB4370" s="241"/>
    </row>
    <row r="4371" spans="25:28">
      <c r="Y4371" s="240"/>
      <c r="AB4371" s="241"/>
    </row>
    <row r="4372" spans="25:28">
      <c r="Y4372" s="240"/>
      <c r="AB4372" s="241"/>
    </row>
    <row r="4373" spans="25:28">
      <c r="Y4373" s="240"/>
      <c r="AB4373" s="241"/>
    </row>
    <row r="4374" spans="25:28">
      <c r="Y4374" s="240"/>
      <c r="AB4374" s="241"/>
    </row>
    <row r="4375" spans="25:28">
      <c r="Y4375" s="240"/>
      <c r="AB4375" s="241"/>
    </row>
    <row r="4376" spans="25:28">
      <c r="Y4376" s="240"/>
      <c r="AB4376" s="241"/>
    </row>
    <row r="4377" spans="25:28">
      <c r="Y4377" s="240"/>
      <c r="AB4377" s="241"/>
    </row>
    <row r="4378" spans="25:28">
      <c r="Y4378" s="240"/>
      <c r="AB4378" s="241"/>
    </row>
    <row r="4379" spans="25:28">
      <c r="Y4379" s="240"/>
      <c r="AB4379" s="241"/>
    </row>
    <row r="4380" spans="25:28">
      <c r="Y4380" s="240"/>
      <c r="AB4380" s="241"/>
    </row>
    <row r="4381" spans="25:28">
      <c r="Y4381" s="240"/>
      <c r="AB4381" s="241"/>
    </row>
    <row r="4382" spans="25:28">
      <c r="Y4382" s="240"/>
      <c r="AB4382" s="241"/>
    </row>
    <row r="4383" spans="25:28">
      <c r="Y4383" s="240"/>
      <c r="AB4383" s="241"/>
    </row>
    <row r="4384" spans="25:28">
      <c r="Y4384" s="240"/>
      <c r="AB4384" s="241"/>
    </row>
    <row r="4385" spans="25:28">
      <c r="Y4385" s="240"/>
      <c r="AB4385" s="241"/>
    </row>
    <row r="4386" spans="25:28">
      <c r="Y4386" s="240"/>
      <c r="AB4386" s="241"/>
    </row>
    <row r="4387" spans="25:28">
      <c r="Y4387" s="240"/>
      <c r="AB4387" s="241"/>
    </row>
    <row r="4388" spans="25:28">
      <c r="Y4388" s="240"/>
      <c r="AB4388" s="241"/>
    </row>
    <row r="4389" spans="25:28">
      <c r="Y4389" s="240"/>
      <c r="AB4389" s="241"/>
    </row>
    <row r="4390" spans="25:28">
      <c r="Y4390" s="240"/>
      <c r="AB4390" s="241"/>
    </row>
    <row r="4391" spans="25:28">
      <c r="Y4391" s="240"/>
      <c r="AB4391" s="241"/>
    </row>
    <row r="4392" spans="25:28">
      <c r="Y4392" s="240"/>
      <c r="AB4392" s="241"/>
    </row>
    <row r="4393" spans="25:28">
      <c r="Y4393" s="240"/>
      <c r="AB4393" s="241"/>
    </row>
    <row r="4394" spans="25:28">
      <c r="Y4394" s="240"/>
      <c r="AB4394" s="241"/>
    </row>
    <row r="4395" spans="25:28">
      <c r="Y4395" s="240"/>
      <c r="AB4395" s="241"/>
    </row>
    <row r="4396" spans="25:28">
      <c r="Y4396" s="240"/>
      <c r="AB4396" s="241"/>
    </row>
    <row r="4397" spans="25:28">
      <c r="Y4397" s="240"/>
      <c r="AB4397" s="241"/>
    </row>
    <row r="4398" spans="25:28">
      <c r="Y4398" s="240"/>
      <c r="AB4398" s="241"/>
    </row>
    <row r="4399" spans="25:28">
      <c r="Y4399" s="240"/>
      <c r="AB4399" s="241"/>
    </row>
    <row r="4400" spans="25:28">
      <c r="Y4400" s="240"/>
      <c r="AB4400" s="241"/>
    </row>
    <row r="4401" spans="25:28">
      <c r="Y4401" s="240"/>
      <c r="AB4401" s="241"/>
    </row>
    <row r="4402" spans="25:28">
      <c r="Y4402" s="240"/>
      <c r="AB4402" s="241"/>
    </row>
    <row r="4403" spans="25:28">
      <c r="Y4403" s="240"/>
      <c r="AB4403" s="241"/>
    </row>
    <row r="4404" spans="25:28">
      <c r="Y4404" s="240"/>
      <c r="AB4404" s="241"/>
    </row>
    <row r="4405" spans="25:28">
      <c r="Y4405" s="240"/>
      <c r="AB4405" s="241"/>
    </row>
    <row r="4406" spans="25:28">
      <c r="Y4406" s="240"/>
      <c r="AB4406" s="241"/>
    </row>
    <row r="4407" spans="25:28">
      <c r="Y4407" s="240"/>
      <c r="AB4407" s="241"/>
    </row>
    <row r="4408" spans="25:28">
      <c r="Y4408" s="240"/>
      <c r="AB4408" s="241"/>
    </row>
    <row r="4409" spans="25:28">
      <c r="Y4409" s="240"/>
      <c r="AB4409" s="241"/>
    </row>
    <row r="4410" spans="25:28">
      <c r="Y4410" s="240"/>
      <c r="AB4410" s="241"/>
    </row>
    <row r="4411" spans="25:28">
      <c r="Y4411" s="240"/>
      <c r="AB4411" s="241"/>
    </row>
    <row r="4412" spans="25:28">
      <c r="Y4412" s="240"/>
      <c r="AB4412" s="241"/>
    </row>
    <row r="4413" spans="25:28">
      <c r="Y4413" s="240"/>
      <c r="AB4413" s="241"/>
    </row>
    <row r="4414" spans="25:28">
      <c r="Y4414" s="240"/>
      <c r="AB4414" s="241"/>
    </row>
    <row r="4415" spans="25:28">
      <c r="Y4415" s="240"/>
      <c r="AB4415" s="241"/>
    </row>
    <row r="4416" spans="25:28">
      <c r="Y4416" s="240"/>
      <c r="AB4416" s="241"/>
    </row>
    <row r="4417" spans="25:28">
      <c r="Y4417" s="240"/>
      <c r="AB4417" s="241"/>
    </row>
    <row r="4418" spans="25:28">
      <c r="Y4418" s="240"/>
      <c r="AB4418" s="241"/>
    </row>
    <row r="4419" spans="25:28">
      <c r="Y4419" s="240"/>
      <c r="AB4419" s="241"/>
    </row>
    <row r="4420" spans="25:28">
      <c r="Y4420" s="240"/>
      <c r="AB4420" s="241"/>
    </row>
    <row r="4421" spans="25:28">
      <c r="Y4421" s="240"/>
      <c r="AB4421" s="241"/>
    </row>
    <row r="4422" spans="25:28">
      <c r="Y4422" s="240"/>
      <c r="AB4422" s="241"/>
    </row>
    <row r="4423" spans="25:28">
      <c r="Y4423" s="240"/>
      <c r="AB4423" s="241"/>
    </row>
    <row r="4424" spans="25:28">
      <c r="Y4424" s="240"/>
      <c r="AB4424" s="241"/>
    </row>
    <row r="4425" spans="25:28">
      <c r="Y4425" s="240"/>
      <c r="AB4425" s="241"/>
    </row>
    <row r="4426" spans="25:28">
      <c r="Y4426" s="240"/>
      <c r="AB4426" s="241"/>
    </row>
    <row r="4427" spans="25:28">
      <c r="Y4427" s="240"/>
      <c r="AB4427" s="241"/>
    </row>
    <row r="4428" spans="25:28">
      <c r="Y4428" s="240"/>
      <c r="AB4428" s="241"/>
    </row>
    <row r="4429" spans="25:28">
      <c r="Y4429" s="240"/>
      <c r="AB4429" s="241"/>
    </row>
    <row r="4430" spans="25:28">
      <c r="Y4430" s="240"/>
      <c r="AB4430" s="241"/>
    </row>
    <row r="4431" spans="25:28">
      <c r="Y4431" s="240"/>
      <c r="AB4431" s="241"/>
    </row>
    <row r="4432" spans="25:28">
      <c r="Y4432" s="240"/>
      <c r="AB4432" s="241"/>
    </row>
    <row r="4433" spans="25:28">
      <c r="Y4433" s="240"/>
      <c r="AB4433" s="241"/>
    </row>
    <row r="4434" spans="25:28">
      <c r="Y4434" s="240"/>
      <c r="AB4434" s="241"/>
    </row>
    <row r="4435" spans="25:28">
      <c r="Y4435" s="240"/>
      <c r="AB4435" s="241"/>
    </row>
    <row r="4436" spans="25:28">
      <c r="Y4436" s="240"/>
      <c r="AB4436" s="241"/>
    </row>
    <row r="4437" spans="25:28">
      <c r="Y4437" s="240"/>
      <c r="AB4437" s="241"/>
    </row>
    <row r="4438" spans="25:28">
      <c r="Y4438" s="240"/>
      <c r="AB4438" s="241"/>
    </row>
    <row r="4439" spans="25:28">
      <c r="Y4439" s="240"/>
      <c r="AB4439" s="241"/>
    </row>
    <row r="4440" spans="25:28">
      <c r="Y4440" s="240"/>
      <c r="AB4440" s="241"/>
    </row>
    <row r="4441" spans="25:28">
      <c r="Y4441" s="240"/>
      <c r="AB4441" s="241"/>
    </row>
    <row r="4442" spans="25:28">
      <c r="Y4442" s="240"/>
      <c r="AB4442" s="241"/>
    </row>
    <row r="4443" spans="25:28">
      <c r="Y4443" s="240"/>
      <c r="AB4443" s="241"/>
    </row>
    <row r="4444" spans="25:28">
      <c r="Y4444" s="240"/>
      <c r="AB4444" s="241"/>
    </row>
    <row r="4445" spans="25:28">
      <c r="Y4445" s="240"/>
      <c r="AB4445" s="241"/>
    </row>
    <row r="4446" spans="25:28">
      <c r="Y4446" s="240"/>
      <c r="AB4446" s="241"/>
    </row>
    <row r="4447" spans="25:28">
      <c r="Y4447" s="240"/>
      <c r="AB4447" s="241"/>
    </row>
    <row r="4448" spans="25:28">
      <c r="Y4448" s="240"/>
      <c r="AB4448" s="241"/>
    </row>
    <row r="4449" spans="25:28">
      <c r="Y4449" s="240"/>
      <c r="AB4449" s="241"/>
    </row>
    <row r="4450" spans="25:28">
      <c r="Y4450" s="240"/>
      <c r="AB4450" s="241"/>
    </row>
    <row r="4451" spans="25:28">
      <c r="Y4451" s="240"/>
      <c r="AB4451" s="241"/>
    </row>
    <row r="4452" spans="25:28">
      <c r="Y4452" s="240"/>
      <c r="AB4452" s="241"/>
    </row>
    <row r="4453" spans="25:28">
      <c r="Y4453" s="240"/>
      <c r="AB4453" s="241"/>
    </row>
    <row r="4454" spans="25:28">
      <c r="Y4454" s="240"/>
      <c r="AB4454" s="241"/>
    </row>
    <row r="4455" spans="25:28">
      <c r="Y4455" s="240"/>
      <c r="AB4455" s="241"/>
    </row>
    <row r="4456" spans="25:28">
      <c r="Y4456" s="240"/>
      <c r="AB4456" s="241"/>
    </row>
    <row r="4457" spans="25:28">
      <c r="Y4457" s="240"/>
      <c r="AB4457" s="241"/>
    </row>
    <row r="4458" spans="25:28">
      <c r="Y4458" s="240"/>
      <c r="AB4458" s="241"/>
    </row>
    <row r="4459" spans="25:28">
      <c r="Y4459" s="240"/>
      <c r="AB4459" s="241"/>
    </row>
    <row r="4460" spans="25:28">
      <c r="Y4460" s="240"/>
      <c r="AB4460" s="241"/>
    </row>
    <row r="4461" spans="25:28">
      <c r="Y4461" s="240"/>
      <c r="AB4461" s="241"/>
    </row>
    <row r="4462" spans="25:28">
      <c r="Y4462" s="240"/>
      <c r="AB4462" s="241"/>
    </row>
    <row r="4463" spans="25:28">
      <c r="Y4463" s="240"/>
      <c r="AB4463" s="241"/>
    </row>
    <row r="4464" spans="25:28">
      <c r="Y4464" s="240"/>
      <c r="AB4464" s="241"/>
    </row>
    <row r="4465" spans="25:28">
      <c r="Y4465" s="240"/>
      <c r="AB4465" s="241"/>
    </row>
    <row r="4466" spans="25:28">
      <c r="Y4466" s="240"/>
      <c r="AB4466" s="241"/>
    </row>
    <row r="4467" spans="25:28">
      <c r="Y4467" s="240"/>
      <c r="AB4467" s="241"/>
    </row>
    <row r="4468" spans="25:28">
      <c r="Y4468" s="240"/>
      <c r="AB4468" s="241"/>
    </row>
    <row r="4469" spans="25:28">
      <c r="Y4469" s="240"/>
      <c r="AB4469" s="241"/>
    </row>
    <row r="4470" spans="25:28">
      <c r="Y4470" s="240"/>
      <c r="AB4470" s="241"/>
    </row>
    <row r="4471" spans="25:28">
      <c r="Y4471" s="240"/>
      <c r="AB4471" s="241"/>
    </row>
    <row r="4472" spans="25:28">
      <c r="Y4472" s="240"/>
      <c r="AB4472" s="241"/>
    </row>
    <row r="4473" spans="25:28">
      <c r="Y4473" s="240"/>
      <c r="AB4473" s="241"/>
    </row>
    <row r="4474" spans="25:28">
      <c r="Y4474" s="240"/>
      <c r="AB4474" s="241"/>
    </row>
    <row r="4475" spans="25:28">
      <c r="Y4475" s="240"/>
      <c r="AB4475" s="241"/>
    </row>
    <row r="4476" spans="25:28">
      <c r="Y4476" s="240"/>
      <c r="AB4476" s="241"/>
    </row>
    <row r="4477" spans="25:28">
      <c r="Y4477" s="240"/>
      <c r="AB4477" s="241"/>
    </row>
    <row r="4478" spans="25:28">
      <c r="Y4478" s="240"/>
      <c r="AB4478" s="241"/>
    </row>
    <row r="4479" spans="25:28">
      <c r="Y4479" s="240"/>
      <c r="AB4479" s="241"/>
    </row>
    <row r="4480" spans="25:28">
      <c r="Y4480" s="240"/>
      <c r="AB4480" s="241"/>
    </row>
    <row r="4481" spans="25:28">
      <c r="Y4481" s="240"/>
      <c r="AB4481" s="241"/>
    </row>
    <row r="4482" spans="25:28">
      <c r="Y4482" s="240"/>
      <c r="AB4482" s="241"/>
    </row>
    <row r="4483" spans="25:28">
      <c r="Y4483" s="240"/>
      <c r="AB4483" s="241"/>
    </row>
    <row r="4484" spans="25:28">
      <c r="Y4484" s="240"/>
      <c r="AB4484" s="241"/>
    </row>
    <row r="4485" spans="25:28">
      <c r="Y4485" s="240"/>
      <c r="AB4485" s="241"/>
    </row>
    <row r="4486" spans="25:28">
      <c r="Y4486" s="240"/>
      <c r="AB4486" s="241"/>
    </row>
    <row r="4487" spans="25:28">
      <c r="Y4487" s="240"/>
      <c r="AB4487" s="241"/>
    </row>
    <row r="4488" spans="25:28">
      <c r="Y4488" s="240"/>
      <c r="AB4488" s="241"/>
    </row>
    <row r="4489" spans="25:28">
      <c r="Y4489" s="240"/>
      <c r="AB4489" s="241"/>
    </row>
    <row r="4490" spans="25:28">
      <c r="Y4490" s="240"/>
      <c r="AB4490" s="241"/>
    </row>
    <row r="4491" spans="25:28">
      <c r="Y4491" s="240"/>
      <c r="AB4491" s="241"/>
    </row>
    <row r="4492" spans="25:28">
      <c r="Y4492" s="240"/>
      <c r="AB4492" s="241"/>
    </row>
    <row r="4493" spans="25:28">
      <c r="Y4493" s="240"/>
      <c r="AB4493" s="241"/>
    </row>
    <row r="4494" spans="25:28">
      <c r="Y4494" s="240"/>
      <c r="AB4494" s="241"/>
    </row>
    <row r="4495" spans="25:28">
      <c r="Y4495" s="240"/>
      <c r="AB4495" s="241"/>
    </row>
    <row r="4496" spans="25:28">
      <c r="Y4496" s="240"/>
      <c r="AB4496" s="241"/>
    </row>
    <row r="4497" spans="25:28">
      <c r="Y4497" s="240"/>
      <c r="AB4497" s="241"/>
    </row>
    <row r="4498" spans="25:28">
      <c r="Y4498" s="240"/>
      <c r="AB4498" s="241"/>
    </row>
    <row r="4499" spans="25:28">
      <c r="Y4499" s="240"/>
      <c r="AB4499" s="241"/>
    </row>
    <row r="4500" spans="25:28">
      <c r="Y4500" s="240"/>
      <c r="AB4500" s="241"/>
    </row>
    <row r="4501" spans="25:28">
      <c r="Y4501" s="240"/>
      <c r="AB4501" s="241"/>
    </row>
    <row r="4502" spans="25:28">
      <c r="Y4502" s="240"/>
      <c r="AB4502" s="241"/>
    </row>
    <row r="4503" spans="25:28">
      <c r="Y4503" s="240"/>
      <c r="AB4503" s="241"/>
    </row>
    <row r="4504" spans="25:28">
      <c r="Y4504" s="240"/>
      <c r="AB4504" s="241"/>
    </row>
    <row r="4505" spans="25:28">
      <c r="Y4505" s="240"/>
      <c r="AB4505" s="241"/>
    </row>
    <row r="4506" spans="25:28">
      <c r="Y4506" s="240"/>
      <c r="AB4506" s="241"/>
    </row>
    <row r="4507" spans="25:28">
      <c r="Y4507" s="240"/>
      <c r="AB4507" s="241"/>
    </row>
    <row r="4508" spans="25:28">
      <c r="Y4508" s="240"/>
      <c r="AB4508" s="241"/>
    </row>
    <row r="4509" spans="25:28">
      <c r="Y4509" s="240"/>
      <c r="AB4509" s="241"/>
    </row>
    <row r="4510" spans="25:28">
      <c r="Y4510" s="240"/>
      <c r="AB4510" s="241"/>
    </row>
    <row r="4511" spans="25:28">
      <c r="Y4511" s="240"/>
      <c r="AB4511" s="241"/>
    </row>
    <row r="4512" spans="25:28">
      <c r="Y4512" s="240"/>
      <c r="AB4512" s="241"/>
    </row>
    <row r="4513" spans="25:28">
      <c r="Y4513" s="240"/>
      <c r="AB4513" s="241"/>
    </row>
    <row r="4514" spans="25:28">
      <c r="Y4514" s="240"/>
      <c r="AB4514" s="241"/>
    </row>
    <row r="4515" spans="25:28">
      <c r="Y4515" s="240"/>
      <c r="AB4515" s="241"/>
    </row>
    <row r="4516" spans="25:28">
      <c r="Y4516" s="240"/>
      <c r="AB4516" s="241"/>
    </row>
    <row r="4517" spans="25:28">
      <c r="Y4517" s="240"/>
      <c r="AB4517" s="241"/>
    </row>
    <row r="4518" spans="25:28">
      <c r="Y4518" s="240"/>
      <c r="AB4518" s="241"/>
    </row>
    <row r="4519" spans="25:28">
      <c r="Y4519" s="240"/>
      <c r="AB4519" s="241"/>
    </row>
    <row r="4520" spans="25:28">
      <c r="Y4520" s="240"/>
      <c r="AB4520" s="241"/>
    </row>
    <row r="4521" spans="25:28">
      <c r="Y4521" s="240"/>
      <c r="AB4521" s="241"/>
    </row>
    <row r="4522" spans="25:28">
      <c r="Y4522" s="240"/>
      <c r="AB4522" s="241"/>
    </row>
    <row r="4523" spans="25:28">
      <c r="Y4523" s="240"/>
      <c r="AB4523" s="241"/>
    </row>
    <row r="4524" spans="25:28">
      <c r="Y4524" s="240"/>
      <c r="AB4524" s="241"/>
    </row>
    <row r="4525" spans="25:28">
      <c r="Y4525" s="240"/>
      <c r="AB4525" s="241"/>
    </row>
    <row r="4526" spans="25:28">
      <c r="Y4526" s="240"/>
      <c r="AB4526" s="241"/>
    </row>
    <row r="4527" spans="25:28">
      <c r="Y4527" s="240"/>
      <c r="AB4527" s="241"/>
    </row>
    <row r="4528" spans="25:28">
      <c r="Y4528" s="240"/>
      <c r="AB4528" s="241"/>
    </row>
    <row r="4529" spans="25:28">
      <c r="Y4529" s="240"/>
      <c r="AB4529" s="241"/>
    </row>
    <row r="4530" spans="25:28">
      <c r="Y4530" s="240"/>
      <c r="AB4530" s="241"/>
    </row>
    <row r="4531" spans="25:28">
      <c r="Y4531" s="240"/>
      <c r="AB4531" s="241"/>
    </row>
    <row r="4532" spans="25:28">
      <c r="Y4532" s="240"/>
      <c r="AB4532" s="241"/>
    </row>
    <row r="4533" spans="25:28">
      <c r="Y4533" s="240"/>
      <c r="AB4533" s="241"/>
    </row>
    <row r="4534" spans="25:28">
      <c r="Y4534" s="240"/>
      <c r="AB4534" s="241"/>
    </row>
    <row r="4535" spans="25:28">
      <c r="Y4535" s="240"/>
      <c r="AB4535" s="241"/>
    </row>
    <row r="4536" spans="25:28">
      <c r="Y4536" s="240"/>
      <c r="AB4536" s="241"/>
    </row>
    <row r="4537" spans="25:28">
      <c r="Y4537" s="240"/>
      <c r="AB4537" s="241"/>
    </row>
    <row r="4538" spans="25:28">
      <c r="Y4538" s="240"/>
      <c r="AB4538" s="241"/>
    </row>
    <row r="4539" spans="25:28">
      <c r="Y4539" s="240"/>
      <c r="AB4539" s="241"/>
    </row>
    <row r="4540" spans="25:28">
      <c r="Y4540" s="240"/>
      <c r="AB4540" s="241"/>
    </row>
    <row r="4541" spans="25:28">
      <c r="Y4541" s="240"/>
      <c r="AB4541" s="241"/>
    </row>
    <row r="4542" spans="25:28">
      <c r="Y4542" s="240"/>
      <c r="AB4542" s="241"/>
    </row>
    <row r="4543" spans="25:28">
      <c r="Y4543" s="240"/>
      <c r="AB4543" s="241"/>
    </row>
    <row r="4544" spans="25:28">
      <c r="Y4544" s="240"/>
      <c r="AB4544" s="241"/>
    </row>
    <row r="4545" spans="25:28">
      <c r="Y4545" s="240"/>
      <c r="AB4545" s="241"/>
    </row>
    <row r="4546" spans="25:28">
      <c r="Y4546" s="240"/>
      <c r="AB4546" s="241"/>
    </row>
    <row r="4547" spans="25:28">
      <c r="Y4547" s="240"/>
      <c r="AB4547" s="241"/>
    </row>
    <row r="4548" spans="25:28">
      <c r="Y4548" s="240"/>
      <c r="AB4548" s="241"/>
    </row>
    <row r="4549" spans="25:28">
      <c r="Y4549" s="240"/>
      <c r="AB4549" s="241"/>
    </row>
    <row r="4550" spans="25:28">
      <c r="Y4550" s="240"/>
      <c r="AB4550" s="241"/>
    </row>
    <row r="4551" spans="25:28">
      <c r="Y4551" s="240"/>
      <c r="AB4551" s="241"/>
    </row>
    <row r="4552" spans="25:28">
      <c r="Y4552" s="240"/>
      <c r="AB4552" s="241"/>
    </row>
    <row r="4553" spans="25:28">
      <c r="Y4553" s="240"/>
      <c r="AB4553" s="241"/>
    </row>
    <row r="4554" spans="25:28">
      <c r="Y4554" s="240"/>
      <c r="AB4554" s="241"/>
    </row>
    <row r="4555" spans="25:28">
      <c r="Y4555" s="240"/>
      <c r="AB4555" s="241"/>
    </row>
    <row r="4556" spans="25:28">
      <c r="Y4556" s="240"/>
      <c r="AB4556" s="241"/>
    </row>
    <row r="4557" spans="25:28">
      <c r="Y4557" s="240"/>
      <c r="AB4557" s="241"/>
    </row>
    <row r="4558" spans="25:28">
      <c r="Y4558" s="240"/>
      <c r="AB4558" s="241"/>
    </row>
    <row r="4559" spans="25:28">
      <c r="Y4559" s="240"/>
      <c r="AB4559" s="241"/>
    </row>
    <row r="4560" spans="25:28">
      <c r="Y4560" s="240"/>
      <c r="AB4560" s="241"/>
    </row>
    <row r="4561" spans="25:28">
      <c r="Y4561" s="240"/>
      <c r="AB4561" s="241"/>
    </row>
    <row r="4562" spans="25:28">
      <c r="Y4562" s="240"/>
      <c r="AB4562" s="241"/>
    </row>
    <row r="4563" spans="25:28">
      <c r="Y4563" s="240"/>
      <c r="AB4563" s="241"/>
    </row>
    <row r="4564" spans="25:28">
      <c r="Y4564" s="240"/>
      <c r="AB4564" s="241"/>
    </row>
    <row r="4565" spans="25:28">
      <c r="Y4565" s="240"/>
      <c r="AB4565" s="241"/>
    </row>
    <row r="4566" spans="25:28">
      <c r="Y4566" s="240"/>
      <c r="AB4566" s="241"/>
    </row>
    <row r="4567" spans="25:28">
      <c r="Y4567" s="240"/>
      <c r="AB4567" s="241"/>
    </row>
    <row r="4568" spans="25:28">
      <c r="Y4568" s="240"/>
      <c r="AB4568" s="241"/>
    </row>
    <row r="4569" spans="25:28">
      <c r="Y4569" s="240"/>
      <c r="AB4569" s="241"/>
    </row>
    <row r="4570" spans="25:28">
      <c r="Y4570" s="240"/>
      <c r="AB4570" s="241"/>
    </row>
    <row r="4571" spans="25:28">
      <c r="Y4571" s="240"/>
      <c r="AB4571" s="241"/>
    </row>
    <row r="4572" spans="25:28">
      <c r="Y4572" s="240"/>
      <c r="AB4572" s="241"/>
    </row>
    <row r="4573" spans="25:28">
      <c r="Y4573" s="240"/>
      <c r="AB4573" s="241"/>
    </row>
    <row r="4574" spans="25:28">
      <c r="Y4574" s="240"/>
      <c r="AB4574" s="241"/>
    </row>
    <row r="4575" spans="25:28">
      <c r="Y4575" s="240"/>
      <c r="AB4575" s="241"/>
    </row>
    <row r="4576" spans="25:28">
      <c r="Y4576" s="240"/>
      <c r="AB4576" s="241"/>
    </row>
    <row r="4577" spans="25:28">
      <c r="Y4577" s="240"/>
      <c r="AB4577" s="241"/>
    </row>
    <row r="4578" spans="25:28">
      <c r="Y4578" s="240"/>
      <c r="AB4578" s="241"/>
    </row>
    <row r="4579" spans="25:28">
      <c r="Y4579" s="240"/>
      <c r="AB4579" s="241"/>
    </row>
    <row r="4580" spans="25:28">
      <c r="Y4580" s="240"/>
      <c r="AB4580" s="241"/>
    </row>
    <row r="4581" spans="25:28">
      <c r="Y4581" s="240"/>
      <c r="AB4581" s="241"/>
    </row>
    <row r="4582" spans="25:28">
      <c r="Y4582" s="240"/>
      <c r="AB4582" s="241"/>
    </row>
    <row r="4583" spans="25:28">
      <c r="Y4583" s="240"/>
      <c r="AB4583" s="241"/>
    </row>
    <row r="4584" spans="25:28">
      <c r="Y4584" s="240"/>
      <c r="AB4584" s="241"/>
    </row>
    <row r="4585" spans="25:28">
      <c r="Y4585" s="240"/>
      <c r="AB4585" s="241"/>
    </row>
    <row r="4586" spans="25:28">
      <c r="Y4586" s="240"/>
      <c r="AB4586" s="241"/>
    </row>
    <row r="4587" spans="25:28">
      <c r="Y4587" s="240"/>
      <c r="AB4587" s="241"/>
    </row>
    <row r="4588" spans="25:28">
      <c r="Y4588" s="240"/>
      <c r="AB4588" s="241"/>
    </row>
    <row r="4589" spans="25:28">
      <c r="Y4589" s="240"/>
      <c r="AB4589" s="241"/>
    </row>
    <row r="4590" spans="25:28">
      <c r="Y4590" s="240"/>
      <c r="AB4590" s="241"/>
    </row>
    <row r="4591" spans="25:28">
      <c r="Y4591" s="240"/>
      <c r="AB4591" s="241"/>
    </row>
    <row r="4592" spans="25:28">
      <c r="Y4592" s="240"/>
      <c r="AB4592" s="241"/>
    </row>
    <row r="4593" spans="25:28">
      <c r="Y4593" s="240"/>
      <c r="AB4593" s="241"/>
    </row>
    <row r="4594" spans="25:28">
      <c r="Y4594" s="240"/>
      <c r="AB4594" s="241"/>
    </row>
    <row r="4595" spans="25:28">
      <c r="Y4595" s="240"/>
      <c r="AB4595" s="241"/>
    </row>
    <row r="4596" spans="25:28">
      <c r="Y4596" s="240"/>
      <c r="AB4596" s="241"/>
    </row>
    <row r="4597" spans="25:28">
      <c r="Y4597" s="240"/>
      <c r="AB4597" s="241"/>
    </row>
    <row r="4598" spans="25:28">
      <c r="Y4598" s="240"/>
      <c r="AB4598" s="241"/>
    </row>
    <row r="4599" spans="25:28">
      <c r="Y4599" s="240"/>
      <c r="AB4599" s="241"/>
    </row>
    <row r="4600" spans="25:28">
      <c r="Y4600" s="240"/>
      <c r="AB4600" s="241"/>
    </row>
    <row r="4601" spans="25:28">
      <c r="Y4601" s="240"/>
      <c r="AB4601" s="241"/>
    </row>
    <row r="4602" spans="25:28">
      <c r="Y4602" s="240"/>
      <c r="AB4602" s="241"/>
    </row>
    <row r="4603" spans="25:28">
      <c r="Y4603" s="240"/>
      <c r="AB4603" s="241"/>
    </row>
    <row r="4604" spans="25:28">
      <c r="Y4604" s="240"/>
      <c r="AB4604" s="241"/>
    </row>
    <row r="4605" spans="25:28">
      <c r="Y4605" s="240"/>
      <c r="AB4605" s="241"/>
    </row>
    <row r="4606" spans="25:28">
      <c r="Y4606" s="240"/>
      <c r="AB4606" s="241"/>
    </row>
    <row r="4607" spans="25:28">
      <c r="Y4607" s="240"/>
      <c r="AB4607" s="241"/>
    </row>
    <row r="4608" spans="25:28">
      <c r="Y4608" s="240"/>
      <c r="AB4608" s="241"/>
    </row>
    <row r="4609" spans="25:28">
      <c r="Y4609" s="240"/>
      <c r="AB4609" s="241"/>
    </row>
    <row r="4610" spans="25:28">
      <c r="Y4610" s="240"/>
      <c r="AB4610" s="241"/>
    </row>
    <row r="4611" spans="25:28">
      <c r="Y4611" s="240"/>
      <c r="AB4611" s="241"/>
    </row>
    <row r="4612" spans="25:28">
      <c r="Y4612" s="240"/>
      <c r="AB4612" s="241"/>
    </row>
    <row r="4613" spans="25:28">
      <c r="Y4613" s="240"/>
      <c r="AB4613" s="241"/>
    </row>
    <row r="4614" spans="25:28">
      <c r="Y4614" s="240"/>
      <c r="AB4614" s="241"/>
    </row>
    <row r="4615" spans="25:28">
      <c r="Y4615" s="240"/>
      <c r="AB4615" s="241"/>
    </row>
    <row r="4616" spans="25:28">
      <c r="Y4616" s="240"/>
      <c r="AB4616" s="241"/>
    </row>
    <row r="4617" spans="25:28">
      <c r="Y4617" s="240"/>
      <c r="AB4617" s="241"/>
    </row>
    <row r="4618" spans="25:28">
      <c r="Y4618" s="240"/>
      <c r="AB4618" s="241"/>
    </row>
    <row r="4619" spans="25:28">
      <c r="Y4619" s="240"/>
      <c r="AB4619" s="241"/>
    </row>
    <row r="4620" spans="25:28">
      <c r="Y4620" s="240"/>
      <c r="AB4620" s="241"/>
    </row>
    <row r="4621" spans="25:28">
      <c r="Y4621" s="240"/>
      <c r="AB4621" s="241"/>
    </row>
    <row r="4622" spans="25:28">
      <c r="Y4622" s="240"/>
      <c r="AB4622" s="241"/>
    </row>
    <row r="4623" spans="25:28">
      <c r="Y4623" s="240"/>
      <c r="AB4623" s="241"/>
    </row>
    <row r="4624" spans="25:28">
      <c r="Y4624" s="240"/>
      <c r="AB4624" s="241"/>
    </row>
    <row r="4625" spans="25:28">
      <c r="Y4625" s="240"/>
      <c r="AB4625" s="241"/>
    </row>
    <row r="4626" spans="25:28">
      <c r="Y4626" s="240"/>
      <c r="AB4626" s="241"/>
    </row>
    <row r="4627" spans="25:28">
      <c r="Y4627" s="240"/>
      <c r="AB4627" s="241"/>
    </row>
    <row r="4628" spans="25:28">
      <c r="Y4628" s="240"/>
      <c r="AB4628" s="241"/>
    </row>
    <row r="4629" spans="25:28">
      <c r="Y4629" s="240"/>
      <c r="AB4629" s="241"/>
    </row>
    <row r="4630" spans="25:28">
      <c r="Y4630" s="240"/>
      <c r="AB4630" s="241"/>
    </row>
    <row r="4631" spans="25:28">
      <c r="Y4631" s="240"/>
      <c r="AB4631" s="241"/>
    </row>
    <row r="4632" spans="25:28">
      <c r="Y4632" s="240"/>
      <c r="AB4632" s="241"/>
    </row>
    <row r="4633" spans="25:28">
      <c r="Y4633" s="240"/>
      <c r="AB4633" s="241"/>
    </row>
    <row r="4634" spans="25:28">
      <c r="Y4634" s="240"/>
      <c r="AB4634" s="241"/>
    </row>
    <row r="4635" spans="25:28">
      <c r="Y4635" s="240"/>
      <c r="AB4635" s="241"/>
    </row>
    <row r="4636" spans="25:28">
      <c r="Y4636" s="240"/>
      <c r="AB4636" s="241"/>
    </row>
    <row r="4637" spans="25:28">
      <c r="Y4637" s="240"/>
      <c r="AB4637" s="241"/>
    </row>
    <row r="4638" spans="25:28">
      <c r="Y4638" s="240"/>
      <c r="AB4638" s="241"/>
    </row>
    <row r="4639" spans="25:28">
      <c r="Y4639" s="240"/>
      <c r="AB4639" s="241"/>
    </row>
    <row r="4640" spans="25:28">
      <c r="Y4640" s="240"/>
      <c r="AB4640" s="241"/>
    </row>
    <row r="4641" spans="25:28">
      <c r="Y4641" s="240"/>
      <c r="AB4641" s="241"/>
    </row>
    <row r="4642" spans="25:28">
      <c r="Y4642" s="240"/>
      <c r="AB4642" s="241"/>
    </row>
    <row r="4643" spans="25:28">
      <c r="Y4643" s="240"/>
      <c r="AB4643" s="241"/>
    </row>
    <row r="4644" spans="25:28">
      <c r="Y4644" s="240"/>
      <c r="AB4644" s="241"/>
    </row>
    <row r="4645" spans="25:28">
      <c r="Y4645" s="240"/>
      <c r="AB4645" s="241"/>
    </row>
    <row r="4646" spans="25:28">
      <c r="Y4646" s="240"/>
      <c r="AB4646" s="241"/>
    </row>
    <row r="4647" spans="25:28">
      <c r="Y4647" s="240"/>
      <c r="AB4647" s="241"/>
    </row>
    <row r="4648" spans="25:28">
      <c r="Y4648" s="240"/>
      <c r="AB4648" s="241"/>
    </row>
    <row r="4649" spans="25:28">
      <c r="Y4649" s="240"/>
      <c r="AB4649" s="241"/>
    </row>
    <row r="4650" spans="25:28">
      <c r="Y4650" s="240"/>
      <c r="AB4650" s="241"/>
    </row>
    <row r="4651" spans="25:28">
      <c r="Y4651" s="240"/>
      <c r="AB4651" s="241"/>
    </row>
    <row r="4652" spans="25:28">
      <c r="Y4652" s="240"/>
      <c r="AB4652" s="241"/>
    </row>
    <row r="4653" spans="25:28">
      <c r="Y4653" s="240"/>
      <c r="AB4653" s="241"/>
    </row>
    <row r="4654" spans="25:28">
      <c r="Y4654" s="240"/>
      <c r="AB4654" s="241"/>
    </row>
    <row r="4655" spans="25:28">
      <c r="Y4655" s="240"/>
      <c r="AB4655" s="241"/>
    </row>
    <row r="4656" spans="25:28">
      <c r="Y4656" s="240"/>
      <c r="AB4656" s="241"/>
    </row>
    <row r="4657" spans="25:28">
      <c r="Y4657" s="240"/>
      <c r="AB4657" s="241"/>
    </row>
    <row r="4658" spans="25:28">
      <c r="Y4658" s="240"/>
      <c r="AB4658" s="241"/>
    </row>
    <row r="4659" spans="25:28">
      <c r="Y4659" s="240"/>
      <c r="AB4659" s="241"/>
    </row>
    <row r="4660" spans="25:28">
      <c r="Y4660" s="240"/>
      <c r="AB4660" s="241"/>
    </row>
    <row r="4661" spans="25:28">
      <c r="Y4661" s="240"/>
      <c r="AB4661" s="241"/>
    </row>
    <row r="4662" spans="25:28">
      <c r="Y4662" s="240"/>
      <c r="AB4662" s="241"/>
    </row>
    <row r="4663" spans="25:28">
      <c r="Y4663" s="240"/>
      <c r="AB4663" s="241"/>
    </row>
    <row r="4664" spans="25:28">
      <c r="Y4664" s="240"/>
      <c r="AB4664" s="241"/>
    </row>
    <row r="4665" spans="25:28">
      <c r="Y4665" s="240"/>
      <c r="AB4665" s="241"/>
    </row>
    <row r="4666" spans="25:28">
      <c r="Y4666" s="240"/>
      <c r="AB4666" s="241"/>
    </row>
    <row r="4667" spans="25:28">
      <c r="Y4667" s="240"/>
      <c r="AB4667" s="241"/>
    </row>
    <row r="4668" spans="25:28">
      <c r="Y4668" s="240"/>
      <c r="AB4668" s="241"/>
    </row>
    <row r="4669" spans="25:28">
      <c r="Y4669" s="240"/>
      <c r="AB4669" s="241"/>
    </row>
    <row r="4670" spans="25:28">
      <c r="Y4670" s="240"/>
      <c r="AB4670" s="241"/>
    </row>
    <row r="4671" spans="25:28">
      <c r="Y4671" s="240"/>
      <c r="AB4671" s="241"/>
    </row>
    <row r="4672" spans="25:28">
      <c r="Y4672" s="240"/>
      <c r="AB4672" s="241"/>
    </row>
    <row r="4673" spans="25:28">
      <c r="Y4673" s="240"/>
      <c r="AB4673" s="241"/>
    </row>
    <row r="4674" spans="25:28">
      <c r="Y4674" s="240"/>
      <c r="AB4674" s="241"/>
    </row>
    <row r="4675" spans="25:28">
      <c r="Y4675" s="240"/>
      <c r="AB4675" s="241"/>
    </row>
    <row r="4676" spans="25:28">
      <c r="Y4676" s="240"/>
      <c r="AB4676" s="241"/>
    </row>
    <row r="4677" spans="25:28">
      <c r="Y4677" s="240"/>
      <c r="AB4677" s="241"/>
    </row>
    <row r="4678" spans="25:28">
      <c r="Y4678" s="240"/>
      <c r="AB4678" s="241"/>
    </row>
    <row r="4679" spans="25:28">
      <c r="Y4679" s="240"/>
      <c r="AB4679" s="241"/>
    </row>
    <row r="4680" spans="25:28">
      <c r="Y4680" s="240"/>
      <c r="AB4680" s="241"/>
    </row>
    <row r="4681" spans="25:28">
      <c r="Y4681" s="240"/>
      <c r="AB4681" s="241"/>
    </row>
    <row r="4682" spans="25:28">
      <c r="Y4682" s="240"/>
      <c r="AB4682" s="241"/>
    </row>
    <row r="4683" spans="25:28">
      <c r="Y4683" s="240"/>
      <c r="AB4683" s="241"/>
    </row>
    <row r="4684" spans="25:28">
      <c r="Y4684" s="240"/>
      <c r="AB4684" s="241"/>
    </row>
    <row r="4685" spans="25:28">
      <c r="Y4685" s="240"/>
      <c r="AB4685" s="241"/>
    </row>
    <row r="4686" spans="25:28">
      <c r="Y4686" s="240"/>
      <c r="AB4686" s="241"/>
    </row>
    <row r="4687" spans="25:28">
      <c r="Y4687" s="240"/>
      <c r="AB4687" s="241"/>
    </row>
    <row r="4688" spans="25:28">
      <c r="Y4688" s="240"/>
      <c r="AB4688" s="241"/>
    </row>
    <row r="4689" spans="25:28">
      <c r="Y4689" s="240"/>
      <c r="AB4689" s="241"/>
    </row>
    <row r="4690" spans="25:28">
      <c r="Y4690" s="240"/>
      <c r="AB4690" s="241"/>
    </row>
    <row r="4691" spans="25:28">
      <c r="Y4691" s="240"/>
      <c r="AB4691" s="241"/>
    </row>
    <row r="4692" spans="25:28">
      <c r="Y4692" s="240"/>
      <c r="AB4692" s="241"/>
    </row>
    <row r="4693" spans="25:28">
      <c r="Y4693" s="240"/>
      <c r="AB4693" s="241"/>
    </row>
    <row r="4694" spans="25:28">
      <c r="Y4694" s="240"/>
      <c r="AB4694" s="241"/>
    </row>
    <row r="4695" spans="25:28">
      <c r="Y4695" s="240"/>
      <c r="AB4695" s="241"/>
    </row>
    <row r="4696" spans="25:28">
      <c r="Y4696" s="240"/>
      <c r="AB4696" s="241"/>
    </row>
    <row r="4697" spans="25:28">
      <c r="Y4697" s="240"/>
      <c r="AB4697" s="241"/>
    </row>
    <row r="4698" spans="25:28">
      <c r="Y4698" s="240"/>
      <c r="AB4698" s="241"/>
    </row>
    <row r="4699" spans="25:28">
      <c r="Y4699" s="240"/>
      <c r="AB4699" s="241"/>
    </row>
    <row r="4700" spans="25:28">
      <c r="Y4700" s="240"/>
      <c r="AB4700" s="241"/>
    </row>
    <row r="4701" spans="25:28">
      <c r="Y4701" s="240"/>
      <c r="AB4701" s="241"/>
    </row>
    <row r="4702" spans="25:28">
      <c r="Y4702" s="240"/>
      <c r="AB4702" s="241"/>
    </row>
    <row r="4703" spans="25:28">
      <c r="Y4703" s="240"/>
      <c r="AB4703" s="241"/>
    </row>
    <row r="4704" spans="25:28">
      <c r="Y4704" s="240"/>
      <c r="AB4704" s="241"/>
    </row>
    <row r="4705" spans="25:28">
      <c r="Y4705" s="240"/>
      <c r="AB4705" s="241"/>
    </row>
    <row r="4706" spans="25:28">
      <c r="Y4706" s="240"/>
      <c r="AB4706" s="241"/>
    </row>
    <row r="4707" spans="25:28">
      <c r="Y4707" s="240"/>
      <c r="AB4707" s="241"/>
    </row>
    <row r="4708" spans="25:28">
      <c r="Y4708" s="240"/>
      <c r="AB4708" s="241"/>
    </row>
    <row r="4709" spans="25:28">
      <c r="Y4709" s="240"/>
      <c r="AB4709" s="241"/>
    </row>
    <row r="4710" spans="25:28">
      <c r="Y4710" s="240"/>
      <c r="AB4710" s="241"/>
    </row>
    <row r="4711" spans="25:28">
      <c r="Y4711" s="240"/>
      <c r="AB4711" s="241"/>
    </row>
    <row r="4712" spans="25:28">
      <c r="Y4712" s="240"/>
      <c r="AB4712" s="241"/>
    </row>
    <row r="4713" spans="25:28">
      <c r="Y4713" s="240"/>
      <c r="AB4713" s="241"/>
    </row>
    <row r="4714" spans="25:28">
      <c r="Y4714" s="240"/>
      <c r="AB4714" s="241"/>
    </row>
    <row r="4715" spans="25:28">
      <c r="Y4715" s="240"/>
      <c r="AB4715" s="241"/>
    </row>
    <row r="4716" spans="25:28">
      <c r="Y4716" s="240"/>
      <c r="AB4716" s="241"/>
    </row>
    <row r="4717" spans="25:28">
      <c r="Y4717" s="240"/>
      <c r="AB4717" s="241"/>
    </row>
    <row r="4718" spans="25:28">
      <c r="Y4718" s="240"/>
      <c r="AB4718" s="241"/>
    </row>
    <row r="4719" spans="25:28">
      <c r="Y4719" s="240"/>
      <c r="AB4719" s="241"/>
    </row>
    <row r="4720" spans="25:28">
      <c r="Y4720" s="240"/>
      <c r="AB4720" s="241"/>
    </row>
    <row r="4721" spans="25:28">
      <c r="Y4721" s="240"/>
      <c r="AB4721" s="241"/>
    </row>
    <row r="4722" spans="25:28">
      <c r="Y4722" s="240"/>
      <c r="AB4722" s="241"/>
    </row>
    <row r="4723" spans="25:28">
      <c r="Y4723" s="240"/>
      <c r="AB4723" s="241"/>
    </row>
    <row r="4724" spans="25:28">
      <c r="Y4724" s="240"/>
      <c r="AB4724" s="241"/>
    </row>
    <row r="4725" spans="25:28">
      <c r="Y4725" s="240"/>
      <c r="AB4725" s="241"/>
    </row>
    <row r="4726" spans="25:28">
      <c r="Y4726" s="240"/>
      <c r="AB4726" s="241"/>
    </row>
    <row r="4727" spans="25:28">
      <c r="Y4727" s="240"/>
      <c r="AB4727" s="241"/>
    </row>
    <row r="4728" spans="25:28">
      <c r="Y4728" s="240"/>
      <c r="AB4728" s="241"/>
    </row>
    <row r="4729" spans="25:28">
      <c r="Y4729" s="240"/>
      <c r="AB4729" s="241"/>
    </row>
    <row r="4730" spans="25:28">
      <c r="Y4730" s="240"/>
      <c r="AB4730" s="241"/>
    </row>
    <row r="4731" spans="25:28">
      <c r="Y4731" s="240"/>
      <c r="AB4731" s="241"/>
    </row>
    <row r="4732" spans="25:28">
      <c r="Y4732" s="240"/>
      <c r="AB4732" s="241"/>
    </row>
    <row r="4733" spans="25:28">
      <c r="Y4733" s="240"/>
      <c r="AB4733" s="241"/>
    </row>
    <row r="4734" spans="25:28">
      <c r="Y4734" s="240"/>
      <c r="AB4734" s="241"/>
    </row>
    <row r="4735" spans="25:28">
      <c r="Y4735" s="240"/>
      <c r="AB4735" s="241"/>
    </row>
    <row r="4736" spans="25:28">
      <c r="Y4736" s="240"/>
      <c r="AB4736" s="241"/>
    </row>
    <row r="4737" spans="25:28">
      <c r="Y4737" s="240"/>
      <c r="AB4737" s="241"/>
    </row>
    <row r="4738" spans="25:28">
      <c r="Y4738" s="240"/>
      <c r="AB4738" s="241"/>
    </row>
    <row r="4739" spans="25:28">
      <c r="Y4739" s="240"/>
      <c r="AB4739" s="241"/>
    </row>
    <row r="4740" spans="25:28">
      <c r="Y4740" s="240"/>
      <c r="AB4740" s="241"/>
    </row>
    <row r="4741" spans="25:28">
      <c r="Y4741" s="240"/>
      <c r="AB4741" s="241"/>
    </row>
    <row r="4742" spans="25:28">
      <c r="Y4742" s="240"/>
      <c r="AB4742" s="241"/>
    </row>
    <row r="4743" spans="25:28">
      <c r="Y4743" s="240"/>
      <c r="AB4743" s="241"/>
    </row>
    <row r="4744" spans="25:28">
      <c r="Y4744" s="240"/>
      <c r="AB4744" s="241"/>
    </row>
    <row r="4745" spans="25:28">
      <c r="Y4745" s="240"/>
      <c r="AB4745" s="241"/>
    </row>
    <row r="4746" spans="25:28">
      <c r="Y4746" s="240"/>
      <c r="AB4746" s="241"/>
    </row>
    <row r="4747" spans="25:28">
      <c r="Y4747" s="240"/>
      <c r="AB4747" s="241"/>
    </row>
    <row r="4748" spans="25:28">
      <c r="Y4748" s="240"/>
      <c r="AB4748" s="241"/>
    </row>
    <row r="4749" spans="25:28">
      <c r="Y4749" s="240"/>
      <c r="AB4749" s="241"/>
    </row>
    <row r="4750" spans="25:28">
      <c r="Y4750" s="240"/>
      <c r="AB4750" s="241"/>
    </row>
    <row r="4751" spans="25:28">
      <c r="Y4751" s="240"/>
      <c r="AB4751" s="241"/>
    </row>
    <row r="4752" spans="25:28">
      <c r="Y4752" s="240"/>
      <c r="AB4752" s="241"/>
    </row>
    <row r="4753" spans="25:28">
      <c r="Y4753" s="240"/>
      <c r="AB4753" s="241"/>
    </row>
    <row r="4754" spans="25:28">
      <c r="Y4754" s="240"/>
      <c r="AB4754" s="241"/>
    </row>
    <row r="4755" spans="25:28">
      <c r="Y4755" s="240"/>
      <c r="AB4755" s="241"/>
    </row>
    <row r="4756" spans="25:28">
      <c r="Y4756" s="240"/>
      <c r="AB4756" s="241"/>
    </row>
    <row r="4757" spans="25:28">
      <c r="Y4757" s="240"/>
      <c r="AB4757" s="241"/>
    </row>
    <row r="4758" spans="25:28">
      <c r="Y4758" s="240"/>
      <c r="AB4758" s="241"/>
    </row>
    <row r="4759" spans="25:28">
      <c r="Y4759" s="240"/>
      <c r="AB4759" s="241"/>
    </row>
    <row r="4760" spans="25:28">
      <c r="Y4760" s="240"/>
      <c r="AB4760" s="241"/>
    </row>
    <row r="4761" spans="25:28">
      <c r="Y4761" s="240"/>
      <c r="AB4761" s="241"/>
    </row>
    <row r="4762" spans="25:28">
      <c r="Y4762" s="240"/>
      <c r="AB4762" s="241"/>
    </row>
    <row r="4763" spans="25:28">
      <c r="Y4763" s="240"/>
      <c r="AB4763" s="241"/>
    </row>
    <row r="4764" spans="25:28">
      <c r="Y4764" s="240"/>
      <c r="AB4764" s="241"/>
    </row>
    <row r="4765" spans="25:28">
      <c r="Y4765" s="240"/>
      <c r="AB4765" s="241"/>
    </row>
    <row r="4766" spans="25:28">
      <c r="Y4766" s="240"/>
      <c r="AB4766" s="241"/>
    </row>
    <row r="4767" spans="25:28">
      <c r="Y4767" s="240"/>
      <c r="AB4767" s="241"/>
    </row>
    <row r="4768" spans="25:28">
      <c r="Y4768" s="240"/>
      <c r="AB4768" s="241"/>
    </row>
    <row r="4769" spans="25:28">
      <c r="Y4769" s="240"/>
      <c r="AB4769" s="241"/>
    </row>
    <row r="4770" spans="25:28">
      <c r="Y4770" s="240"/>
      <c r="AB4770" s="241"/>
    </row>
    <row r="4771" spans="25:28">
      <c r="Y4771" s="240"/>
      <c r="AB4771" s="241"/>
    </row>
    <row r="4772" spans="25:28">
      <c r="Y4772" s="240"/>
      <c r="AB4772" s="241"/>
    </row>
    <row r="4773" spans="25:28">
      <c r="Y4773" s="240"/>
      <c r="AB4773" s="241"/>
    </row>
    <row r="4774" spans="25:28">
      <c r="Y4774" s="240"/>
      <c r="AB4774" s="241"/>
    </row>
    <row r="4775" spans="25:28">
      <c r="Y4775" s="240"/>
      <c r="AB4775" s="241"/>
    </row>
    <row r="4776" spans="25:28">
      <c r="Y4776" s="240"/>
      <c r="AB4776" s="241"/>
    </row>
    <row r="4777" spans="25:28">
      <c r="Y4777" s="240"/>
      <c r="AB4777" s="241"/>
    </row>
    <row r="4778" spans="25:28">
      <c r="Y4778" s="240"/>
      <c r="AB4778" s="241"/>
    </row>
    <row r="4779" spans="25:28">
      <c r="Y4779" s="240"/>
      <c r="AB4779" s="241"/>
    </row>
    <row r="4780" spans="25:28">
      <c r="Y4780" s="240"/>
      <c r="AB4780" s="241"/>
    </row>
    <row r="4781" spans="25:28">
      <c r="Y4781" s="240"/>
      <c r="AB4781" s="241"/>
    </row>
    <row r="4782" spans="25:28">
      <c r="Y4782" s="240"/>
      <c r="AB4782" s="241"/>
    </row>
    <row r="4783" spans="25:28">
      <c r="Y4783" s="240"/>
      <c r="AB4783" s="241"/>
    </row>
    <row r="4784" spans="25:28">
      <c r="Y4784" s="240"/>
      <c r="AB4784" s="241"/>
    </row>
    <row r="4785" spans="25:28">
      <c r="Y4785" s="240"/>
      <c r="AB4785" s="241"/>
    </row>
    <row r="4786" spans="25:28">
      <c r="Y4786" s="240"/>
      <c r="AB4786" s="241"/>
    </row>
    <row r="4787" spans="25:28">
      <c r="Y4787" s="240"/>
      <c r="AB4787" s="241"/>
    </row>
    <row r="4788" spans="25:28">
      <c r="Y4788" s="240"/>
      <c r="AB4788" s="241"/>
    </row>
    <row r="4789" spans="25:28">
      <c r="Y4789" s="240"/>
      <c r="AB4789" s="241"/>
    </row>
    <row r="4790" spans="25:28">
      <c r="Y4790" s="240"/>
      <c r="AB4790" s="241"/>
    </row>
    <row r="4791" spans="25:28">
      <c r="Y4791" s="240"/>
      <c r="AB4791" s="241"/>
    </row>
    <row r="4792" spans="25:28">
      <c r="Y4792" s="240"/>
      <c r="AB4792" s="241"/>
    </row>
    <row r="4793" spans="25:28">
      <c r="Y4793" s="240"/>
      <c r="AB4793" s="241"/>
    </row>
    <row r="4794" spans="25:28">
      <c r="Y4794" s="240"/>
      <c r="AB4794" s="241"/>
    </row>
    <row r="4795" spans="25:28">
      <c r="Y4795" s="240"/>
      <c r="AB4795" s="241"/>
    </row>
    <row r="4796" spans="25:28">
      <c r="Y4796" s="240"/>
      <c r="AB4796" s="241"/>
    </row>
    <row r="4797" spans="25:28">
      <c r="Y4797" s="240"/>
      <c r="AB4797" s="241"/>
    </row>
    <row r="4798" spans="25:28">
      <c r="Y4798" s="240"/>
      <c r="AB4798" s="241"/>
    </row>
    <row r="4799" spans="25:28">
      <c r="Y4799" s="240"/>
      <c r="AB4799" s="241"/>
    </row>
    <row r="4800" spans="25:28">
      <c r="Y4800" s="240"/>
      <c r="AB4800" s="241"/>
    </row>
    <row r="4801" spans="25:28">
      <c r="Y4801" s="240"/>
      <c r="AB4801" s="241"/>
    </row>
    <row r="4802" spans="25:28">
      <c r="Y4802" s="240"/>
      <c r="AB4802" s="241"/>
    </row>
    <row r="4803" spans="25:28">
      <c r="Y4803" s="240"/>
      <c r="AB4803" s="241"/>
    </row>
    <row r="4804" spans="25:28">
      <c r="Y4804" s="240"/>
      <c r="AB4804" s="241"/>
    </row>
    <row r="4805" spans="25:28">
      <c r="Y4805" s="240"/>
      <c r="AB4805" s="241"/>
    </row>
    <row r="4806" spans="25:28">
      <c r="Y4806" s="240"/>
      <c r="AB4806" s="241"/>
    </row>
    <row r="4807" spans="25:28">
      <c r="Y4807" s="240"/>
      <c r="AB4807" s="241"/>
    </row>
    <row r="4808" spans="25:28">
      <c r="Y4808" s="240"/>
      <c r="AB4808" s="241"/>
    </row>
    <row r="4809" spans="25:28">
      <c r="Y4809" s="240"/>
      <c r="AB4809" s="241"/>
    </row>
    <row r="4810" spans="25:28">
      <c r="Y4810" s="240"/>
      <c r="AB4810" s="241"/>
    </row>
    <row r="4811" spans="25:28">
      <c r="Y4811" s="240"/>
      <c r="AB4811" s="241"/>
    </row>
    <row r="4812" spans="25:28">
      <c r="Y4812" s="240"/>
      <c r="AB4812" s="241"/>
    </row>
    <row r="4813" spans="25:28">
      <c r="Y4813" s="240"/>
      <c r="AB4813" s="241"/>
    </row>
    <row r="4814" spans="25:28">
      <c r="Y4814" s="240"/>
      <c r="AB4814" s="241"/>
    </row>
    <row r="4815" spans="25:28">
      <c r="Y4815" s="240"/>
      <c r="AB4815" s="241"/>
    </row>
    <row r="4816" spans="25:28">
      <c r="Y4816" s="240"/>
      <c r="AB4816" s="241"/>
    </row>
    <row r="4817" spans="25:28">
      <c r="Y4817" s="240"/>
      <c r="AB4817" s="241"/>
    </row>
    <row r="4818" spans="25:28">
      <c r="Y4818" s="240"/>
      <c r="AB4818" s="241"/>
    </row>
    <row r="4819" spans="25:28">
      <c r="Y4819" s="240"/>
      <c r="AB4819" s="241"/>
    </row>
    <row r="4820" spans="25:28">
      <c r="Y4820" s="240"/>
      <c r="AB4820" s="241"/>
    </row>
    <row r="4821" spans="25:28">
      <c r="Y4821" s="240"/>
      <c r="AB4821" s="241"/>
    </row>
    <row r="4822" spans="25:28">
      <c r="Y4822" s="240"/>
      <c r="AB4822" s="241"/>
    </row>
    <row r="4823" spans="25:28">
      <c r="Y4823" s="240"/>
      <c r="AB4823" s="241"/>
    </row>
    <row r="4824" spans="25:28">
      <c r="Y4824" s="240"/>
      <c r="AB4824" s="241"/>
    </row>
    <row r="4825" spans="25:28">
      <c r="Y4825" s="240"/>
      <c r="AB4825" s="241"/>
    </row>
    <row r="4826" spans="25:28">
      <c r="Y4826" s="240"/>
      <c r="AB4826" s="241"/>
    </row>
    <row r="4827" spans="25:28">
      <c r="Y4827" s="240"/>
      <c r="AB4827" s="241"/>
    </row>
    <row r="4828" spans="25:28">
      <c r="Y4828" s="240"/>
      <c r="AB4828" s="241"/>
    </row>
    <row r="4829" spans="25:28">
      <c r="Y4829" s="240"/>
      <c r="AB4829" s="241"/>
    </row>
    <row r="4830" spans="25:28">
      <c r="Y4830" s="240"/>
      <c r="AB4830" s="241"/>
    </row>
    <row r="4831" spans="25:28">
      <c r="Y4831" s="240"/>
      <c r="AB4831" s="241"/>
    </row>
    <row r="4832" spans="25:28">
      <c r="Y4832" s="240"/>
      <c r="AB4832" s="241"/>
    </row>
    <row r="4833" spans="25:28">
      <c r="Y4833" s="240"/>
      <c r="AB4833" s="241"/>
    </row>
    <row r="4834" spans="25:28">
      <c r="Y4834" s="240"/>
      <c r="AB4834" s="241"/>
    </row>
    <row r="4835" spans="25:28">
      <c r="Y4835" s="240"/>
      <c r="AB4835" s="241"/>
    </row>
    <row r="4836" spans="25:28">
      <c r="Y4836" s="240"/>
      <c r="AB4836" s="241"/>
    </row>
    <row r="4837" spans="25:28">
      <c r="Y4837" s="240"/>
      <c r="AB4837" s="241"/>
    </row>
    <row r="4838" spans="25:28">
      <c r="Y4838" s="240"/>
      <c r="AB4838" s="241"/>
    </row>
    <row r="4839" spans="25:28">
      <c r="Y4839" s="240"/>
      <c r="AB4839" s="241"/>
    </row>
    <row r="4840" spans="25:28">
      <c r="Y4840" s="240"/>
      <c r="AB4840" s="241"/>
    </row>
    <row r="4841" spans="25:28">
      <c r="Y4841" s="240"/>
      <c r="AB4841" s="241"/>
    </row>
    <row r="4842" spans="25:28">
      <c r="Y4842" s="240"/>
      <c r="AB4842" s="241"/>
    </row>
    <row r="4843" spans="25:28">
      <c r="Y4843" s="240"/>
      <c r="AB4843" s="241"/>
    </row>
    <row r="4844" spans="25:28">
      <c r="Y4844" s="240"/>
      <c r="AB4844" s="241"/>
    </row>
    <row r="4845" spans="25:28">
      <c r="Y4845" s="240"/>
      <c r="AB4845" s="241"/>
    </row>
    <row r="4846" spans="25:28">
      <c r="Y4846" s="240"/>
      <c r="AB4846" s="241"/>
    </row>
    <row r="4847" spans="25:28">
      <c r="Y4847" s="240"/>
      <c r="AB4847" s="241"/>
    </row>
    <row r="4848" spans="25:28">
      <c r="Y4848" s="240"/>
      <c r="AB4848" s="241"/>
    </row>
    <row r="4849" spans="25:28">
      <c r="Y4849" s="240"/>
      <c r="AB4849" s="241"/>
    </row>
    <row r="4850" spans="25:28">
      <c r="Y4850" s="240"/>
      <c r="AB4850" s="241"/>
    </row>
    <row r="4851" spans="25:28">
      <c r="Y4851" s="240"/>
      <c r="AB4851" s="241"/>
    </row>
    <row r="4852" spans="25:28">
      <c r="Y4852" s="240"/>
      <c r="AB4852" s="241"/>
    </row>
    <row r="4853" spans="25:28">
      <c r="Y4853" s="240"/>
      <c r="AB4853" s="241"/>
    </row>
    <row r="4854" spans="25:28">
      <c r="Y4854" s="240"/>
      <c r="AB4854" s="241"/>
    </row>
    <row r="4855" spans="25:28">
      <c r="Y4855" s="240"/>
      <c r="AB4855" s="241"/>
    </row>
    <row r="4856" spans="25:28">
      <c r="Y4856" s="240"/>
      <c r="AB4856" s="241"/>
    </row>
    <row r="4857" spans="25:28">
      <c r="Y4857" s="240"/>
      <c r="AB4857" s="241"/>
    </row>
    <row r="4858" spans="25:28">
      <c r="Y4858" s="240"/>
      <c r="AB4858" s="241"/>
    </row>
    <row r="4859" spans="25:28">
      <c r="Y4859" s="240"/>
      <c r="AB4859" s="241"/>
    </row>
    <row r="4860" spans="25:28">
      <c r="Y4860" s="240"/>
      <c r="AB4860" s="241"/>
    </row>
    <row r="4861" spans="25:28">
      <c r="Y4861" s="240"/>
      <c r="AB4861" s="241"/>
    </row>
    <row r="4862" spans="25:28">
      <c r="Y4862" s="240"/>
      <c r="AB4862" s="241"/>
    </row>
    <row r="4863" spans="25:28">
      <c r="Y4863" s="240"/>
      <c r="AB4863" s="241"/>
    </row>
    <row r="4864" spans="25:28">
      <c r="Y4864" s="240"/>
      <c r="AB4864" s="241"/>
    </row>
    <row r="4865" spans="25:28">
      <c r="Y4865" s="240"/>
      <c r="AB4865" s="241"/>
    </row>
    <row r="4866" spans="25:28">
      <c r="Y4866" s="240"/>
      <c r="AB4866" s="241"/>
    </row>
    <row r="4867" spans="25:28">
      <c r="Y4867" s="240"/>
      <c r="AB4867" s="241"/>
    </row>
    <row r="4868" spans="25:28">
      <c r="Y4868" s="240"/>
      <c r="AB4868" s="241"/>
    </row>
    <row r="4869" spans="25:28">
      <c r="Y4869" s="240"/>
      <c r="AB4869" s="241"/>
    </row>
    <row r="4870" spans="25:28">
      <c r="Y4870" s="240"/>
      <c r="AB4870" s="241"/>
    </row>
    <row r="4871" spans="25:28">
      <c r="Y4871" s="240"/>
      <c r="AB4871" s="241"/>
    </row>
    <row r="4872" spans="25:28">
      <c r="Y4872" s="240"/>
      <c r="AB4872" s="241"/>
    </row>
    <row r="4873" spans="25:28">
      <c r="Y4873" s="240"/>
      <c r="AB4873" s="241"/>
    </row>
    <row r="4874" spans="25:28">
      <c r="Y4874" s="240"/>
      <c r="AB4874" s="241"/>
    </row>
    <row r="4875" spans="25:28">
      <c r="Y4875" s="240"/>
      <c r="AB4875" s="241"/>
    </row>
    <row r="4876" spans="25:28">
      <c r="Y4876" s="240"/>
      <c r="AB4876" s="241"/>
    </row>
    <row r="4877" spans="25:28">
      <c r="Y4877" s="240"/>
      <c r="AB4877" s="241"/>
    </row>
    <row r="4878" spans="25:28">
      <c r="Y4878" s="240"/>
      <c r="AB4878" s="241"/>
    </row>
    <row r="4879" spans="25:28">
      <c r="Y4879" s="240"/>
      <c r="AB4879" s="241"/>
    </row>
    <row r="4880" spans="25:28">
      <c r="Y4880" s="240"/>
      <c r="AB4880" s="241"/>
    </row>
    <row r="4881" spans="25:28">
      <c r="Y4881" s="240"/>
      <c r="AB4881" s="241"/>
    </row>
    <row r="4882" spans="25:28">
      <c r="Y4882" s="240"/>
      <c r="AB4882" s="241"/>
    </row>
    <row r="4883" spans="25:28">
      <c r="Y4883" s="240"/>
      <c r="AB4883" s="241"/>
    </row>
    <row r="4884" spans="25:28">
      <c r="Y4884" s="240"/>
      <c r="AB4884" s="241"/>
    </row>
    <row r="4885" spans="25:28">
      <c r="Y4885" s="240"/>
      <c r="AB4885" s="241"/>
    </row>
    <row r="4886" spans="25:28">
      <c r="Y4886" s="240"/>
      <c r="AB4886" s="241"/>
    </row>
    <row r="4887" spans="25:28">
      <c r="Y4887" s="240"/>
      <c r="AB4887" s="241"/>
    </row>
    <row r="4888" spans="25:28">
      <c r="Y4888" s="240"/>
      <c r="AB4888" s="241"/>
    </row>
    <row r="4889" spans="25:28">
      <c r="Y4889" s="240"/>
      <c r="AB4889" s="241"/>
    </row>
    <row r="4890" spans="25:28">
      <c r="Y4890" s="240"/>
      <c r="AB4890" s="241"/>
    </row>
    <row r="4891" spans="25:28">
      <c r="Y4891" s="240"/>
      <c r="AB4891" s="241"/>
    </row>
    <row r="4892" spans="25:28">
      <c r="Y4892" s="240"/>
      <c r="AB4892" s="241"/>
    </row>
    <row r="4893" spans="25:28">
      <c r="Y4893" s="240"/>
      <c r="AB4893" s="241"/>
    </row>
    <row r="4894" spans="25:28">
      <c r="Y4894" s="240"/>
      <c r="AB4894" s="241"/>
    </row>
    <row r="4895" spans="25:28">
      <c r="Y4895" s="240"/>
      <c r="AB4895" s="241"/>
    </row>
    <row r="4896" spans="25:28">
      <c r="Y4896" s="240"/>
      <c r="AB4896" s="241"/>
    </row>
    <row r="4897" spans="25:28">
      <c r="Y4897" s="240"/>
      <c r="AB4897" s="241"/>
    </row>
    <row r="4898" spans="25:28">
      <c r="Y4898" s="240"/>
      <c r="AB4898" s="241"/>
    </row>
    <row r="4899" spans="25:28">
      <c r="Y4899" s="240"/>
      <c r="AB4899" s="241"/>
    </row>
    <row r="4900" spans="25:28">
      <c r="Y4900" s="240"/>
      <c r="AB4900" s="241"/>
    </row>
    <row r="4901" spans="25:28">
      <c r="Y4901" s="240"/>
      <c r="AB4901" s="241"/>
    </row>
    <row r="4902" spans="25:28">
      <c r="Y4902" s="240"/>
      <c r="AB4902" s="241"/>
    </row>
    <row r="4903" spans="25:28">
      <c r="Y4903" s="240"/>
      <c r="AB4903" s="241"/>
    </row>
    <row r="4904" spans="25:28">
      <c r="Y4904" s="240"/>
      <c r="AB4904" s="241"/>
    </row>
    <row r="4905" spans="25:28">
      <c r="Y4905" s="240"/>
      <c r="AB4905" s="241"/>
    </row>
    <row r="4906" spans="25:28">
      <c r="Y4906" s="240"/>
      <c r="AB4906" s="241"/>
    </row>
    <row r="4907" spans="25:28">
      <c r="Y4907" s="240"/>
      <c r="AB4907" s="241"/>
    </row>
    <row r="4908" spans="25:28">
      <c r="Y4908" s="240"/>
      <c r="AB4908" s="241"/>
    </row>
    <row r="4909" spans="25:28">
      <c r="Y4909" s="240"/>
      <c r="AB4909" s="241"/>
    </row>
    <row r="4910" spans="25:28">
      <c r="Y4910" s="240"/>
      <c r="AB4910" s="241"/>
    </row>
    <row r="4911" spans="25:28">
      <c r="Y4911" s="240"/>
      <c r="AB4911" s="241"/>
    </row>
    <row r="4912" spans="25:28">
      <c r="Y4912" s="240"/>
      <c r="AB4912" s="241"/>
    </row>
    <row r="4913" spans="25:28">
      <c r="Y4913" s="240"/>
      <c r="AB4913" s="241"/>
    </row>
    <row r="4914" spans="25:28">
      <c r="Y4914" s="240"/>
      <c r="AB4914" s="241"/>
    </row>
    <row r="4915" spans="25:28">
      <c r="Y4915" s="240"/>
      <c r="AB4915" s="241"/>
    </row>
    <row r="4916" spans="25:28">
      <c r="Y4916" s="240"/>
      <c r="AB4916" s="241"/>
    </row>
    <row r="4917" spans="25:28">
      <c r="Y4917" s="240"/>
      <c r="AB4917" s="241"/>
    </row>
    <row r="4918" spans="25:28">
      <c r="Y4918" s="240"/>
      <c r="AB4918" s="241"/>
    </row>
    <row r="4919" spans="25:28">
      <c r="Y4919" s="240"/>
      <c r="AB4919" s="241"/>
    </row>
    <row r="4920" spans="25:28">
      <c r="Y4920" s="240"/>
      <c r="AB4920" s="241"/>
    </row>
    <row r="4921" spans="25:28">
      <c r="Y4921" s="240"/>
      <c r="AB4921" s="241"/>
    </row>
    <row r="4922" spans="25:28">
      <c r="Y4922" s="240"/>
      <c r="AB4922" s="241"/>
    </row>
    <row r="4923" spans="25:28">
      <c r="Y4923" s="240"/>
      <c r="AB4923" s="241"/>
    </row>
    <row r="4924" spans="25:28">
      <c r="Y4924" s="240"/>
      <c r="AB4924" s="241"/>
    </row>
    <row r="4925" spans="25:28">
      <c r="Y4925" s="240"/>
      <c r="AB4925" s="241"/>
    </row>
    <row r="4926" spans="25:28">
      <c r="Y4926" s="240"/>
      <c r="AB4926" s="241"/>
    </row>
    <row r="4927" spans="25:28">
      <c r="Y4927" s="240"/>
      <c r="AB4927" s="241"/>
    </row>
    <row r="4928" spans="25:28">
      <c r="Y4928" s="240"/>
      <c r="AB4928" s="241"/>
    </row>
    <row r="4929" spans="25:28">
      <c r="Y4929" s="240"/>
      <c r="AB4929" s="241"/>
    </row>
    <row r="4930" spans="25:28">
      <c r="Y4930" s="240"/>
      <c r="AB4930" s="241"/>
    </row>
    <row r="4931" spans="25:28">
      <c r="Y4931" s="240"/>
      <c r="AB4931" s="241"/>
    </row>
    <row r="4932" spans="25:28">
      <c r="Y4932" s="240"/>
      <c r="AB4932" s="241"/>
    </row>
    <row r="4933" spans="25:28">
      <c r="Y4933" s="240"/>
      <c r="AB4933" s="241"/>
    </row>
    <row r="4934" spans="25:28">
      <c r="Y4934" s="240"/>
      <c r="AB4934" s="241"/>
    </row>
    <row r="4935" spans="25:28">
      <c r="Y4935" s="240"/>
      <c r="AB4935" s="241"/>
    </row>
    <row r="4936" spans="25:28">
      <c r="Y4936" s="240"/>
      <c r="AB4936" s="241"/>
    </row>
    <row r="4937" spans="25:28">
      <c r="Y4937" s="240"/>
      <c r="AB4937" s="241"/>
    </row>
    <row r="4938" spans="25:28">
      <c r="Y4938" s="240"/>
      <c r="AB4938" s="241"/>
    </row>
    <row r="4939" spans="25:28">
      <c r="Y4939" s="240"/>
      <c r="AB4939" s="241"/>
    </row>
    <row r="4940" spans="25:28">
      <c r="Y4940" s="240"/>
      <c r="AB4940" s="241"/>
    </row>
    <row r="4941" spans="25:28">
      <c r="Y4941" s="240"/>
      <c r="AB4941" s="241"/>
    </row>
    <row r="4942" spans="25:28">
      <c r="Y4942" s="240"/>
      <c r="AB4942" s="241"/>
    </row>
    <row r="4943" spans="25:28">
      <c r="Y4943" s="240"/>
      <c r="AB4943" s="241"/>
    </row>
    <row r="4944" spans="25:28">
      <c r="Y4944" s="240"/>
      <c r="AB4944" s="241"/>
    </row>
    <row r="4945" spans="25:28">
      <c r="Y4945" s="240"/>
      <c r="AB4945" s="241"/>
    </row>
    <row r="4946" spans="25:28">
      <c r="Y4946" s="240"/>
      <c r="AB4946" s="241"/>
    </row>
    <row r="4947" spans="25:28">
      <c r="Y4947" s="240"/>
      <c r="AB4947" s="241"/>
    </row>
    <row r="4948" spans="25:28">
      <c r="Y4948" s="240"/>
      <c r="AB4948" s="241"/>
    </row>
    <row r="4949" spans="25:28">
      <c r="Y4949" s="240"/>
      <c r="AB4949" s="241"/>
    </row>
    <row r="4950" spans="25:28">
      <c r="Y4950" s="240"/>
      <c r="AB4950" s="241"/>
    </row>
    <row r="4951" spans="25:28">
      <c r="Y4951" s="240"/>
      <c r="AB4951" s="241"/>
    </row>
    <row r="4952" spans="25:28">
      <c r="Y4952" s="240"/>
      <c r="AB4952" s="241"/>
    </row>
    <row r="4953" spans="25:28">
      <c r="Y4953" s="240"/>
      <c r="AB4953" s="241"/>
    </row>
    <row r="4954" spans="25:28">
      <c r="Y4954" s="240"/>
      <c r="AB4954" s="241"/>
    </row>
    <row r="4955" spans="25:28">
      <c r="Y4955" s="240"/>
      <c r="AB4955" s="241"/>
    </row>
    <row r="4956" spans="25:28">
      <c r="Y4956" s="240"/>
      <c r="AB4956" s="241"/>
    </row>
    <row r="4957" spans="25:28">
      <c r="Y4957" s="240"/>
      <c r="AB4957" s="241"/>
    </row>
    <row r="4958" spans="25:28">
      <c r="Y4958" s="240"/>
      <c r="AB4958" s="241"/>
    </row>
    <row r="4959" spans="25:28">
      <c r="Y4959" s="240"/>
      <c r="AB4959" s="241"/>
    </row>
    <row r="4960" spans="25:28">
      <c r="Y4960" s="240"/>
      <c r="AB4960" s="241"/>
    </row>
    <row r="4961" spans="25:28">
      <c r="Y4961" s="240"/>
      <c r="AB4961" s="241"/>
    </row>
    <row r="4962" spans="25:28">
      <c r="Y4962" s="240"/>
      <c r="AB4962" s="241"/>
    </row>
    <row r="4963" spans="25:28">
      <c r="Y4963" s="240"/>
      <c r="AB4963" s="241"/>
    </row>
    <row r="4964" spans="25:28">
      <c r="Y4964" s="240"/>
      <c r="AB4964" s="241"/>
    </row>
    <row r="4965" spans="25:28">
      <c r="Y4965" s="240"/>
      <c r="AB4965" s="241"/>
    </row>
    <row r="4966" spans="25:28">
      <c r="Y4966" s="240"/>
      <c r="AB4966" s="241"/>
    </row>
    <row r="4967" spans="25:28">
      <c r="Y4967" s="240"/>
      <c r="AB4967" s="241"/>
    </row>
    <row r="4968" spans="25:28">
      <c r="Y4968" s="240"/>
      <c r="AB4968" s="241"/>
    </row>
    <row r="4969" spans="25:28">
      <c r="Y4969" s="240"/>
      <c r="AB4969" s="241"/>
    </row>
    <row r="4970" spans="25:28">
      <c r="Y4970" s="240"/>
      <c r="AB4970" s="241"/>
    </row>
    <row r="4971" spans="25:28">
      <c r="Y4971" s="240"/>
      <c r="AB4971" s="241"/>
    </row>
    <row r="4972" spans="25:28">
      <c r="Y4972" s="240"/>
      <c r="AB4972" s="241"/>
    </row>
    <row r="4973" spans="25:28">
      <c r="Y4973" s="240"/>
      <c r="AB4973" s="241"/>
    </row>
    <row r="4974" spans="25:28">
      <c r="Y4974" s="240"/>
      <c r="AB4974" s="241"/>
    </row>
    <row r="4975" spans="25:28">
      <c r="Y4975" s="240"/>
      <c r="AB4975" s="241"/>
    </row>
    <row r="4976" spans="25:28">
      <c r="Y4976" s="240"/>
      <c r="AB4976" s="241"/>
    </row>
    <row r="4977" spans="25:28">
      <c r="Y4977" s="240"/>
      <c r="AB4977" s="241"/>
    </row>
    <row r="4978" spans="25:28">
      <c r="Y4978" s="240"/>
      <c r="AB4978" s="241"/>
    </row>
    <row r="4979" spans="25:28">
      <c r="Y4979" s="240"/>
      <c r="AB4979" s="241"/>
    </row>
    <row r="4980" spans="25:28">
      <c r="Y4980" s="240"/>
      <c r="AB4980" s="241"/>
    </row>
    <row r="4981" spans="25:28">
      <c r="Y4981" s="240"/>
      <c r="AB4981" s="241"/>
    </row>
    <row r="4982" spans="25:28">
      <c r="Y4982" s="240"/>
      <c r="AB4982" s="241"/>
    </row>
    <row r="4983" spans="25:28">
      <c r="Y4983" s="240"/>
      <c r="AB4983" s="241"/>
    </row>
    <row r="4984" spans="25:28">
      <c r="Y4984" s="240"/>
      <c r="AB4984" s="241"/>
    </row>
    <row r="4985" spans="25:28">
      <c r="Y4985" s="240"/>
      <c r="AB4985" s="241"/>
    </row>
    <row r="4986" spans="25:28">
      <c r="Y4986" s="240"/>
      <c r="AB4986" s="241"/>
    </row>
    <row r="4987" spans="25:28">
      <c r="Y4987" s="240"/>
      <c r="AB4987" s="241"/>
    </row>
    <row r="4988" spans="25:28">
      <c r="Y4988" s="240"/>
      <c r="AB4988" s="241"/>
    </row>
    <row r="4989" spans="25:28">
      <c r="Y4989" s="240"/>
      <c r="AB4989" s="241"/>
    </row>
    <row r="4990" spans="25:28">
      <c r="Y4990" s="240"/>
      <c r="AB4990" s="241"/>
    </row>
    <row r="4991" spans="25:28">
      <c r="Y4991" s="240"/>
      <c r="AB4991" s="241"/>
    </row>
    <row r="4992" spans="25:28">
      <c r="Y4992" s="240"/>
      <c r="AB4992" s="241"/>
    </row>
    <row r="4993" spans="25:28">
      <c r="Y4993" s="240"/>
      <c r="AB4993" s="241"/>
    </row>
    <row r="4994" spans="25:28">
      <c r="Y4994" s="240"/>
      <c r="AB4994" s="241"/>
    </row>
    <row r="4995" spans="25:28">
      <c r="Y4995" s="240"/>
      <c r="AB4995" s="241"/>
    </row>
    <row r="4996" spans="25:28">
      <c r="Y4996" s="240"/>
      <c r="AB4996" s="241"/>
    </row>
    <row r="4997" spans="25:28">
      <c r="Y4997" s="240"/>
      <c r="AB4997" s="241"/>
    </row>
    <row r="4998" spans="25:28">
      <c r="Y4998" s="240"/>
      <c r="AB4998" s="241"/>
    </row>
    <row r="4999" spans="25:28">
      <c r="Y4999" s="240"/>
      <c r="AB4999" s="241"/>
    </row>
    <row r="5000" spans="25:28">
      <c r="Y5000" s="240"/>
      <c r="AB5000" s="241"/>
    </row>
    <row r="5001" spans="25:28">
      <c r="Y5001" s="240"/>
      <c r="AB5001" s="241"/>
    </row>
    <row r="5002" spans="25:28">
      <c r="Y5002" s="240"/>
      <c r="AB5002" s="241"/>
    </row>
    <row r="5003" spans="25:28">
      <c r="Y5003" s="240"/>
      <c r="AB5003" s="241"/>
    </row>
    <row r="5004" spans="25:28">
      <c r="Y5004" s="240"/>
      <c r="AB5004" s="241"/>
    </row>
    <row r="5005" spans="25:28">
      <c r="Y5005" s="240"/>
      <c r="AB5005" s="241"/>
    </row>
    <row r="5006" spans="25:28">
      <c r="Y5006" s="240"/>
      <c r="AB5006" s="241"/>
    </row>
    <row r="5007" spans="25:28">
      <c r="Y5007" s="240"/>
      <c r="AB5007" s="241"/>
    </row>
    <row r="5008" spans="25:28">
      <c r="Y5008" s="240"/>
      <c r="AB5008" s="241"/>
    </row>
    <row r="5009" spans="25:28">
      <c r="Y5009" s="240"/>
      <c r="AB5009" s="241"/>
    </row>
    <row r="5010" spans="25:28">
      <c r="Y5010" s="240"/>
      <c r="AB5010" s="241"/>
    </row>
    <row r="5011" spans="25:28">
      <c r="Y5011" s="240"/>
      <c r="AB5011" s="241"/>
    </row>
    <row r="5012" spans="25:28">
      <c r="Y5012" s="240"/>
      <c r="AB5012" s="241"/>
    </row>
    <row r="5013" spans="25:28">
      <c r="Y5013" s="240"/>
      <c r="AB5013" s="241"/>
    </row>
    <row r="5014" spans="25:28">
      <c r="Y5014" s="240"/>
      <c r="AB5014" s="241"/>
    </row>
    <row r="5015" spans="25:28">
      <c r="Y5015" s="240"/>
      <c r="AB5015" s="241"/>
    </row>
    <row r="5016" spans="25:28">
      <c r="Y5016" s="240"/>
      <c r="AB5016" s="241"/>
    </row>
    <row r="5017" spans="25:28">
      <c r="Y5017" s="240"/>
      <c r="AB5017" s="241"/>
    </row>
    <row r="5018" spans="25:28">
      <c r="Y5018" s="240"/>
      <c r="AB5018" s="241"/>
    </row>
    <row r="5019" spans="25:28">
      <c r="Y5019" s="240"/>
      <c r="AB5019" s="241"/>
    </row>
    <row r="5020" spans="25:28">
      <c r="Y5020" s="240"/>
      <c r="AB5020" s="241"/>
    </row>
    <row r="5021" spans="25:28">
      <c r="Y5021" s="240"/>
      <c r="AB5021" s="241"/>
    </row>
    <row r="5022" spans="25:28">
      <c r="Y5022" s="240"/>
      <c r="AB5022" s="241"/>
    </row>
    <row r="5023" spans="25:28">
      <c r="Y5023" s="240"/>
      <c r="AB5023" s="241"/>
    </row>
    <row r="5024" spans="25:28">
      <c r="Y5024" s="240"/>
      <c r="AB5024" s="241"/>
    </row>
    <row r="5025" spans="25:28">
      <c r="Y5025" s="240"/>
      <c r="AB5025" s="241"/>
    </row>
    <row r="5026" spans="25:28">
      <c r="Y5026" s="240"/>
      <c r="AB5026" s="241"/>
    </row>
    <row r="5027" spans="25:28">
      <c r="Y5027" s="240"/>
      <c r="AB5027" s="241"/>
    </row>
    <row r="5028" spans="25:28">
      <c r="Y5028" s="240"/>
      <c r="AB5028" s="241"/>
    </row>
    <row r="5029" spans="25:28">
      <c r="Y5029" s="240"/>
      <c r="AB5029" s="241"/>
    </row>
    <row r="5030" spans="25:28">
      <c r="Y5030" s="240"/>
      <c r="AB5030" s="241"/>
    </row>
    <row r="5031" spans="25:28">
      <c r="Y5031" s="240"/>
      <c r="AB5031" s="241"/>
    </row>
    <row r="5032" spans="25:28">
      <c r="Y5032" s="240"/>
      <c r="AB5032" s="241"/>
    </row>
    <row r="5033" spans="25:28">
      <c r="Y5033" s="240"/>
      <c r="AB5033" s="241"/>
    </row>
    <row r="5034" spans="25:28">
      <c r="Y5034" s="240"/>
      <c r="AB5034" s="241"/>
    </row>
    <row r="5035" spans="25:28">
      <c r="Y5035" s="240"/>
      <c r="AB5035" s="241"/>
    </row>
    <row r="5036" spans="25:28">
      <c r="Y5036" s="240"/>
      <c r="AB5036" s="241"/>
    </row>
    <row r="5037" spans="25:28">
      <c r="Y5037" s="240"/>
      <c r="AB5037" s="241"/>
    </row>
    <row r="5038" spans="25:28">
      <c r="Y5038" s="240"/>
      <c r="AB5038" s="241"/>
    </row>
    <row r="5039" spans="25:28">
      <c r="Y5039" s="240"/>
      <c r="AB5039" s="241"/>
    </row>
    <row r="5040" spans="25:28">
      <c r="Y5040" s="240"/>
      <c r="AB5040" s="241"/>
    </row>
    <row r="5041" spans="25:28">
      <c r="Y5041" s="240"/>
      <c r="AB5041" s="241"/>
    </row>
    <row r="5042" spans="25:28">
      <c r="Y5042" s="240"/>
      <c r="AB5042" s="241"/>
    </row>
    <row r="5043" spans="25:28">
      <c r="Y5043" s="240"/>
      <c r="AB5043" s="241"/>
    </row>
    <row r="5044" spans="25:28">
      <c r="Y5044" s="240"/>
      <c r="AB5044" s="241"/>
    </row>
    <row r="5045" spans="25:28">
      <c r="Y5045" s="240"/>
      <c r="AB5045" s="241"/>
    </row>
    <row r="5046" spans="25:28">
      <c r="Y5046" s="240"/>
      <c r="AB5046" s="241"/>
    </row>
    <row r="5047" spans="25:28">
      <c r="Y5047" s="240"/>
      <c r="AB5047" s="241"/>
    </row>
    <row r="5048" spans="25:28">
      <c r="Y5048" s="240"/>
      <c r="AB5048" s="241"/>
    </row>
    <row r="5049" spans="25:28">
      <c r="Y5049" s="240"/>
      <c r="AB5049" s="241"/>
    </row>
    <row r="5050" spans="25:28">
      <c r="Y5050" s="240"/>
      <c r="AB5050" s="241"/>
    </row>
    <row r="5051" spans="25:28">
      <c r="Y5051" s="240"/>
      <c r="AB5051" s="241"/>
    </row>
    <row r="5052" spans="25:28">
      <c r="Y5052" s="240"/>
      <c r="AB5052" s="241"/>
    </row>
    <row r="5053" spans="25:28">
      <c r="Y5053" s="240"/>
      <c r="AB5053" s="241"/>
    </row>
    <row r="5054" spans="25:28">
      <c r="Y5054" s="240"/>
      <c r="AB5054" s="241"/>
    </row>
    <row r="5055" spans="25:28">
      <c r="Y5055" s="240"/>
      <c r="AB5055" s="241"/>
    </row>
    <row r="5056" spans="25:28">
      <c r="Y5056" s="240"/>
      <c r="AB5056" s="241"/>
    </row>
    <row r="5057" spans="25:28">
      <c r="Y5057" s="240"/>
      <c r="AB5057" s="241"/>
    </row>
    <row r="5058" spans="25:28">
      <c r="Y5058" s="240"/>
      <c r="AB5058" s="241"/>
    </row>
    <row r="5059" spans="25:28">
      <c r="Y5059" s="240"/>
      <c r="AB5059" s="241"/>
    </row>
    <row r="5060" spans="25:28">
      <c r="Y5060" s="240"/>
      <c r="AB5060" s="241"/>
    </row>
    <row r="5061" spans="25:28">
      <c r="Y5061" s="240"/>
      <c r="AB5061" s="241"/>
    </row>
    <row r="5062" spans="25:28">
      <c r="Y5062" s="240"/>
      <c r="AB5062" s="241"/>
    </row>
    <row r="5063" spans="25:28">
      <c r="Y5063" s="240"/>
      <c r="AB5063" s="241"/>
    </row>
    <row r="5064" spans="25:28">
      <c r="Y5064" s="240"/>
      <c r="AB5064" s="241"/>
    </row>
    <row r="5065" spans="25:28">
      <c r="Y5065" s="240"/>
      <c r="AB5065" s="241"/>
    </row>
    <row r="5066" spans="25:28">
      <c r="Y5066" s="240"/>
      <c r="AB5066" s="241"/>
    </row>
    <row r="5067" spans="25:28">
      <c r="Y5067" s="240"/>
      <c r="AB5067" s="241"/>
    </row>
    <row r="5068" spans="25:28">
      <c r="Y5068" s="240"/>
      <c r="AB5068" s="241"/>
    </row>
    <row r="5069" spans="25:28">
      <c r="Y5069" s="240"/>
      <c r="AB5069" s="241"/>
    </row>
    <row r="5070" spans="25:28">
      <c r="Y5070" s="240"/>
      <c r="AB5070" s="241"/>
    </row>
    <row r="5071" spans="25:28">
      <c r="Y5071" s="240"/>
      <c r="AB5071" s="241"/>
    </row>
    <row r="5072" spans="25:28">
      <c r="Y5072" s="240"/>
      <c r="AB5072" s="241"/>
    </row>
    <row r="5073" spans="25:28">
      <c r="Y5073" s="240"/>
      <c r="AB5073" s="241"/>
    </row>
    <row r="5074" spans="25:28">
      <c r="Y5074" s="240"/>
      <c r="AB5074" s="241"/>
    </row>
    <row r="5075" spans="25:28">
      <c r="Y5075" s="240"/>
      <c r="AB5075" s="241"/>
    </row>
    <row r="5076" spans="25:28">
      <c r="Y5076" s="240"/>
      <c r="AB5076" s="241"/>
    </row>
    <row r="5077" spans="25:28">
      <c r="Y5077" s="240"/>
      <c r="AB5077" s="241"/>
    </row>
    <row r="5078" spans="25:28">
      <c r="Y5078" s="240"/>
      <c r="AB5078" s="241"/>
    </row>
    <row r="5079" spans="25:28">
      <c r="Y5079" s="240"/>
      <c r="AB5079" s="241"/>
    </row>
    <row r="5080" spans="25:28">
      <c r="Y5080" s="240"/>
      <c r="AB5080" s="241"/>
    </row>
    <row r="5081" spans="25:28">
      <c r="Y5081" s="240"/>
      <c r="AB5081" s="241"/>
    </row>
    <row r="5082" spans="25:28">
      <c r="Y5082" s="240"/>
      <c r="AB5082" s="241"/>
    </row>
    <row r="5083" spans="25:28">
      <c r="Y5083" s="240"/>
      <c r="AB5083" s="241"/>
    </row>
    <row r="5084" spans="25:28">
      <c r="Y5084" s="240"/>
      <c r="AB5084" s="241"/>
    </row>
    <row r="5085" spans="25:28">
      <c r="Y5085" s="240"/>
      <c r="AB5085" s="241"/>
    </row>
    <row r="5086" spans="25:28">
      <c r="Y5086" s="240"/>
      <c r="AB5086" s="241"/>
    </row>
    <row r="5087" spans="25:28">
      <c r="Y5087" s="240"/>
      <c r="AB5087" s="241"/>
    </row>
    <row r="5088" spans="25:28">
      <c r="Y5088" s="240"/>
      <c r="AB5088" s="241"/>
    </row>
    <row r="5089" spans="25:28">
      <c r="Y5089" s="240"/>
      <c r="AB5089" s="241"/>
    </row>
    <row r="5090" spans="25:28">
      <c r="Y5090" s="240"/>
      <c r="AB5090" s="241"/>
    </row>
    <row r="5091" spans="25:28">
      <c r="Y5091" s="240"/>
      <c r="AB5091" s="241"/>
    </row>
    <row r="5092" spans="25:28">
      <c r="Y5092" s="240"/>
      <c r="AB5092" s="241"/>
    </row>
    <row r="5093" spans="25:28">
      <c r="Y5093" s="240"/>
      <c r="AB5093" s="241"/>
    </row>
    <row r="5094" spans="25:28">
      <c r="Y5094" s="240"/>
      <c r="AB5094" s="241"/>
    </row>
    <row r="5095" spans="25:28">
      <c r="Y5095" s="240"/>
      <c r="AB5095" s="241"/>
    </row>
    <row r="5096" spans="25:28">
      <c r="Y5096" s="240"/>
      <c r="AB5096" s="241"/>
    </row>
    <row r="5097" spans="25:28">
      <c r="Y5097" s="240"/>
      <c r="AB5097" s="241"/>
    </row>
    <row r="5098" spans="25:28">
      <c r="Y5098" s="240"/>
      <c r="AB5098" s="241"/>
    </row>
    <row r="5099" spans="25:28">
      <c r="Y5099" s="240"/>
      <c r="AB5099" s="241"/>
    </row>
    <row r="5100" spans="25:28">
      <c r="Y5100" s="240"/>
      <c r="AB5100" s="241"/>
    </row>
    <row r="5101" spans="25:28">
      <c r="Y5101" s="240"/>
      <c r="AB5101" s="241"/>
    </row>
    <row r="5102" spans="25:28">
      <c r="Y5102" s="240"/>
      <c r="AB5102" s="241"/>
    </row>
    <row r="5103" spans="25:28">
      <c r="Y5103" s="240"/>
      <c r="AB5103" s="241"/>
    </row>
    <row r="5104" spans="25:28">
      <c r="Y5104" s="240"/>
      <c r="AB5104" s="241"/>
    </row>
    <row r="5105" spans="25:28">
      <c r="Y5105" s="240"/>
      <c r="AB5105" s="241"/>
    </row>
    <row r="5106" spans="25:28">
      <c r="Y5106" s="240"/>
      <c r="AB5106" s="241"/>
    </row>
    <row r="5107" spans="25:28">
      <c r="Y5107" s="240"/>
      <c r="AB5107" s="241"/>
    </row>
    <row r="5108" spans="25:28">
      <c r="Y5108" s="240"/>
      <c r="AB5108" s="241"/>
    </row>
    <row r="5109" spans="25:28">
      <c r="Y5109" s="240"/>
      <c r="AB5109" s="241"/>
    </row>
    <row r="5110" spans="25:28">
      <c r="Y5110" s="240"/>
      <c r="AB5110" s="241"/>
    </row>
    <row r="5111" spans="25:28">
      <c r="Y5111" s="240"/>
      <c r="AB5111" s="241"/>
    </row>
    <row r="5112" spans="25:28">
      <c r="Y5112" s="240"/>
      <c r="AB5112" s="241"/>
    </row>
    <row r="5113" spans="25:28">
      <c r="Y5113" s="240"/>
      <c r="AB5113" s="241"/>
    </row>
    <row r="5114" spans="25:28">
      <c r="Y5114" s="240"/>
      <c r="AB5114" s="241"/>
    </row>
    <row r="5115" spans="25:28">
      <c r="Y5115" s="240"/>
      <c r="AB5115" s="241"/>
    </row>
    <row r="5116" spans="25:28">
      <c r="Y5116" s="240"/>
      <c r="AB5116" s="241"/>
    </row>
    <row r="5117" spans="25:28">
      <c r="Y5117" s="240"/>
      <c r="AB5117" s="241"/>
    </row>
    <row r="5118" spans="25:28">
      <c r="Y5118" s="240"/>
      <c r="AB5118" s="241"/>
    </row>
    <row r="5119" spans="25:28">
      <c r="Y5119" s="240"/>
      <c r="AB5119" s="241"/>
    </row>
    <row r="5120" spans="25:28">
      <c r="Y5120" s="240"/>
      <c r="AB5120" s="241"/>
    </row>
    <row r="5121" spans="25:28">
      <c r="Y5121" s="240"/>
      <c r="AB5121" s="241"/>
    </row>
    <row r="5122" spans="25:28">
      <c r="Y5122" s="240"/>
      <c r="AB5122" s="241"/>
    </row>
    <row r="5123" spans="25:28">
      <c r="Y5123" s="240"/>
      <c r="AB5123" s="241"/>
    </row>
    <row r="5124" spans="25:28">
      <c r="Y5124" s="240"/>
      <c r="AB5124" s="241"/>
    </row>
    <row r="5125" spans="25:28">
      <c r="Y5125" s="240"/>
      <c r="AB5125" s="241"/>
    </row>
    <row r="5126" spans="25:28">
      <c r="Y5126" s="240"/>
      <c r="AB5126" s="241"/>
    </row>
    <row r="5127" spans="25:28">
      <c r="Y5127" s="240"/>
      <c r="AB5127" s="241"/>
    </row>
    <row r="5128" spans="25:28">
      <c r="Y5128" s="240"/>
      <c r="AB5128" s="241"/>
    </row>
    <row r="5129" spans="25:28">
      <c r="Y5129" s="240"/>
      <c r="AB5129" s="241"/>
    </row>
    <row r="5130" spans="25:28">
      <c r="Y5130" s="240"/>
      <c r="AB5130" s="241"/>
    </row>
    <row r="5131" spans="25:28">
      <c r="Y5131" s="240"/>
      <c r="AB5131" s="241"/>
    </row>
    <row r="5132" spans="25:28">
      <c r="Y5132" s="240"/>
      <c r="AB5132" s="241"/>
    </row>
    <row r="5133" spans="25:28">
      <c r="Y5133" s="240"/>
      <c r="AB5133" s="241"/>
    </row>
    <row r="5134" spans="25:28">
      <c r="Y5134" s="240"/>
      <c r="AB5134" s="241"/>
    </row>
    <row r="5135" spans="25:28">
      <c r="Y5135" s="240"/>
      <c r="AB5135" s="241"/>
    </row>
    <row r="5136" spans="25:28">
      <c r="Y5136" s="240"/>
      <c r="AB5136" s="241"/>
    </row>
    <row r="5137" spans="25:28">
      <c r="Y5137" s="240"/>
      <c r="AB5137" s="241"/>
    </row>
    <row r="5138" spans="25:28">
      <c r="Y5138" s="240"/>
      <c r="AB5138" s="241"/>
    </row>
    <row r="5139" spans="25:28">
      <c r="Y5139" s="240"/>
      <c r="AB5139" s="241"/>
    </row>
    <row r="5140" spans="25:28">
      <c r="Y5140" s="240"/>
      <c r="AB5140" s="241"/>
    </row>
    <row r="5141" spans="25:28">
      <c r="Y5141" s="240"/>
      <c r="AB5141" s="241"/>
    </row>
    <row r="5142" spans="25:28">
      <c r="Y5142" s="240"/>
      <c r="AB5142" s="241"/>
    </row>
    <row r="5143" spans="25:28">
      <c r="Y5143" s="240"/>
      <c r="AB5143" s="241"/>
    </row>
    <row r="5144" spans="25:28">
      <c r="Y5144" s="240"/>
      <c r="AB5144" s="241"/>
    </row>
    <row r="5145" spans="25:28">
      <c r="Y5145" s="240"/>
      <c r="AB5145" s="241"/>
    </row>
    <row r="5146" spans="25:28">
      <c r="Y5146" s="240"/>
      <c r="AB5146" s="241"/>
    </row>
    <row r="5147" spans="25:28">
      <c r="Y5147" s="240"/>
      <c r="AB5147" s="241"/>
    </row>
    <row r="5148" spans="25:28">
      <c r="Y5148" s="240"/>
      <c r="AB5148" s="241"/>
    </row>
    <row r="5149" spans="25:28">
      <c r="Y5149" s="240"/>
      <c r="AB5149" s="241"/>
    </row>
    <row r="5150" spans="25:28">
      <c r="Y5150" s="240"/>
      <c r="AB5150" s="241"/>
    </row>
    <row r="5151" spans="25:28">
      <c r="Y5151" s="240"/>
      <c r="AB5151" s="241"/>
    </row>
    <row r="5152" spans="25:28">
      <c r="Y5152" s="240"/>
      <c r="AB5152" s="241"/>
    </row>
    <row r="5153" spans="25:28">
      <c r="Y5153" s="240"/>
      <c r="AB5153" s="241"/>
    </row>
    <row r="5154" spans="25:28">
      <c r="Y5154" s="240"/>
      <c r="AB5154" s="241"/>
    </row>
    <row r="5155" spans="25:28">
      <c r="Y5155" s="240"/>
      <c r="AB5155" s="241"/>
    </row>
    <row r="5156" spans="25:28">
      <c r="Y5156" s="240"/>
      <c r="AB5156" s="241"/>
    </row>
    <row r="5157" spans="25:28">
      <c r="Y5157" s="240"/>
      <c r="AB5157" s="241"/>
    </row>
    <row r="5158" spans="25:28">
      <c r="Y5158" s="240"/>
      <c r="AB5158" s="241"/>
    </row>
    <row r="5159" spans="25:28">
      <c r="Y5159" s="240"/>
      <c r="AB5159" s="241"/>
    </row>
    <row r="5160" spans="25:28">
      <c r="Y5160" s="240"/>
      <c r="AB5160" s="241"/>
    </row>
    <row r="5161" spans="25:28">
      <c r="Y5161" s="240"/>
      <c r="AB5161" s="241"/>
    </row>
    <row r="5162" spans="25:28">
      <c r="Y5162" s="240"/>
      <c r="AB5162" s="241"/>
    </row>
    <row r="5163" spans="25:28">
      <c r="Y5163" s="240"/>
      <c r="AB5163" s="241"/>
    </row>
    <row r="5164" spans="25:28">
      <c r="Y5164" s="240"/>
      <c r="AB5164" s="241"/>
    </row>
    <row r="5165" spans="25:28">
      <c r="Y5165" s="240"/>
      <c r="AB5165" s="241"/>
    </row>
    <row r="5166" spans="25:28">
      <c r="Y5166" s="240"/>
      <c r="AB5166" s="241"/>
    </row>
    <row r="5167" spans="25:28">
      <c r="Y5167" s="240"/>
      <c r="AB5167" s="241"/>
    </row>
    <row r="5168" spans="25:28">
      <c r="Y5168" s="240"/>
      <c r="AB5168" s="241"/>
    </row>
    <row r="5169" spans="25:28">
      <c r="Y5169" s="240"/>
      <c r="AB5169" s="241"/>
    </row>
    <row r="5170" spans="25:28">
      <c r="Y5170" s="240"/>
      <c r="AB5170" s="241"/>
    </row>
    <row r="5171" spans="25:28">
      <c r="Y5171" s="240"/>
      <c r="AB5171" s="241"/>
    </row>
    <row r="5172" spans="25:28">
      <c r="Y5172" s="240"/>
      <c r="AB5172" s="241"/>
    </row>
    <row r="5173" spans="25:28">
      <c r="Y5173" s="240"/>
      <c r="AB5173" s="241"/>
    </row>
    <row r="5174" spans="25:28">
      <c r="Y5174" s="240"/>
      <c r="AB5174" s="241"/>
    </row>
    <row r="5175" spans="25:28">
      <c r="Y5175" s="240"/>
      <c r="AB5175" s="241"/>
    </row>
    <row r="5176" spans="25:28">
      <c r="Y5176" s="240"/>
      <c r="AB5176" s="241"/>
    </row>
    <row r="5177" spans="25:28">
      <c r="Y5177" s="240"/>
      <c r="AB5177" s="241"/>
    </row>
    <row r="5178" spans="25:28">
      <c r="Y5178" s="240"/>
      <c r="AB5178" s="241"/>
    </row>
    <row r="5179" spans="25:28">
      <c r="Y5179" s="240"/>
      <c r="AB5179" s="241"/>
    </row>
    <row r="5180" spans="25:28">
      <c r="Y5180" s="240"/>
      <c r="AB5180" s="241"/>
    </row>
    <row r="5181" spans="25:28">
      <c r="Y5181" s="240"/>
      <c r="AB5181" s="241"/>
    </row>
    <row r="5182" spans="25:28">
      <c r="Y5182" s="240"/>
      <c r="AB5182" s="241"/>
    </row>
    <row r="5183" spans="25:28">
      <c r="Y5183" s="240"/>
      <c r="AB5183" s="241"/>
    </row>
    <row r="5184" spans="25:28">
      <c r="Y5184" s="240"/>
      <c r="AB5184" s="241"/>
    </row>
    <row r="5185" spans="25:28">
      <c r="Y5185" s="240"/>
      <c r="AB5185" s="241"/>
    </row>
    <row r="5186" spans="25:28">
      <c r="Y5186" s="240"/>
      <c r="AB5186" s="241"/>
    </row>
    <row r="5187" spans="25:28">
      <c r="Y5187" s="240"/>
      <c r="AB5187" s="241"/>
    </row>
    <row r="5188" spans="25:28">
      <c r="Y5188" s="240"/>
      <c r="AB5188" s="241"/>
    </row>
    <row r="5189" spans="25:28">
      <c r="Y5189" s="240"/>
      <c r="AB5189" s="241"/>
    </row>
    <row r="5190" spans="25:28">
      <c r="Y5190" s="240"/>
      <c r="AB5190" s="241"/>
    </row>
    <row r="5191" spans="25:28">
      <c r="Y5191" s="240"/>
      <c r="AB5191" s="241"/>
    </row>
    <row r="5192" spans="25:28">
      <c r="Y5192" s="240"/>
      <c r="AB5192" s="241"/>
    </row>
    <row r="5193" spans="25:28">
      <c r="Y5193" s="240"/>
      <c r="AB5193" s="241"/>
    </row>
    <row r="5194" spans="25:28">
      <c r="Y5194" s="240"/>
      <c r="AB5194" s="241"/>
    </row>
    <row r="5195" spans="25:28">
      <c r="Y5195" s="240"/>
      <c r="AB5195" s="241"/>
    </row>
    <row r="5196" spans="25:28">
      <c r="Y5196" s="240"/>
      <c r="AB5196" s="241"/>
    </row>
    <row r="5197" spans="25:28">
      <c r="Y5197" s="240"/>
      <c r="AB5197" s="241"/>
    </row>
    <row r="5198" spans="25:28">
      <c r="Y5198" s="240"/>
      <c r="AB5198" s="241"/>
    </row>
    <row r="5199" spans="25:28">
      <c r="Y5199" s="240"/>
      <c r="AB5199" s="241"/>
    </row>
    <row r="5200" spans="25:28">
      <c r="Y5200" s="240"/>
      <c r="AB5200" s="241"/>
    </row>
    <row r="5201" spans="25:28">
      <c r="Y5201" s="240"/>
      <c r="AB5201" s="241"/>
    </row>
    <row r="5202" spans="25:28">
      <c r="Y5202" s="240"/>
      <c r="AB5202" s="241"/>
    </row>
    <row r="5203" spans="25:28">
      <c r="Y5203" s="240"/>
      <c r="AB5203" s="241"/>
    </row>
    <row r="5204" spans="25:28">
      <c r="Y5204" s="240"/>
      <c r="AB5204" s="241"/>
    </row>
    <row r="5205" spans="25:28">
      <c r="Y5205" s="240"/>
      <c r="AB5205" s="241"/>
    </row>
    <row r="5206" spans="25:28">
      <c r="Y5206" s="240"/>
      <c r="AB5206" s="241"/>
    </row>
    <row r="5207" spans="25:28">
      <c r="Y5207" s="240"/>
      <c r="AB5207" s="241"/>
    </row>
    <row r="5208" spans="25:28">
      <c r="Y5208" s="240"/>
      <c r="AB5208" s="241"/>
    </row>
    <row r="5209" spans="25:28">
      <c r="Y5209" s="240"/>
      <c r="AB5209" s="241"/>
    </row>
    <row r="5210" spans="25:28">
      <c r="Y5210" s="240"/>
      <c r="AB5210" s="241"/>
    </row>
    <row r="5211" spans="25:28">
      <c r="Y5211" s="240"/>
      <c r="AB5211" s="241"/>
    </row>
    <row r="5212" spans="25:28">
      <c r="Y5212" s="240"/>
      <c r="AB5212" s="241"/>
    </row>
    <row r="5213" spans="25:28">
      <c r="Y5213" s="240"/>
      <c r="AB5213" s="241"/>
    </row>
    <row r="5214" spans="25:28">
      <c r="Y5214" s="240"/>
      <c r="AB5214" s="241"/>
    </row>
    <row r="5215" spans="25:28">
      <c r="Y5215" s="240"/>
      <c r="AB5215" s="241"/>
    </row>
    <row r="5216" spans="25:28">
      <c r="Y5216" s="240"/>
      <c r="AB5216" s="241"/>
    </row>
    <row r="5217" spans="25:28">
      <c r="Y5217" s="240"/>
      <c r="AB5217" s="241"/>
    </row>
    <row r="5218" spans="25:28">
      <c r="Y5218" s="240"/>
      <c r="AB5218" s="241"/>
    </row>
    <row r="5219" spans="25:28">
      <c r="Y5219" s="240"/>
      <c r="AB5219" s="241"/>
    </row>
    <row r="5220" spans="25:28">
      <c r="Y5220" s="240"/>
      <c r="AB5220" s="241"/>
    </row>
    <row r="5221" spans="25:28">
      <c r="Y5221" s="240"/>
      <c r="AB5221" s="241"/>
    </row>
    <row r="5222" spans="25:28">
      <c r="Y5222" s="240"/>
      <c r="AB5222" s="241"/>
    </row>
    <row r="5223" spans="25:28">
      <c r="Y5223" s="240"/>
      <c r="AB5223" s="241"/>
    </row>
    <row r="5224" spans="25:28">
      <c r="Y5224" s="240"/>
      <c r="AB5224" s="241"/>
    </row>
    <row r="5225" spans="25:28">
      <c r="Y5225" s="240"/>
      <c r="AB5225" s="241"/>
    </row>
    <row r="5226" spans="25:28">
      <c r="Y5226" s="240"/>
      <c r="AB5226" s="241"/>
    </row>
    <row r="5227" spans="25:28">
      <c r="Y5227" s="240"/>
      <c r="AB5227" s="241"/>
    </row>
    <row r="5228" spans="25:28">
      <c r="Y5228" s="240"/>
      <c r="AB5228" s="241"/>
    </row>
    <row r="5229" spans="25:28">
      <c r="Y5229" s="240"/>
      <c r="AB5229" s="241"/>
    </row>
    <row r="5230" spans="25:28">
      <c r="Y5230" s="240"/>
      <c r="AB5230" s="241"/>
    </row>
    <row r="5231" spans="25:28">
      <c r="Y5231" s="240"/>
      <c r="AB5231" s="241"/>
    </row>
    <row r="5232" spans="25:28">
      <c r="Y5232" s="240"/>
      <c r="AB5232" s="241"/>
    </row>
    <row r="5233" spans="25:28">
      <c r="Y5233" s="240"/>
      <c r="AB5233" s="241"/>
    </row>
    <row r="5234" spans="25:28">
      <c r="Y5234" s="240"/>
      <c r="AB5234" s="241"/>
    </row>
    <row r="5235" spans="25:28">
      <c r="Y5235" s="240"/>
      <c r="AB5235" s="241"/>
    </row>
    <row r="5236" spans="25:28">
      <c r="Y5236" s="240"/>
      <c r="AB5236" s="241"/>
    </row>
    <row r="5237" spans="25:28">
      <c r="Y5237" s="240"/>
      <c r="AB5237" s="241"/>
    </row>
    <row r="5238" spans="25:28">
      <c r="Y5238" s="240"/>
      <c r="AB5238" s="241"/>
    </row>
    <row r="5239" spans="25:28">
      <c r="Y5239" s="240"/>
      <c r="AB5239" s="241"/>
    </row>
    <row r="5240" spans="25:28">
      <c r="Y5240" s="240"/>
      <c r="AB5240" s="241"/>
    </row>
    <row r="5241" spans="25:28">
      <c r="Y5241" s="240"/>
      <c r="AB5241" s="241"/>
    </row>
    <row r="5242" spans="25:28">
      <c r="Y5242" s="240"/>
      <c r="AB5242" s="241"/>
    </row>
    <row r="5243" spans="25:28">
      <c r="Y5243" s="240"/>
      <c r="AB5243" s="241"/>
    </row>
    <row r="5244" spans="25:28">
      <c r="Y5244" s="240"/>
      <c r="AB5244" s="241"/>
    </row>
    <row r="5245" spans="25:28">
      <c r="Y5245" s="240"/>
      <c r="AB5245" s="241"/>
    </row>
    <row r="5246" spans="25:28">
      <c r="Y5246" s="240"/>
      <c r="AB5246" s="241"/>
    </row>
    <row r="5247" spans="25:28">
      <c r="Y5247" s="240"/>
      <c r="AB5247" s="241"/>
    </row>
    <row r="5248" spans="25:28">
      <c r="Y5248" s="240"/>
      <c r="AB5248" s="241"/>
    </row>
    <row r="5249" spans="25:28">
      <c r="Y5249" s="240"/>
      <c r="AB5249" s="241"/>
    </row>
    <row r="5250" spans="25:28">
      <c r="Y5250" s="240"/>
      <c r="AB5250" s="241"/>
    </row>
    <row r="5251" spans="25:28">
      <c r="Y5251" s="240"/>
      <c r="AB5251" s="241"/>
    </row>
    <row r="5252" spans="25:28">
      <c r="Y5252" s="240"/>
      <c r="AB5252" s="241"/>
    </row>
    <row r="5253" spans="25:28">
      <c r="Y5253" s="240"/>
      <c r="AB5253" s="241"/>
    </row>
    <row r="5254" spans="25:28">
      <c r="Y5254" s="240"/>
      <c r="AB5254" s="241"/>
    </row>
    <row r="5255" spans="25:28">
      <c r="Y5255" s="240"/>
      <c r="AB5255" s="241"/>
    </row>
    <row r="5256" spans="25:28">
      <c r="Y5256" s="240"/>
      <c r="AB5256" s="241"/>
    </row>
    <row r="5257" spans="25:28">
      <c r="Y5257" s="240"/>
      <c r="AB5257" s="241"/>
    </row>
    <row r="5258" spans="25:28">
      <c r="Y5258" s="240"/>
      <c r="AB5258" s="241"/>
    </row>
    <row r="5259" spans="25:28">
      <c r="Y5259" s="240"/>
      <c r="AB5259" s="241"/>
    </row>
    <row r="5260" spans="25:28">
      <c r="Y5260" s="240"/>
      <c r="AB5260" s="241"/>
    </row>
    <row r="5261" spans="25:28">
      <c r="Y5261" s="240"/>
      <c r="AB5261" s="241"/>
    </row>
    <row r="5262" spans="25:28">
      <c r="Y5262" s="240"/>
      <c r="AB5262" s="241"/>
    </row>
    <row r="5263" spans="25:28">
      <c r="Y5263" s="240"/>
      <c r="AB5263" s="241"/>
    </row>
    <row r="5264" spans="25:28">
      <c r="Y5264" s="240"/>
      <c r="AB5264" s="241"/>
    </row>
    <row r="5265" spans="25:28">
      <c r="Y5265" s="240"/>
      <c r="AB5265" s="241"/>
    </row>
    <row r="5266" spans="25:28">
      <c r="Y5266" s="240"/>
      <c r="AB5266" s="241"/>
    </row>
    <row r="5267" spans="25:28">
      <c r="Y5267" s="240"/>
      <c r="AB5267" s="241"/>
    </row>
    <row r="5268" spans="25:28">
      <c r="Y5268" s="240"/>
      <c r="AB5268" s="241"/>
    </row>
    <row r="5269" spans="25:28">
      <c r="Y5269" s="240"/>
      <c r="AB5269" s="241"/>
    </row>
    <row r="5270" spans="25:28">
      <c r="Y5270" s="240"/>
      <c r="AB5270" s="241"/>
    </row>
    <row r="5271" spans="25:28">
      <c r="Y5271" s="240"/>
      <c r="AB5271" s="241"/>
    </row>
    <row r="5272" spans="25:28">
      <c r="Y5272" s="240"/>
      <c r="AB5272" s="241"/>
    </row>
    <row r="5273" spans="25:28">
      <c r="Y5273" s="240"/>
      <c r="AB5273" s="241"/>
    </row>
    <row r="5274" spans="25:28">
      <c r="Y5274" s="240"/>
      <c r="AB5274" s="241"/>
    </row>
    <row r="5275" spans="25:28">
      <c r="Y5275" s="240"/>
      <c r="AB5275" s="241"/>
    </row>
    <row r="5276" spans="25:28">
      <c r="Y5276" s="240"/>
      <c r="AB5276" s="241"/>
    </row>
    <row r="5277" spans="25:28">
      <c r="Y5277" s="240"/>
      <c r="AB5277" s="241"/>
    </row>
    <row r="5278" spans="25:28">
      <c r="Y5278" s="240"/>
      <c r="AB5278" s="241"/>
    </row>
    <row r="5279" spans="25:28">
      <c r="Y5279" s="240"/>
      <c r="AB5279" s="241"/>
    </row>
    <row r="5280" spans="25:28">
      <c r="Y5280" s="240"/>
      <c r="AB5280" s="241"/>
    </row>
    <row r="5281" spans="25:28">
      <c r="Y5281" s="240"/>
      <c r="AB5281" s="241"/>
    </row>
    <row r="5282" spans="25:28">
      <c r="Y5282" s="240"/>
      <c r="AB5282" s="241"/>
    </row>
    <row r="5283" spans="25:28">
      <c r="Y5283" s="240"/>
      <c r="AB5283" s="241"/>
    </row>
    <row r="5284" spans="25:28">
      <c r="Y5284" s="240"/>
      <c r="AB5284" s="241"/>
    </row>
    <row r="5285" spans="25:28">
      <c r="Y5285" s="240"/>
      <c r="AB5285" s="241"/>
    </row>
    <row r="5286" spans="25:28">
      <c r="Y5286" s="240"/>
      <c r="AB5286" s="241"/>
    </row>
    <row r="5287" spans="25:28">
      <c r="Y5287" s="240"/>
      <c r="AB5287" s="241"/>
    </row>
    <row r="5288" spans="25:28">
      <c r="Y5288" s="240"/>
      <c r="AB5288" s="241"/>
    </row>
    <row r="5289" spans="25:28">
      <c r="Y5289" s="240"/>
      <c r="AB5289" s="241"/>
    </row>
    <row r="5290" spans="25:28">
      <c r="Y5290" s="240"/>
      <c r="AB5290" s="241"/>
    </row>
    <row r="5291" spans="25:28">
      <c r="Y5291" s="240"/>
      <c r="AB5291" s="241"/>
    </row>
    <row r="5292" spans="25:28">
      <c r="Y5292" s="240"/>
      <c r="AB5292" s="241"/>
    </row>
    <row r="5293" spans="25:28">
      <c r="Y5293" s="240"/>
      <c r="AB5293" s="241"/>
    </row>
    <row r="5294" spans="25:28">
      <c r="Y5294" s="240"/>
      <c r="AB5294" s="241"/>
    </row>
    <row r="5295" spans="25:28">
      <c r="Y5295" s="240"/>
      <c r="AB5295" s="241"/>
    </row>
    <row r="5296" spans="25:28">
      <c r="Y5296" s="240"/>
      <c r="AB5296" s="241"/>
    </row>
    <row r="5297" spans="25:28">
      <c r="Y5297" s="240"/>
      <c r="AB5297" s="241"/>
    </row>
    <row r="5298" spans="25:28">
      <c r="Y5298" s="240"/>
      <c r="AB5298" s="241"/>
    </row>
    <row r="5299" spans="25:28">
      <c r="Y5299" s="240"/>
      <c r="AB5299" s="241"/>
    </row>
    <row r="5300" spans="25:28">
      <c r="Y5300" s="240"/>
      <c r="AB5300" s="241"/>
    </row>
    <row r="5301" spans="25:28">
      <c r="Y5301" s="240"/>
      <c r="AB5301" s="241"/>
    </row>
    <row r="5302" spans="25:28">
      <c r="Y5302" s="240"/>
      <c r="AB5302" s="241"/>
    </row>
    <row r="5303" spans="25:28">
      <c r="Y5303" s="240"/>
      <c r="AB5303" s="241"/>
    </row>
    <row r="5304" spans="25:28">
      <c r="Y5304" s="240"/>
      <c r="AB5304" s="241"/>
    </row>
    <row r="5305" spans="25:28">
      <c r="Y5305" s="240"/>
      <c r="AB5305" s="241"/>
    </row>
    <row r="5306" spans="25:28">
      <c r="Y5306" s="240"/>
      <c r="AB5306" s="241"/>
    </row>
    <row r="5307" spans="25:28">
      <c r="Y5307" s="240"/>
      <c r="AB5307" s="241"/>
    </row>
    <row r="5308" spans="25:28">
      <c r="Y5308" s="240"/>
      <c r="AB5308" s="241"/>
    </row>
    <row r="5309" spans="25:28">
      <c r="Y5309" s="240"/>
      <c r="AB5309" s="241"/>
    </row>
    <row r="5310" spans="25:28">
      <c r="Y5310" s="240"/>
      <c r="AB5310" s="241"/>
    </row>
    <row r="5311" spans="25:28">
      <c r="Y5311" s="240"/>
      <c r="AB5311" s="241"/>
    </row>
    <row r="5312" spans="25:28">
      <c r="Y5312" s="240"/>
      <c r="AB5312" s="241"/>
    </row>
    <row r="5313" spans="25:28">
      <c r="Y5313" s="240"/>
      <c r="AB5313" s="241"/>
    </row>
    <row r="5314" spans="25:28">
      <c r="Y5314" s="240"/>
      <c r="AB5314" s="241"/>
    </row>
    <row r="5315" spans="25:28">
      <c r="Y5315" s="240"/>
      <c r="AB5315" s="241"/>
    </row>
    <row r="5316" spans="25:28">
      <c r="Y5316" s="240"/>
      <c r="AB5316" s="241"/>
    </row>
    <row r="5317" spans="25:28">
      <c r="Y5317" s="240"/>
      <c r="AB5317" s="241"/>
    </row>
    <row r="5318" spans="25:28">
      <c r="Y5318" s="240"/>
      <c r="AB5318" s="241"/>
    </row>
    <row r="5319" spans="25:28">
      <c r="Y5319" s="240"/>
      <c r="AB5319" s="241"/>
    </row>
    <row r="5320" spans="25:28">
      <c r="Y5320" s="240"/>
      <c r="AB5320" s="241"/>
    </row>
    <row r="5321" spans="25:28">
      <c r="Y5321" s="240"/>
      <c r="AB5321" s="241"/>
    </row>
    <row r="5322" spans="25:28">
      <c r="Y5322" s="240"/>
      <c r="AB5322" s="241"/>
    </row>
    <row r="5323" spans="25:28">
      <c r="Y5323" s="240"/>
      <c r="AB5323" s="241"/>
    </row>
    <row r="5324" spans="25:28">
      <c r="Y5324" s="240"/>
      <c r="AB5324" s="241"/>
    </row>
    <row r="5325" spans="25:28">
      <c r="Y5325" s="240"/>
      <c r="AB5325" s="241"/>
    </row>
    <row r="5326" spans="25:28">
      <c r="Y5326" s="240"/>
      <c r="AB5326" s="241"/>
    </row>
    <row r="5327" spans="25:28">
      <c r="Y5327" s="240"/>
      <c r="AB5327" s="241"/>
    </row>
    <row r="5328" spans="25:28">
      <c r="Y5328" s="240"/>
      <c r="AB5328" s="241"/>
    </row>
    <row r="5329" spans="25:28">
      <c r="Y5329" s="240"/>
      <c r="AB5329" s="241"/>
    </row>
    <row r="5330" spans="25:28">
      <c r="Y5330" s="240"/>
      <c r="AB5330" s="241"/>
    </row>
    <row r="5331" spans="25:28">
      <c r="Y5331" s="240"/>
      <c r="AB5331" s="241"/>
    </row>
    <row r="5332" spans="25:28">
      <c r="Y5332" s="240"/>
      <c r="AB5332" s="241"/>
    </row>
    <row r="5333" spans="25:28">
      <c r="Y5333" s="240"/>
      <c r="AB5333" s="241"/>
    </row>
    <row r="5334" spans="25:28">
      <c r="Y5334" s="240"/>
      <c r="AB5334" s="241"/>
    </row>
    <row r="5335" spans="25:28">
      <c r="Y5335" s="240"/>
      <c r="AB5335" s="241"/>
    </row>
    <row r="5336" spans="25:28">
      <c r="Y5336" s="240"/>
      <c r="AB5336" s="241"/>
    </row>
    <row r="5337" spans="25:28">
      <c r="Y5337" s="240"/>
      <c r="AB5337" s="241"/>
    </row>
    <row r="5338" spans="25:28">
      <c r="Y5338" s="240"/>
      <c r="AB5338" s="241"/>
    </row>
    <row r="5339" spans="25:28">
      <c r="Y5339" s="240"/>
      <c r="AB5339" s="241"/>
    </row>
    <row r="5340" spans="25:28">
      <c r="Y5340" s="240"/>
      <c r="AB5340" s="241"/>
    </row>
    <row r="5341" spans="25:28">
      <c r="Y5341" s="240"/>
      <c r="AB5341" s="241"/>
    </row>
    <row r="5342" spans="25:28">
      <c r="Y5342" s="240"/>
      <c r="AB5342" s="241"/>
    </row>
    <row r="5343" spans="25:28">
      <c r="Y5343" s="240"/>
      <c r="AB5343" s="241"/>
    </row>
    <row r="5344" spans="25:28">
      <c r="Y5344" s="240"/>
      <c r="AB5344" s="241"/>
    </row>
    <row r="5345" spans="25:28">
      <c r="Y5345" s="240"/>
      <c r="AB5345" s="241"/>
    </row>
    <row r="5346" spans="25:28">
      <c r="Y5346" s="240"/>
      <c r="AB5346" s="241"/>
    </row>
    <row r="5347" spans="25:28">
      <c r="Y5347" s="240"/>
      <c r="AB5347" s="241"/>
    </row>
    <row r="5348" spans="25:28">
      <c r="Y5348" s="240"/>
      <c r="AB5348" s="241"/>
    </row>
    <row r="5349" spans="25:28">
      <c r="Y5349" s="240"/>
      <c r="AB5349" s="241"/>
    </row>
    <row r="5350" spans="25:28">
      <c r="Y5350" s="240"/>
      <c r="AB5350" s="241"/>
    </row>
    <row r="5351" spans="25:28">
      <c r="Y5351" s="240"/>
      <c r="AB5351" s="241"/>
    </row>
    <row r="5352" spans="25:28">
      <c r="Y5352" s="240"/>
      <c r="AB5352" s="241"/>
    </row>
    <row r="5353" spans="25:28">
      <c r="Y5353" s="240"/>
      <c r="AB5353" s="241"/>
    </row>
    <row r="5354" spans="25:28">
      <c r="Y5354" s="240"/>
      <c r="AB5354" s="241"/>
    </row>
    <row r="5355" spans="25:28">
      <c r="Y5355" s="240"/>
      <c r="AB5355" s="241"/>
    </row>
    <row r="5356" spans="25:28">
      <c r="Y5356" s="240"/>
      <c r="AB5356" s="241"/>
    </row>
    <row r="5357" spans="25:28">
      <c r="Y5357" s="240"/>
      <c r="AB5357" s="241"/>
    </row>
    <row r="5358" spans="25:28">
      <c r="Y5358" s="240"/>
      <c r="AB5358" s="241"/>
    </row>
    <row r="5359" spans="25:28">
      <c r="Y5359" s="240"/>
      <c r="AB5359" s="241"/>
    </row>
    <row r="5360" spans="25:28">
      <c r="Y5360" s="240"/>
      <c r="AB5360" s="241"/>
    </row>
    <row r="5361" spans="25:28">
      <c r="Y5361" s="240"/>
      <c r="AB5361" s="241"/>
    </row>
    <row r="5362" spans="25:28">
      <c r="Y5362" s="240"/>
      <c r="AB5362" s="241"/>
    </row>
    <row r="5363" spans="25:28">
      <c r="Y5363" s="240"/>
      <c r="AB5363" s="241"/>
    </row>
    <row r="5364" spans="25:28">
      <c r="Y5364" s="240"/>
      <c r="AB5364" s="241"/>
    </row>
    <row r="5365" spans="25:28">
      <c r="Y5365" s="240"/>
      <c r="AB5365" s="241"/>
    </row>
    <row r="5366" spans="25:28">
      <c r="Y5366" s="240"/>
      <c r="AB5366" s="241"/>
    </row>
    <row r="5367" spans="25:28">
      <c r="Y5367" s="240"/>
      <c r="AB5367" s="241"/>
    </row>
    <row r="5368" spans="25:28">
      <c r="Y5368" s="240"/>
      <c r="AB5368" s="241"/>
    </row>
    <row r="5369" spans="25:28">
      <c r="Y5369" s="240"/>
      <c r="AB5369" s="241"/>
    </row>
    <row r="5370" spans="25:28">
      <c r="Y5370" s="240"/>
      <c r="AB5370" s="241"/>
    </row>
    <row r="5371" spans="25:28">
      <c r="Y5371" s="240"/>
      <c r="AB5371" s="241"/>
    </row>
    <row r="5372" spans="25:28">
      <c r="Y5372" s="240"/>
      <c r="AB5372" s="241"/>
    </row>
    <row r="5373" spans="25:28">
      <c r="Y5373" s="240"/>
      <c r="AB5373" s="241"/>
    </row>
    <row r="5374" spans="25:28">
      <c r="Y5374" s="240"/>
      <c r="AB5374" s="241"/>
    </row>
    <row r="5375" spans="25:28">
      <c r="Y5375" s="240"/>
      <c r="AB5375" s="241"/>
    </row>
    <row r="5376" spans="25:28">
      <c r="Y5376" s="240"/>
      <c r="AB5376" s="241"/>
    </row>
    <row r="5377" spans="25:28">
      <c r="Y5377" s="240"/>
      <c r="AB5377" s="241"/>
    </row>
    <row r="5378" spans="25:28">
      <c r="Y5378" s="240"/>
      <c r="AB5378" s="241"/>
    </row>
    <row r="5379" spans="25:28">
      <c r="Y5379" s="240"/>
      <c r="AB5379" s="241"/>
    </row>
    <row r="5380" spans="25:28">
      <c r="Y5380" s="240"/>
      <c r="AB5380" s="241"/>
    </row>
    <row r="5381" spans="25:28">
      <c r="Y5381" s="240"/>
      <c r="AB5381" s="241"/>
    </row>
    <row r="5382" spans="25:28">
      <c r="Y5382" s="240"/>
      <c r="AB5382" s="241"/>
    </row>
    <row r="5383" spans="25:28">
      <c r="Y5383" s="240"/>
      <c r="AB5383" s="241"/>
    </row>
    <row r="5384" spans="25:28">
      <c r="Y5384" s="240"/>
      <c r="AB5384" s="241"/>
    </row>
    <row r="5385" spans="25:28">
      <c r="Y5385" s="240"/>
      <c r="AB5385" s="241"/>
    </row>
    <row r="5386" spans="25:28">
      <c r="Y5386" s="240"/>
      <c r="AB5386" s="241"/>
    </row>
    <row r="5387" spans="25:28">
      <c r="Y5387" s="240"/>
      <c r="AB5387" s="241"/>
    </row>
    <row r="5388" spans="25:28">
      <c r="Y5388" s="240"/>
      <c r="AB5388" s="241"/>
    </row>
    <row r="5389" spans="25:28">
      <c r="Y5389" s="240"/>
      <c r="AB5389" s="241"/>
    </row>
    <row r="5390" spans="25:28">
      <c r="Y5390" s="240"/>
      <c r="AB5390" s="241"/>
    </row>
    <row r="5391" spans="25:28">
      <c r="Y5391" s="240"/>
      <c r="AB5391" s="241"/>
    </row>
    <row r="5392" spans="25:28">
      <c r="Y5392" s="240"/>
      <c r="AB5392" s="241"/>
    </row>
    <row r="5393" spans="25:28">
      <c r="Y5393" s="240"/>
      <c r="AB5393" s="241"/>
    </row>
    <row r="5394" spans="25:28">
      <c r="Y5394" s="240"/>
      <c r="AB5394" s="241"/>
    </row>
    <row r="5395" spans="25:28">
      <c r="Y5395" s="240"/>
      <c r="AB5395" s="241"/>
    </row>
    <row r="5396" spans="25:28">
      <c r="Y5396" s="240"/>
      <c r="AB5396" s="241"/>
    </row>
    <row r="5397" spans="25:28">
      <c r="Y5397" s="240"/>
      <c r="AB5397" s="241"/>
    </row>
    <row r="5398" spans="25:28">
      <c r="Y5398" s="240"/>
      <c r="AB5398" s="241"/>
    </row>
    <row r="5399" spans="25:28">
      <c r="Y5399" s="240"/>
      <c r="AB5399" s="241"/>
    </row>
    <row r="5400" spans="25:28">
      <c r="Y5400" s="240"/>
      <c r="AB5400" s="241"/>
    </row>
    <row r="5401" spans="25:28">
      <c r="Y5401" s="240"/>
      <c r="AB5401" s="241"/>
    </row>
    <row r="5402" spans="25:28">
      <c r="Y5402" s="240"/>
      <c r="AB5402" s="241"/>
    </row>
    <row r="5403" spans="25:28">
      <c r="Y5403" s="240"/>
      <c r="AB5403" s="241"/>
    </row>
    <row r="5404" spans="25:28">
      <c r="Y5404" s="240"/>
      <c r="AB5404" s="241"/>
    </row>
    <row r="5405" spans="25:28">
      <c r="Y5405" s="240"/>
      <c r="AB5405" s="241"/>
    </row>
    <row r="5406" spans="25:28">
      <c r="Y5406" s="240"/>
      <c r="AB5406" s="241"/>
    </row>
    <row r="5407" spans="25:28">
      <c r="Y5407" s="240"/>
      <c r="AB5407" s="241"/>
    </row>
    <row r="5408" spans="25:28">
      <c r="Y5408" s="240"/>
      <c r="AB5408" s="241"/>
    </row>
    <row r="5409" spans="25:28">
      <c r="Y5409" s="240"/>
      <c r="AB5409" s="241"/>
    </row>
    <row r="5410" spans="25:28">
      <c r="Y5410" s="240"/>
      <c r="AB5410" s="241"/>
    </row>
    <row r="5411" spans="25:28">
      <c r="Y5411" s="240"/>
      <c r="AB5411" s="241"/>
    </row>
    <row r="5412" spans="25:28">
      <c r="Y5412" s="240"/>
      <c r="AB5412" s="241"/>
    </row>
    <row r="5413" spans="25:28">
      <c r="Y5413" s="240"/>
      <c r="AB5413" s="241"/>
    </row>
    <row r="5414" spans="25:28">
      <c r="Y5414" s="240"/>
      <c r="AB5414" s="241"/>
    </row>
    <row r="5415" spans="25:28">
      <c r="Y5415" s="240"/>
      <c r="AB5415" s="241"/>
    </row>
    <row r="5416" spans="25:28">
      <c r="Y5416" s="240"/>
      <c r="AB5416" s="241"/>
    </row>
    <row r="5417" spans="25:28">
      <c r="Y5417" s="240"/>
      <c r="AB5417" s="241"/>
    </row>
    <row r="5418" spans="25:28">
      <c r="Y5418" s="240"/>
      <c r="AB5418" s="241"/>
    </row>
    <row r="5419" spans="25:28">
      <c r="Y5419" s="240"/>
      <c r="AB5419" s="241"/>
    </row>
    <row r="5420" spans="25:28">
      <c r="Y5420" s="240"/>
      <c r="AB5420" s="241"/>
    </row>
    <row r="5421" spans="25:28">
      <c r="Y5421" s="240"/>
      <c r="AB5421" s="241"/>
    </row>
    <row r="5422" spans="25:28">
      <c r="Y5422" s="240"/>
      <c r="AB5422" s="241"/>
    </row>
    <row r="5423" spans="25:28">
      <c r="Y5423" s="240"/>
      <c r="AB5423" s="241"/>
    </row>
    <row r="5424" spans="25:28">
      <c r="Y5424" s="240"/>
      <c r="AB5424" s="241"/>
    </row>
    <row r="5425" spans="25:28">
      <c r="Y5425" s="240"/>
      <c r="AB5425" s="241"/>
    </row>
    <row r="5426" spans="25:28">
      <c r="Y5426" s="240"/>
      <c r="AB5426" s="241"/>
    </row>
    <row r="5427" spans="25:28">
      <c r="Y5427" s="240"/>
      <c r="AB5427" s="241"/>
    </row>
    <row r="5428" spans="25:28">
      <c r="Y5428" s="240"/>
      <c r="AB5428" s="241"/>
    </row>
    <row r="5429" spans="25:28">
      <c r="Y5429" s="240"/>
      <c r="AB5429" s="241"/>
    </row>
    <row r="5430" spans="25:28">
      <c r="Y5430" s="240"/>
      <c r="AB5430" s="241"/>
    </row>
    <row r="5431" spans="25:28">
      <c r="Y5431" s="240"/>
      <c r="AB5431" s="241"/>
    </row>
    <row r="5432" spans="25:28">
      <c r="Y5432" s="240"/>
      <c r="AB5432" s="241"/>
    </row>
    <row r="5433" spans="25:28">
      <c r="Y5433" s="240"/>
      <c r="AB5433" s="241"/>
    </row>
    <row r="5434" spans="25:28">
      <c r="Y5434" s="240"/>
      <c r="AB5434" s="241"/>
    </row>
    <row r="5435" spans="25:28">
      <c r="Y5435" s="240"/>
      <c r="AB5435" s="241"/>
    </row>
    <row r="5436" spans="25:28">
      <c r="Y5436" s="240"/>
      <c r="AB5436" s="241"/>
    </row>
    <row r="5437" spans="25:28">
      <c r="Y5437" s="240"/>
      <c r="AB5437" s="241"/>
    </row>
    <row r="5438" spans="25:28">
      <c r="Y5438" s="240"/>
      <c r="AB5438" s="241"/>
    </row>
    <row r="5439" spans="25:28">
      <c r="Y5439" s="240"/>
      <c r="AB5439" s="241"/>
    </row>
    <row r="5440" spans="25:28">
      <c r="Y5440" s="240"/>
      <c r="AB5440" s="241"/>
    </row>
    <row r="5441" spans="25:28">
      <c r="Y5441" s="240"/>
      <c r="AB5441" s="241"/>
    </row>
    <row r="5442" spans="25:28">
      <c r="Y5442" s="240"/>
      <c r="AB5442" s="241"/>
    </row>
    <row r="5443" spans="25:28">
      <c r="Y5443" s="240"/>
      <c r="AB5443" s="241"/>
    </row>
    <row r="5444" spans="25:28">
      <c r="Y5444" s="240"/>
      <c r="AB5444" s="241"/>
    </row>
    <row r="5445" spans="25:28">
      <c r="Y5445" s="240"/>
      <c r="AB5445" s="241"/>
    </row>
    <row r="5446" spans="25:28">
      <c r="Y5446" s="240"/>
      <c r="AB5446" s="241"/>
    </row>
    <row r="5447" spans="25:28">
      <c r="Y5447" s="240"/>
      <c r="AB5447" s="241"/>
    </row>
    <row r="5448" spans="25:28">
      <c r="Y5448" s="240"/>
      <c r="AB5448" s="241"/>
    </row>
    <row r="5449" spans="25:28">
      <c r="Y5449" s="240"/>
      <c r="AB5449" s="241"/>
    </row>
    <row r="5450" spans="25:28">
      <c r="Y5450" s="240"/>
      <c r="AB5450" s="241"/>
    </row>
    <row r="5451" spans="25:28">
      <c r="Y5451" s="240"/>
      <c r="AB5451" s="241"/>
    </row>
    <row r="5452" spans="25:28">
      <c r="Y5452" s="240"/>
      <c r="AB5452" s="241"/>
    </row>
    <row r="5453" spans="25:28">
      <c r="Y5453" s="240"/>
      <c r="AB5453" s="241"/>
    </row>
    <row r="5454" spans="25:28">
      <c r="Y5454" s="240"/>
      <c r="AB5454" s="241"/>
    </row>
    <row r="5455" spans="25:28">
      <c r="Y5455" s="240"/>
      <c r="AB5455" s="241"/>
    </row>
    <row r="5456" spans="25:28">
      <c r="Y5456" s="240"/>
      <c r="AB5456" s="241"/>
    </row>
    <row r="5457" spans="25:28">
      <c r="Y5457" s="240"/>
      <c r="AB5457" s="241"/>
    </row>
    <row r="5458" spans="25:28">
      <c r="Y5458" s="240"/>
      <c r="AB5458" s="241"/>
    </row>
    <row r="5459" spans="25:28">
      <c r="Y5459" s="240"/>
      <c r="AB5459" s="241"/>
    </row>
    <row r="5460" spans="25:28">
      <c r="Y5460" s="240"/>
      <c r="AB5460" s="241"/>
    </row>
    <row r="5461" spans="25:28">
      <c r="Y5461" s="240"/>
      <c r="AB5461" s="241"/>
    </row>
    <row r="5462" spans="25:28">
      <c r="Y5462" s="240"/>
      <c r="AB5462" s="241"/>
    </row>
    <row r="5463" spans="25:28">
      <c r="Y5463" s="240"/>
      <c r="AB5463" s="241"/>
    </row>
    <row r="5464" spans="25:28">
      <c r="Y5464" s="240"/>
      <c r="AB5464" s="241"/>
    </row>
    <row r="5465" spans="25:28">
      <c r="Y5465" s="240"/>
      <c r="AB5465" s="241"/>
    </row>
    <row r="5466" spans="25:28">
      <c r="Y5466" s="240"/>
      <c r="AB5466" s="241"/>
    </row>
    <row r="5467" spans="25:28">
      <c r="Y5467" s="240"/>
      <c r="AB5467" s="241"/>
    </row>
    <row r="5468" spans="25:28">
      <c r="Y5468" s="240"/>
      <c r="AB5468" s="241"/>
    </row>
    <row r="5469" spans="25:28">
      <c r="Y5469" s="240"/>
      <c r="AB5469" s="241"/>
    </row>
    <row r="5470" spans="25:28">
      <c r="Y5470" s="240"/>
      <c r="AB5470" s="241"/>
    </row>
    <row r="5471" spans="25:28">
      <c r="Y5471" s="240"/>
      <c r="AB5471" s="241"/>
    </row>
    <row r="5472" spans="25:28">
      <c r="Y5472" s="240"/>
      <c r="AB5472" s="241"/>
    </row>
    <row r="5473" spans="25:28">
      <c r="Y5473" s="240"/>
      <c r="AB5473" s="241"/>
    </row>
    <row r="5474" spans="25:28">
      <c r="Y5474" s="240"/>
      <c r="AB5474" s="241"/>
    </row>
    <row r="5475" spans="25:28">
      <c r="Y5475" s="240"/>
      <c r="AB5475" s="241"/>
    </row>
    <row r="5476" spans="25:28">
      <c r="Y5476" s="240"/>
      <c r="AB5476" s="241"/>
    </row>
    <row r="5477" spans="25:28">
      <c r="Y5477" s="240"/>
      <c r="AB5477" s="241"/>
    </row>
    <row r="5478" spans="25:28">
      <c r="Y5478" s="240"/>
      <c r="AB5478" s="241"/>
    </row>
    <row r="5479" spans="25:28">
      <c r="Y5479" s="240"/>
      <c r="AB5479" s="241"/>
    </row>
    <row r="5480" spans="25:28">
      <c r="Y5480" s="240"/>
      <c r="AB5480" s="241"/>
    </row>
    <row r="5481" spans="25:28">
      <c r="Y5481" s="240"/>
      <c r="AB5481" s="241"/>
    </row>
    <row r="5482" spans="25:28">
      <c r="Y5482" s="240"/>
      <c r="AB5482" s="241"/>
    </row>
    <row r="5483" spans="25:28">
      <c r="Y5483" s="240"/>
      <c r="AB5483" s="241"/>
    </row>
    <row r="5484" spans="25:28">
      <c r="Y5484" s="240"/>
      <c r="AB5484" s="241"/>
    </row>
    <row r="5485" spans="25:28">
      <c r="Y5485" s="240"/>
      <c r="AB5485" s="241"/>
    </row>
    <row r="5486" spans="25:28">
      <c r="Y5486" s="240"/>
      <c r="AB5486" s="241"/>
    </row>
    <row r="5487" spans="25:28">
      <c r="Y5487" s="240"/>
      <c r="AB5487" s="241"/>
    </row>
    <row r="5488" spans="25:28">
      <c r="Y5488" s="240"/>
      <c r="AB5488" s="241"/>
    </row>
    <row r="5489" spans="25:28">
      <c r="Y5489" s="240"/>
      <c r="AB5489" s="241"/>
    </row>
    <row r="5490" spans="25:28">
      <c r="Y5490" s="240"/>
      <c r="AB5490" s="241"/>
    </row>
    <row r="5491" spans="25:28">
      <c r="Y5491" s="240"/>
      <c r="AB5491" s="241"/>
    </row>
    <row r="5492" spans="25:28">
      <c r="Y5492" s="240"/>
      <c r="AB5492" s="241"/>
    </row>
    <row r="5493" spans="25:28">
      <c r="Y5493" s="240"/>
      <c r="AB5493" s="241"/>
    </row>
    <row r="5494" spans="25:28">
      <c r="Y5494" s="240"/>
      <c r="AB5494" s="241"/>
    </row>
    <row r="5495" spans="25:28">
      <c r="Y5495" s="240"/>
      <c r="AB5495" s="241"/>
    </row>
    <row r="5496" spans="25:28">
      <c r="Y5496" s="240"/>
      <c r="AB5496" s="241"/>
    </row>
    <row r="5497" spans="25:28">
      <c r="Y5497" s="240"/>
      <c r="AB5497" s="241"/>
    </row>
    <row r="5498" spans="25:28">
      <c r="Y5498" s="240"/>
      <c r="AB5498" s="241"/>
    </row>
    <row r="5499" spans="25:28">
      <c r="Y5499" s="240"/>
      <c r="AB5499" s="241"/>
    </row>
    <row r="5500" spans="25:28">
      <c r="Y5500" s="240"/>
      <c r="AB5500" s="241"/>
    </row>
    <row r="5501" spans="25:28">
      <c r="Y5501" s="240"/>
      <c r="AB5501" s="241"/>
    </row>
    <row r="5502" spans="25:28">
      <c r="Y5502" s="240"/>
      <c r="AB5502" s="241"/>
    </row>
    <row r="5503" spans="25:28">
      <c r="Y5503" s="240"/>
      <c r="AB5503" s="241"/>
    </row>
    <row r="5504" spans="25:28">
      <c r="Y5504" s="240"/>
      <c r="AB5504" s="241"/>
    </row>
    <row r="5505" spans="25:28">
      <c r="Y5505" s="240"/>
      <c r="AB5505" s="241"/>
    </row>
    <row r="5506" spans="25:28">
      <c r="Y5506" s="240"/>
      <c r="AB5506" s="241"/>
    </row>
    <row r="5507" spans="25:28">
      <c r="Y5507" s="240"/>
      <c r="AB5507" s="241"/>
    </row>
    <row r="5508" spans="25:28">
      <c r="Y5508" s="240"/>
      <c r="AB5508" s="241"/>
    </row>
    <row r="5509" spans="25:28">
      <c r="Y5509" s="240"/>
      <c r="AB5509" s="241"/>
    </row>
    <row r="5510" spans="25:28">
      <c r="Y5510" s="240"/>
      <c r="AB5510" s="241"/>
    </row>
    <row r="5511" spans="25:28">
      <c r="Y5511" s="240"/>
      <c r="AB5511" s="241"/>
    </row>
    <row r="5512" spans="25:28">
      <c r="Y5512" s="240"/>
      <c r="AB5512" s="241"/>
    </row>
    <row r="5513" spans="25:28">
      <c r="Y5513" s="240"/>
      <c r="AB5513" s="241"/>
    </row>
    <row r="5514" spans="25:28">
      <c r="Y5514" s="240"/>
      <c r="AB5514" s="241"/>
    </row>
    <row r="5515" spans="25:28">
      <c r="Y5515" s="240"/>
      <c r="AB5515" s="241"/>
    </row>
    <row r="5516" spans="25:28">
      <c r="Y5516" s="240"/>
      <c r="AB5516" s="241"/>
    </row>
    <row r="5517" spans="25:28">
      <c r="Y5517" s="240"/>
      <c r="AB5517" s="241"/>
    </row>
    <row r="5518" spans="25:28">
      <c r="Y5518" s="240"/>
      <c r="AB5518" s="241"/>
    </row>
    <row r="5519" spans="25:28">
      <c r="Y5519" s="240"/>
      <c r="AB5519" s="241"/>
    </row>
    <row r="5520" spans="25:28">
      <c r="Y5520" s="240"/>
      <c r="AB5520" s="241"/>
    </row>
    <row r="5521" spans="25:28">
      <c r="Y5521" s="240"/>
      <c r="AB5521" s="241"/>
    </row>
    <row r="5522" spans="25:28">
      <c r="Y5522" s="240"/>
      <c r="AB5522" s="241"/>
    </row>
    <row r="5523" spans="25:28">
      <c r="Y5523" s="240"/>
      <c r="AB5523" s="241"/>
    </row>
    <row r="5524" spans="25:28">
      <c r="Y5524" s="240"/>
      <c r="AB5524" s="241"/>
    </row>
    <row r="5525" spans="25:28">
      <c r="Y5525" s="240"/>
      <c r="AB5525" s="241"/>
    </row>
    <row r="5526" spans="25:28">
      <c r="Y5526" s="240"/>
      <c r="AB5526" s="241"/>
    </row>
    <row r="5527" spans="25:28">
      <c r="Y5527" s="240"/>
      <c r="AB5527" s="241"/>
    </row>
    <row r="5528" spans="25:28">
      <c r="Y5528" s="240"/>
      <c r="AB5528" s="241"/>
    </row>
    <row r="5529" spans="25:28">
      <c r="Y5529" s="240"/>
      <c r="AB5529" s="241"/>
    </row>
    <row r="5530" spans="25:28">
      <c r="Y5530" s="240"/>
      <c r="AB5530" s="241"/>
    </row>
    <row r="5531" spans="25:28">
      <c r="Y5531" s="240"/>
      <c r="AB5531" s="241"/>
    </row>
    <row r="5532" spans="25:28">
      <c r="Y5532" s="240"/>
      <c r="AB5532" s="241"/>
    </row>
    <row r="5533" spans="25:28">
      <c r="Y5533" s="240"/>
      <c r="AB5533" s="241"/>
    </row>
    <row r="5534" spans="25:28">
      <c r="Y5534" s="240"/>
      <c r="AB5534" s="241"/>
    </row>
    <row r="5535" spans="25:28">
      <c r="Y5535" s="240"/>
      <c r="AB5535" s="241"/>
    </row>
    <row r="5536" spans="25:28">
      <c r="Y5536" s="240"/>
      <c r="AB5536" s="241"/>
    </row>
    <row r="5537" spans="25:28">
      <c r="Y5537" s="240"/>
      <c r="AB5537" s="241"/>
    </row>
    <row r="5538" spans="25:28">
      <c r="Y5538" s="240"/>
      <c r="AB5538" s="241"/>
    </row>
    <row r="5539" spans="25:28">
      <c r="Y5539" s="240"/>
      <c r="AB5539" s="241"/>
    </row>
    <row r="5540" spans="25:28">
      <c r="Y5540" s="240"/>
      <c r="AB5540" s="241"/>
    </row>
    <row r="5541" spans="25:28">
      <c r="Y5541" s="240"/>
      <c r="AB5541" s="241"/>
    </row>
    <row r="5542" spans="25:28">
      <c r="Y5542" s="240"/>
      <c r="AB5542" s="241"/>
    </row>
    <row r="5543" spans="25:28">
      <c r="Y5543" s="240"/>
      <c r="AB5543" s="241"/>
    </row>
    <row r="5544" spans="25:28">
      <c r="Y5544" s="240"/>
      <c r="AB5544" s="241"/>
    </row>
    <row r="5545" spans="25:28">
      <c r="Y5545" s="240"/>
      <c r="AB5545" s="241"/>
    </row>
    <row r="5546" spans="25:28">
      <c r="Y5546" s="240"/>
      <c r="AB5546" s="241"/>
    </row>
    <row r="5547" spans="25:28">
      <c r="Y5547" s="240"/>
      <c r="AB5547" s="241"/>
    </row>
    <row r="5548" spans="25:28">
      <c r="Y5548" s="240"/>
      <c r="AB5548" s="241"/>
    </row>
    <row r="5549" spans="25:28">
      <c r="Y5549" s="240"/>
      <c r="AB5549" s="241"/>
    </row>
    <row r="5550" spans="25:28">
      <c r="Y5550" s="240"/>
      <c r="AB5550" s="241"/>
    </row>
    <row r="5551" spans="25:28">
      <c r="Y5551" s="240"/>
      <c r="AB5551" s="241"/>
    </row>
    <row r="5552" spans="25:28">
      <c r="Y5552" s="240"/>
      <c r="AB5552" s="241"/>
    </row>
    <row r="5553" spans="25:28">
      <c r="Y5553" s="240"/>
      <c r="AB5553" s="241"/>
    </row>
    <row r="5554" spans="25:28">
      <c r="Y5554" s="240"/>
      <c r="AB5554" s="241"/>
    </row>
    <row r="5555" spans="25:28">
      <c r="Y5555" s="240"/>
      <c r="AB5555" s="241"/>
    </row>
    <row r="5556" spans="25:28">
      <c r="Y5556" s="240"/>
      <c r="AB5556" s="241"/>
    </row>
    <row r="5557" spans="25:28">
      <c r="Y5557" s="240"/>
      <c r="AB5557" s="241"/>
    </row>
    <row r="5558" spans="25:28">
      <c r="Y5558" s="240"/>
      <c r="AB5558" s="241"/>
    </row>
    <row r="5559" spans="25:28">
      <c r="Y5559" s="240"/>
      <c r="AB5559" s="241"/>
    </row>
    <row r="5560" spans="25:28">
      <c r="Y5560" s="240"/>
      <c r="AB5560" s="241"/>
    </row>
    <row r="5561" spans="25:28">
      <c r="Y5561" s="240"/>
      <c r="AB5561" s="241"/>
    </row>
    <row r="5562" spans="25:28">
      <c r="Y5562" s="240"/>
      <c r="AB5562" s="241"/>
    </row>
    <row r="5563" spans="25:28">
      <c r="Y5563" s="240"/>
      <c r="AB5563" s="241"/>
    </row>
    <row r="5564" spans="25:28">
      <c r="Y5564" s="240"/>
      <c r="AB5564" s="241"/>
    </row>
    <row r="5565" spans="25:28">
      <c r="Y5565" s="240"/>
      <c r="AB5565" s="241"/>
    </row>
    <row r="5566" spans="25:28">
      <c r="Y5566" s="240"/>
      <c r="AB5566" s="241"/>
    </row>
    <row r="5567" spans="25:28">
      <c r="Y5567" s="240"/>
      <c r="AB5567" s="241"/>
    </row>
    <row r="5568" spans="25:28">
      <c r="Y5568" s="240"/>
      <c r="AB5568" s="241"/>
    </row>
    <row r="5569" spans="25:28">
      <c r="Y5569" s="240"/>
      <c r="AB5569" s="241"/>
    </row>
    <row r="5570" spans="25:28">
      <c r="Y5570" s="240"/>
      <c r="AB5570" s="241"/>
    </row>
    <row r="5571" spans="25:28">
      <c r="Y5571" s="240"/>
      <c r="AB5571" s="241"/>
    </row>
    <row r="5572" spans="25:28">
      <c r="Y5572" s="240"/>
      <c r="AB5572" s="241"/>
    </row>
    <row r="5573" spans="25:28">
      <c r="Y5573" s="240"/>
      <c r="AB5573" s="241"/>
    </row>
    <row r="5574" spans="25:28">
      <c r="Y5574" s="240"/>
      <c r="AB5574" s="241"/>
    </row>
    <row r="5575" spans="25:28">
      <c r="Y5575" s="240"/>
      <c r="AB5575" s="241"/>
    </row>
    <row r="5576" spans="25:28">
      <c r="Y5576" s="240"/>
      <c r="AB5576" s="241"/>
    </row>
    <row r="5577" spans="25:28">
      <c r="Y5577" s="240"/>
      <c r="AB5577" s="241"/>
    </row>
    <row r="5578" spans="25:28">
      <c r="Y5578" s="240"/>
      <c r="AB5578" s="241"/>
    </row>
    <row r="5579" spans="25:28">
      <c r="Y5579" s="240"/>
      <c r="AB5579" s="241"/>
    </row>
    <row r="5580" spans="25:28">
      <c r="Y5580" s="240"/>
      <c r="AB5580" s="241"/>
    </row>
    <row r="5581" spans="25:28">
      <c r="Y5581" s="240"/>
      <c r="AB5581" s="241"/>
    </row>
    <row r="5582" spans="25:28">
      <c r="Y5582" s="240"/>
      <c r="AB5582" s="241"/>
    </row>
    <row r="5583" spans="25:28">
      <c r="Y5583" s="240"/>
      <c r="AB5583" s="241"/>
    </row>
    <row r="5584" spans="25:28">
      <c r="Y5584" s="240"/>
      <c r="AB5584" s="241"/>
    </row>
    <row r="5585" spans="25:28">
      <c r="Y5585" s="240"/>
      <c r="AB5585" s="241"/>
    </row>
    <row r="5586" spans="25:28">
      <c r="Y5586" s="240"/>
      <c r="AB5586" s="241"/>
    </row>
    <row r="5587" spans="25:28">
      <c r="Y5587" s="240"/>
      <c r="AB5587" s="241"/>
    </row>
    <row r="5588" spans="25:28">
      <c r="Y5588" s="240"/>
      <c r="AB5588" s="241"/>
    </row>
    <row r="5589" spans="25:28">
      <c r="Y5589" s="240"/>
      <c r="AB5589" s="241"/>
    </row>
    <row r="5590" spans="25:28">
      <c r="Y5590" s="240"/>
      <c r="AB5590" s="241"/>
    </row>
    <row r="5591" spans="25:28">
      <c r="Y5591" s="240"/>
      <c r="AB5591" s="241"/>
    </row>
    <row r="5592" spans="25:28">
      <c r="Y5592" s="240"/>
      <c r="AB5592" s="241"/>
    </row>
    <row r="5593" spans="25:28">
      <c r="Y5593" s="240"/>
      <c r="AB5593" s="241"/>
    </row>
    <row r="5594" spans="25:28">
      <c r="Y5594" s="240"/>
      <c r="AB5594" s="241"/>
    </row>
    <row r="5595" spans="25:28">
      <c r="Y5595" s="240"/>
      <c r="AB5595" s="241"/>
    </row>
    <row r="5596" spans="25:28">
      <c r="Y5596" s="240"/>
      <c r="AB5596" s="241"/>
    </row>
    <row r="5597" spans="25:28">
      <c r="Y5597" s="240"/>
      <c r="AB5597" s="241"/>
    </row>
    <row r="5598" spans="25:28">
      <c r="Y5598" s="240"/>
      <c r="AB5598" s="241"/>
    </row>
    <row r="5599" spans="25:28">
      <c r="Y5599" s="240"/>
      <c r="AB5599" s="241"/>
    </row>
    <row r="5600" spans="25:28">
      <c r="Y5600" s="240"/>
      <c r="AB5600" s="241"/>
    </row>
    <row r="5601" spans="25:28">
      <c r="Y5601" s="240"/>
      <c r="AB5601" s="241"/>
    </row>
    <row r="5602" spans="25:28">
      <c r="Y5602" s="240"/>
      <c r="AB5602" s="241"/>
    </row>
    <row r="5603" spans="25:28">
      <c r="Y5603" s="240"/>
      <c r="AB5603" s="241"/>
    </row>
    <row r="5604" spans="25:28">
      <c r="Y5604" s="240"/>
      <c r="AB5604" s="241"/>
    </row>
    <row r="5605" spans="25:28">
      <c r="Y5605" s="240"/>
      <c r="AB5605" s="241"/>
    </row>
    <row r="5606" spans="25:28">
      <c r="Y5606" s="240"/>
      <c r="AB5606" s="241"/>
    </row>
    <row r="5607" spans="25:28">
      <c r="Y5607" s="240"/>
      <c r="AB5607" s="241"/>
    </row>
    <row r="5608" spans="25:28">
      <c r="Y5608" s="240"/>
      <c r="AB5608" s="241"/>
    </row>
    <row r="5609" spans="25:28">
      <c r="Y5609" s="240"/>
      <c r="AB5609" s="241"/>
    </row>
    <row r="5610" spans="25:28">
      <c r="Y5610" s="240"/>
      <c r="AB5610" s="241"/>
    </row>
    <row r="5611" spans="25:28">
      <c r="Y5611" s="240"/>
      <c r="AB5611" s="241"/>
    </row>
    <row r="5612" spans="25:28">
      <c r="Y5612" s="240"/>
      <c r="AB5612" s="241"/>
    </row>
    <row r="5613" spans="25:28">
      <c r="Y5613" s="240"/>
      <c r="AB5613" s="241"/>
    </row>
    <row r="5614" spans="25:28">
      <c r="Y5614" s="240"/>
      <c r="AB5614" s="241"/>
    </row>
    <row r="5615" spans="25:28">
      <c r="Y5615" s="240"/>
      <c r="AB5615" s="241"/>
    </row>
    <row r="5616" spans="25:28">
      <c r="Y5616" s="240"/>
      <c r="AB5616" s="241"/>
    </row>
    <row r="5617" spans="25:28">
      <c r="Y5617" s="240"/>
      <c r="AB5617" s="241"/>
    </row>
    <row r="5618" spans="25:28">
      <c r="Y5618" s="240"/>
      <c r="AB5618" s="241"/>
    </row>
    <row r="5619" spans="25:28">
      <c r="Y5619" s="240"/>
      <c r="AB5619" s="241"/>
    </row>
    <row r="5620" spans="25:28">
      <c r="Y5620" s="240"/>
      <c r="AB5620" s="241"/>
    </row>
    <row r="5621" spans="25:28">
      <c r="Y5621" s="240"/>
      <c r="AB5621" s="241"/>
    </row>
    <row r="5622" spans="25:28">
      <c r="Y5622" s="240"/>
      <c r="AB5622" s="241"/>
    </row>
    <row r="5623" spans="25:28">
      <c r="Y5623" s="240"/>
      <c r="AB5623" s="241"/>
    </row>
    <row r="5624" spans="25:28">
      <c r="Y5624" s="240"/>
      <c r="AB5624" s="241"/>
    </row>
    <row r="5625" spans="25:28">
      <c r="Y5625" s="240"/>
      <c r="AB5625" s="241"/>
    </row>
    <row r="5626" spans="25:28">
      <c r="Y5626" s="240"/>
      <c r="AB5626" s="241"/>
    </row>
    <row r="5627" spans="25:28">
      <c r="Y5627" s="240"/>
      <c r="AB5627" s="241"/>
    </row>
    <row r="5628" spans="25:28">
      <c r="Y5628" s="240"/>
      <c r="AB5628" s="241"/>
    </row>
    <row r="5629" spans="25:28">
      <c r="Y5629" s="240"/>
      <c r="AB5629" s="241"/>
    </row>
    <row r="5630" spans="25:28">
      <c r="Y5630" s="240"/>
      <c r="AB5630" s="241"/>
    </row>
    <row r="5631" spans="25:28">
      <c r="Y5631" s="240"/>
      <c r="AB5631" s="241"/>
    </row>
    <row r="5632" spans="25:28">
      <c r="Y5632" s="240"/>
      <c r="AB5632" s="241"/>
    </row>
    <row r="5633" spans="25:28">
      <c r="Y5633" s="240"/>
      <c r="AB5633" s="241"/>
    </row>
    <row r="5634" spans="25:28">
      <c r="Y5634" s="240"/>
      <c r="AB5634" s="241"/>
    </row>
    <row r="5635" spans="25:28">
      <c r="Y5635" s="240"/>
      <c r="AB5635" s="241"/>
    </row>
    <row r="5636" spans="25:28">
      <c r="Y5636" s="240"/>
      <c r="AB5636" s="241"/>
    </row>
    <row r="5637" spans="25:28">
      <c r="Y5637" s="240"/>
      <c r="AB5637" s="241"/>
    </row>
    <row r="5638" spans="25:28">
      <c r="Y5638" s="240"/>
      <c r="AB5638" s="241"/>
    </row>
    <row r="5639" spans="25:28">
      <c r="Y5639" s="240"/>
      <c r="AB5639" s="241"/>
    </row>
    <row r="5640" spans="25:28">
      <c r="Y5640" s="240"/>
      <c r="AB5640" s="241"/>
    </row>
    <row r="5641" spans="25:28">
      <c r="Y5641" s="240"/>
      <c r="AB5641" s="241"/>
    </row>
    <row r="5642" spans="25:28">
      <c r="Y5642" s="240"/>
      <c r="AB5642" s="241"/>
    </row>
    <row r="5643" spans="25:28">
      <c r="Y5643" s="240"/>
      <c r="AB5643" s="241"/>
    </row>
    <row r="5644" spans="25:28">
      <c r="Y5644" s="240"/>
      <c r="AB5644" s="241"/>
    </row>
    <row r="5645" spans="25:28">
      <c r="Y5645" s="240"/>
      <c r="AB5645" s="241"/>
    </row>
    <row r="5646" spans="25:28">
      <c r="Y5646" s="240"/>
      <c r="AB5646" s="241"/>
    </row>
    <row r="5647" spans="25:28">
      <c r="Y5647" s="240"/>
      <c r="AB5647" s="241"/>
    </row>
    <row r="5648" spans="25:28">
      <c r="Y5648" s="240"/>
      <c r="AB5648" s="241"/>
    </row>
    <row r="5649" spans="25:28">
      <c r="Y5649" s="240"/>
      <c r="AB5649" s="241"/>
    </row>
    <row r="5650" spans="25:28">
      <c r="Y5650" s="240"/>
      <c r="AB5650" s="241"/>
    </row>
    <row r="5651" spans="25:28">
      <c r="Y5651" s="240"/>
      <c r="AB5651" s="241"/>
    </row>
    <row r="5652" spans="25:28">
      <c r="Y5652" s="240"/>
      <c r="AB5652" s="241"/>
    </row>
    <row r="5653" spans="25:28">
      <c r="Y5653" s="240"/>
      <c r="AB5653" s="241"/>
    </row>
    <row r="5654" spans="25:28">
      <c r="Y5654" s="240"/>
      <c r="AB5654" s="241"/>
    </row>
    <row r="5655" spans="25:28">
      <c r="Y5655" s="240"/>
      <c r="AB5655" s="241"/>
    </row>
    <row r="5656" spans="25:28">
      <c r="Y5656" s="240"/>
      <c r="AB5656" s="241"/>
    </row>
    <row r="5657" spans="25:28">
      <c r="Y5657" s="240"/>
      <c r="AB5657" s="241"/>
    </row>
    <row r="5658" spans="25:28">
      <c r="Y5658" s="240"/>
      <c r="AB5658" s="241"/>
    </row>
    <row r="5659" spans="25:28">
      <c r="Y5659" s="240"/>
      <c r="AB5659" s="241"/>
    </row>
    <row r="5660" spans="25:28">
      <c r="Y5660" s="240"/>
      <c r="AB5660" s="241"/>
    </row>
    <row r="5661" spans="25:28">
      <c r="Y5661" s="240"/>
      <c r="AB5661" s="241"/>
    </row>
    <row r="5662" spans="25:28">
      <c r="Y5662" s="240"/>
      <c r="AB5662" s="241"/>
    </row>
    <row r="5663" spans="25:28">
      <c r="Y5663" s="240"/>
      <c r="AB5663" s="241"/>
    </row>
    <row r="5664" spans="25:28">
      <c r="Y5664" s="240"/>
      <c r="AB5664" s="241"/>
    </row>
    <row r="5665" spans="25:28">
      <c r="Y5665" s="240"/>
      <c r="AB5665" s="241"/>
    </row>
    <row r="5666" spans="25:28">
      <c r="Y5666" s="240"/>
      <c r="AB5666" s="241"/>
    </row>
    <row r="5667" spans="25:28">
      <c r="Y5667" s="240"/>
      <c r="AB5667" s="241"/>
    </row>
    <row r="5668" spans="25:28">
      <c r="Y5668" s="240"/>
      <c r="AB5668" s="241"/>
    </row>
    <row r="5669" spans="25:28">
      <c r="Y5669" s="240"/>
      <c r="AB5669" s="241"/>
    </row>
    <row r="5670" spans="25:28">
      <c r="Y5670" s="240"/>
      <c r="AB5670" s="241"/>
    </row>
    <row r="5671" spans="25:28">
      <c r="Y5671" s="240"/>
      <c r="AB5671" s="241"/>
    </row>
    <row r="5672" spans="25:28">
      <c r="Y5672" s="240"/>
      <c r="AB5672" s="241"/>
    </row>
    <row r="5673" spans="25:28">
      <c r="Y5673" s="240"/>
      <c r="AB5673" s="241"/>
    </row>
    <row r="5674" spans="25:28">
      <c r="Y5674" s="240"/>
      <c r="AB5674" s="241"/>
    </row>
    <row r="5675" spans="25:28">
      <c r="Y5675" s="240"/>
      <c r="AB5675" s="241"/>
    </row>
    <row r="5676" spans="25:28">
      <c r="Y5676" s="240"/>
      <c r="AB5676" s="241"/>
    </row>
    <row r="5677" spans="25:28">
      <c r="Y5677" s="240"/>
      <c r="AB5677" s="241"/>
    </row>
    <row r="5678" spans="25:28">
      <c r="Y5678" s="240"/>
      <c r="AB5678" s="241"/>
    </row>
    <row r="5679" spans="25:28">
      <c r="Y5679" s="240"/>
      <c r="AB5679" s="241"/>
    </row>
    <row r="5680" spans="25:28">
      <c r="Y5680" s="240"/>
      <c r="AB5680" s="241"/>
    </row>
    <row r="5681" spans="25:28">
      <c r="Y5681" s="240"/>
      <c r="AB5681" s="241"/>
    </row>
    <row r="5682" spans="25:28">
      <c r="Y5682" s="240"/>
      <c r="AB5682" s="241"/>
    </row>
    <row r="5683" spans="25:28">
      <c r="Y5683" s="240"/>
      <c r="AB5683" s="241"/>
    </row>
    <row r="5684" spans="25:28">
      <c r="Y5684" s="240"/>
      <c r="AB5684" s="241"/>
    </row>
    <row r="5685" spans="25:28">
      <c r="Y5685" s="240"/>
      <c r="AB5685" s="241"/>
    </row>
    <row r="5686" spans="25:28">
      <c r="Y5686" s="240"/>
      <c r="AB5686" s="241"/>
    </row>
    <row r="5687" spans="25:28">
      <c r="Y5687" s="240"/>
      <c r="AB5687" s="241"/>
    </row>
    <row r="5688" spans="25:28">
      <c r="Y5688" s="240"/>
      <c r="AB5688" s="241"/>
    </row>
    <row r="5689" spans="25:28">
      <c r="Y5689" s="240"/>
      <c r="AB5689" s="241"/>
    </row>
    <row r="5690" spans="25:28">
      <c r="Y5690" s="240"/>
      <c r="AB5690" s="241"/>
    </row>
    <row r="5691" spans="25:28">
      <c r="Y5691" s="240"/>
      <c r="AB5691" s="241"/>
    </row>
    <row r="5692" spans="25:28">
      <c r="Y5692" s="240"/>
      <c r="AB5692" s="241"/>
    </row>
    <row r="5693" spans="25:28">
      <c r="Y5693" s="240"/>
      <c r="AB5693" s="241"/>
    </row>
    <row r="5694" spans="25:28">
      <c r="Y5694" s="240"/>
      <c r="AB5694" s="241"/>
    </row>
    <row r="5695" spans="25:28">
      <c r="Y5695" s="240"/>
      <c r="AB5695" s="241"/>
    </row>
    <row r="5696" spans="25:28">
      <c r="Y5696" s="240"/>
      <c r="AB5696" s="241"/>
    </row>
    <row r="5697" spans="25:28">
      <c r="Y5697" s="240"/>
      <c r="AB5697" s="241"/>
    </row>
    <row r="5698" spans="25:28">
      <c r="Y5698" s="240"/>
      <c r="AB5698" s="241"/>
    </row>
    <row r="5699" spans="25:28">
      <c r="Y5699" s="240"/>
      <c r="AB5699" s="241"/>
    </row>
    <row r="5700" spans="25:28">
      <c r="Y5700" s="240"/>
      <c r="AB5700" s="241"/>
    </row>
    <row r="5701" spans="25:28">
      <c r="Y5701" s="240"/>
      <c r="AB5701" s="241"/>
    </row>
    <row r="5702" spans="25:28">
      <c r="Y5702" s="240"/>
      <c r="AB5702" s="241"/>
    </row>
    <row r="5703" spans="25:28">
      <c r="Y5703" s="240"/>
      <c r="AB5703" s="241"/>
    </row>
    <row r="5704" spans="25:28">
      <c r="Y5704" s="240"/>
      <c r="AB5704" s="241"/>
    </row>
    <row r="5705" spans="25:28">
      <c r="Y5705" s="240"/>
      <c r="AB5705" s="241"/>
    </row>
    <row r="5706" spans="25:28">
      <c r="Y5706" s="240"/>
      <c r="AB5706" s="241"/>
    </row>
    <row r="5707" spans="25:28">
      <c r="Y5707" s="240"/>
      <c r="AB5707" s="241"/>
    </row>
    <row r="5708" spans="25:28">
      <c r="Y5708" s="240"/>
      <c r="AB5708" s="241"/>
    </row>
    <row r="5709" spans="25:28">
      <c r="Y5709" s="240"/>
      <c r="AB5709" s="241"/>
    </row>
    <row r="5710" spans="25:28">
      <c r="Y5710" s="240"/>
      <c r="AB5710" s="241"/>
    </row>
    <row r="5711" spans="25:28">
      <c r="Y5711" s="240"/>
      <c r="AB5711" s="241"/>
    </row>
    <row r="5712" spans="25:28">
      <c r="Y5712" s="240"/>
      <c r="AB5712" s="241"/>
    </row>
    <row r="5713" spans="25:28">
      <c r="Y5713" s="240"/>
      <c r="AB5713" s="241"/>
    </row>
    <row r="5714" spans="25:28">
      <c r="Y5714" s="240"/>
      <c r="AB5714" s="241"/>
    </row>
    <row r="5715" spans="25:28">
      <c r="Y5715" s="240"/>
      <c r="AB5715" s="241"/>
    </row>
    <row r="5716" spans="25:28">
      <c r="Y5716" s="240"/>
      <c r="AB5716" s="241"/>
    </row>
    <row r="5717" spans="25:28">
      <c r="Y5717" s="240"/>
      <c r="AB5717" s="241"/>
    </row>
    <row r="5718" spans="25:28">
      <c r="Y5718" s="240"/>
      <c r="AB5718" s="241"/>
    </row>
    <row r="5719" spans="25:28">
      <c r="Y5719" s="240"/>
      <c r="AB5719" s="241"/>
    </row>
    <row r="5720" spans="25:28">
      <c r="Y5720" s="240"/>
      <c r="AB5720" s="241"/>
    </row>
    <row r="5721" spans="25:28">
      <c r="Y5721" s="240"/>
      <c r="AB5721" s="241"/>
    </row>
    <row r="5722" spans="25:28">
      <c r="Y5722" s="240"/>
      <c r="AB5722" s="241"/>
    </row>
    <row r="5723" spans="25:28">
      <c r="Y5723" s="240"/>
      <c r="AB5723" s="241"/>
    </row>
    <row r="5724" spans="25:28">
      <c r="Y5724" s="240"/>
      <c r="AB5724" s="241"/>
    </row>
    <row r="5725" spans="25:28">
      <c r="Y5725" s="240"/>
      <c r="AB5725" s="241"/>
    </row>
    <row r="5726" spans="25:28">
      <c r="Y5726" s="240"/>
      <c r="AB5726" s="241"/>
    </row>
    <row r="5727" spans="25:28">
      <c r="Y5727" s="240"/>
      <c r="AB5727" s="241"/>
    </row>
    <row r="5728" spans="25:28">
      <c r="Y5728" s="240"/>
      <c r="AB5728" s="241"/>
    </row>
    <row r="5729" spans="25:28">
      <c r="Y5729" s="240"/>
      <c r="AB5729" s="241"/>
    </row>
    <row r="5730" spans="25:28">
      <c r="Y5730" s="240"/>
      <c r="AB5730" s="241"/>
    </row>
    <row r="5731" spans="25:28">
      <c r="Y5731" s="240"/>
      <c r="AB5731" s="241"/>
    </row>
    <row r="5732" spans="25:28">
      <c r="Y5732" s="240"/>
      <c r="AB5732" s="241"/>
    </row>
    <row r="5733" spans="25:28">
      <c r="Y5733" s="240"/>
      <c r="AB5733" s="241"/>
    </row>
    <row r="5734" spans="25:28">
      <c r="Y5734" s="240"/>
      <c r="AB5734" s="241"/>
    </row>
    <row r="5735" spans="25:28">
      <c r="Y5735" s="240"/>
      <c r="AB5735" s="241"/>
    </row>
    <row r="5736" spans="25:28">
      <c r="Y5736" s="240"/>
      <c r="AB5736" s="241"/>
    </row>
    <row r="5737" spans="25:28">
      <c r="Y5737" s="240"/>
      <c r="AB5737" s="241"/>
    </row>
    <row r="5738" spans="25:28">
      <c r="Y5738" s="240"/>
      <c r="AB5738" s="241"/>
    </row>
    <row r="5739" spans="25:28">
      <c r="Y5739" s="240"/>
      <c r="AB5739" s="241"/>
    </row>
    <row r="5740" spans="25:28">
      <c r="Y5740" s="240"/>
      <c r="AB5740" s="241"/>
    </row>
    <row r="5741" spans="25:28">
      <c r="Y5741" s="240"/>
      <c r="AB5741" s="241"/>
    </row>
    <row r="5742" spans="25:28">
      <c r="Y5742" s="240"/>
      <c r="AB5742" s="241"/>
    </row>
    <row r="5743" spans="25:28">
      <c r="Y5743" s="240"/>
      <c r="AB5743" s="241"/>
    </row>
    <row r="5744" spans="25:28">
      <c r="Y5744" s="240"/>
      <c r="AB5744" s="241"/>
    </row>
    <row r="5745" spans="25:28">
      <c r="Y5745" s="240"/>
      <c r="AB5745" s="241"/>
    </row>
    <row r="5746" spans="25:28">
      <c r="Y5746" s="240"/>
      <c r="AB5746" s="241"/>
    </row>
    <row r="5747" spans="25:28">
      <c r="Y5747" s="240"/>
      <c r="AB5747" s="241"/>
    </row>
    <row r="5748" spans="25:28">
      <c r="Y5748" s="240"/>
      <c r="AB5748" s="241"/>
    </row>
    <row r="5749" spans="25:28">
      <c r="Y5749" s="240"/>
      <c r="AB5749" s="241"/>
    </row>
    <row r="5750" spans="25:28">
      <c r="Y5750" s="240"/>
      <c r="AB5750" s="241"/>
    </row>
    <row r="5751" spans="25:28">
      <c r="Y5751" s="240"/>
      <c r="AB5751" s="241"/>
    </row>
    <row r="5752" spans="25:28">
      <c r="Y5752" s="240"/>
      <c r="AB5752" s="241"/>
    </row>
    <row r="5753" spans="25:28">
      <c r="Y5753" s="240"/>
      <c r="AB5753" s="241"/>
    </row>
    <row r="5754" spans="25:28">
      <c r="Y5754" s="240"/>
      <c r="AB5754" s="241"/>
    </row>
    <row r="5755" spans="25:28">
      <c r="Y5755" s="240"/>
      <c r="AB5755" s="241"/>
    </row>
    <row r="5756" spans="25:28">
      <c r="Y5756" s="240"/>
      <c r="AB5756" s="241"/>
    </row>
    <row r="5757" spans="25:28">
      <c r="Y5757" s="240"/>
      <c r="AB5757" s="241"/>
    </row>
    <row r="5758" spans="25:28">
      <c r="Y5758" s="240"/>
      <c r="AB5758" s="241"/>
    </row>
    <row r="5759" spans="25:28">
      <c r="Y5759" s="240"/>
      <c r="AB5759" s="241"/>
    </row>
    <row r="5760" spans="25:28">
      <c r="Y5760" s="240"/>
      <c r="AB5760" s="241"/>
    </row>
    <row r="5761" spans="25:28">
      <c r="Y5761" s="240"/>
      <c r="AB5761" s="241"/>
    </row>
    <row r="5762" spans="25:28">
      <c r="Y5762" s="240"/>
      <c r="AB5762" s="241"/>
    </row>
    <row r="5763" spans="25:28">
      <c r="Y5763" s="240"/>
      <c r="AB5763" s="241"/>
    </row>
    <row r="5764" spans="25:28">
      <c r="Y5764" s="240"/>
      <c r="AB5764" s="241"/>
    </row>
    <row r="5765" spans="25:28">
      <c r="Y5765" s="240"/>
      <c r="AB5765" s="241"/>
    </row>
    <row r="5766" spans="25:28">
      <c r="Y5766" s="240"/>
      <c r="AB5766" s="241"/>
    </row>
    <row r="5767" spans="25:28">
      <c r="Y5767" s="240"/>
      <c r="AB5767" s="241"/>
    </row>
    <row r="5768" spans="25:28">
      <c r="Y5768" s="240"/>
      <c r="AB5768" s="241"/>
    </row>
    <row r="5769" spans="25:28">
      <c r="Y5769" s="240"/>
      <c r="AB5769" s="241"/>
    </row>
    <row r="5770" spans="25:28">
      <c r="Y5770" s="240"/>
      <c r="AB5770" s="241"/>
    </row>
    <row r="5771" spans="25:28">
      <c r="Y5771" s="240"/>
      <c r="AB5771" s="241"/>
    </row>
    <row r="5772" spans="25:28">
      <c r="Y5772" s="240"/>
      <c r="AB5772" s="241"/>
    </row>
    <row r="5773" spans="25:28">
      <c r="Y5773" s="240"/>
      <c r="AB5773" s="241"/>
    </row>
    <row r="5774" spans="25:28">
      <c r="Y5774" s="240"/>
      <c r="AB5774" s="241"/>
    </row>
    <row r="5775" spans="25:28">
      <c r="Y5775" s="240"/>
      <c r="AB5775" s="241"/>
    </row>
    <row r="5776" spans="25:28">
      <c r="Y5776" s="240"/>
      <c r="AB5776" s="241"/>
    </row>
    <row r="5777" spans="25:28">
      <c r="Y5777" s="240"/>
      <c r="AB5777" s="241"/>
    </row>
    <row r="5778" spans="25:28">
      <c r="Y5778" s="240"/>
      <c r="AB5778" s="241"/>
    </row>
    <row r="5779" spans="25:28">
      <c r="Y5779" s="240"/>
      <c r="AB5779" s="241"/>
    </row>
    <row r="5780" spans="25:28">
      <c r="Y5780" s="240"/>
      <c r="AB5780" s="241"/>
    </row>
    <row r="5781" spans="25:28">
      <c r="Y5781" s="240"/>
      <c r="AB5781" s="241"/>
    </row>
    <row r="5782" spans="25:28">
      <c r="Y5782" s="240"/>
      <c r="AB5782" s="241"/>
    </row>
    <row r="5783" spans="25:28">
      <c r="Y5783" s="240"/>
      <c r="AB5783" s="241"/>
    </row>
    <row r="5784" spans="25:28">
      <c r="Y5784" s="240"/>
      <c r="AB5784" s="241"/>
    </row>
    <row r="5785" spans="25:28">
      <c r="Y5785" s="240"/>
      <c r="AB5785" s="241"/>
    </row>
    <row r="5786" spans="25:28">
      <c r="Y5786" s="240"/>
      <c r="AB5786" s="241"/>
    </row>
    <row r="5787" spans="25:28">
      <c r="Y5787" s="240"/>
      <c r="AB5787" s="241"/>
    </row>
    <row r="5788" spans="25:28">
      <c r="Y5788" s="240"/>
      <c r="AB5788" s="241"/>
    </row>
    <row r="5789" spans="25:28">
      <c r="Y5789" s="240"/>
      <c r="AB5789" s="241"/>
    </row>
    <row r="5790" spans="25:28">
      <c r="Y5790" s="240"/>
      <c r="AB5790" s="241"/>
    </row>
    <row r="5791" spans="25:28">
      <c r="Y5791" s="240"/>
      <c r="AB5791" s="241"/>
    </row>
    <row r="5792" spans="25:28">
      <c r="Y5792" s="240"/>
      <c r="AB5792" s="241"/>
    </row>
    <row r="5793" spans="25:28">
      <c r="Y5793" s="240"/>
      <c r="AB5793" s="241"/>
    </row>
    <row r="5794" spans="25:28">
      <c r="Y5794" s="240"/>
      <c r="AB5794" s="241"/>
    </row>
    <row r="5795" spans="25:28">
      <c r="Y5795" s="240"/>
      <c r="AB5795" s="241"/>
    </row>
    <row r="5796" spans="25:28">
      <c r="Y5796" s="240"/>
      <c r="AB5796" s="241"/>
    </row>
    <row r="5797" spans="25:28">
      <c r="Y5797" s="240"/>
      <c r="AB5797" s="241"/>
    </row>
    <row r="5798" spans="25:28">
      <c r="Y5798" s="240"/>
      <c r="AB5798" s="241"/>
    </row>
    <row r="5799" spans="25:28">
      <c r="Y5799" s="240"/>
      <c r="AB5799" s="241"/>
    </row>
    <row r="5800" spans="25:28">
      <c r="Y5800" s="240"/>
      <c r="AB5800" s="241"/>
    </row>
    <row r="5801" spans="25:28">
      <c r="Y5801" s="240"/>
      <c r="AB5801" s="241"/>
    </row>
    <row r="5802" spans="25:28">
      <c r="Y5802" s="240"/>
      <c r="AB5802" s="241"/>
    </row>
    <row r="5803" spans="25:28">
      <c r="Y5803" s="240"/>
      <c r="AB5803" s="241"/>
    </row>
    <row r="5804" spans="25:28">
      <c r="Y5804" s="240"/>
      <c r="AB5804" s="241"/>
    </row>
    <row r="5805" spans="25:28">
      <c r="Y5805" s="240"/>
      <c r="AB5805" s="241"/>
    </row>
    <row r="5806" spans="25:28">
      <c r="Y5806" s="240"/>
      <c r="AB5806" s="241"/>
    </row>
    <row r="5807" spans="25:28">
      <c r="Y5807" s="240"/>
      <c r="AB5807" s="241"/>
    </row>
    <row r="5808" spans="25:28">
      <c r="Y5808" s="240"/>
      <c r="AB5808" s="241"/>
    </row>
    <row r="5809" spans="25:28">
      <c r="Y5809" s="240"/>
      <c r="AB5809" s="241"/>
    </row>
    <row r="5810" spans="25:28">
      <c r="Y5810" s="240"/>
      <c r="AB5810" s="241"/>
    </row>
    <row r="5811" spans="25:28">
      <c r="Y5811" s="240"/>
      <c r="AB5811" s="241"/>
    </row>
    <row r="5812" spans="25:28">
      <c r="Y5812" s="240"/>
      <c r="AB5812" s="241"/>
    </row>
    <row r="5813" spans="25:28">
      <c r="Y5813" s="240"/>
      <c r="AB5813" s="241"/>
    </row>
    <row r="5814" spans="25:28">
      <c r="Y5814" s="240"/>
      <c r="AB5814" s="241"/>
    </row>
    <row r="5815" spans="25:28">
      <c r="Y5815" s="240"/>
      <c r="AB5815" s="241"/>
    </row>
    <row r="5816" spans="25:28">
      <c r="Y5816" s="240"/>
      <c r="AB5816" s="241"/>
    </row>
    <row r="5817" spans="25:28">
      <c r="Y5817" s="240"/>
      <c r="AB5817" s="241"/>
    </row>
    <row r="5818" spans="25:28">
      <c r="Y5818" s="240"/>
      <c r="AB5818" s="241"/>
    </row>
    <row r="5819" spans="25:28">
      <c r="Y5819" s="240"/>
      <c r="AB5819" s="241"/>
    </row>
    <row r="5820" spans="25:28">
      <c r="Y5820" s="240"/>
      <c r="AB5820" s="241"/>
    </row>
    <row r="5821" spans="25:28">
      <c r="Y5821" s="240"/>
      <c r="AB5821" s="241"/>
    </row>
    <row r="5822" spans="25:28">
      <c r="Y5822" s="240"/>
      <c r="AB5822" s="241"/>
    </row>
    <row r="5823" spans="25:28">
      <c r="Y5823" s="240"/>
      <c r="AB5823" s="241"/>
    </row>
    <row r="5824" spans="25:28">
      <c r="Y5824" s="240"/>
      <c r="AB5824" s="241"/>
    </row>
    <row r="5825" spans="25:28">
      <c r="Y5825" s="240"/>
      <c r="AB5825" s="241"/>
    </row>
    <row r="5826" spans="25:28">
      <c r="Y5826" s="240"/>
      <c r="AB5826" s="241"/>
    </row>
    <row r="5827" spans="25:28">
      <c r="Y5827" s="240"/>
      <c r="AB5827" s="241"/>
    </row>
    <row r="5828" spans="25:28">
      <c r="Y5828" s="240"/>
      <c r="AB5828" s="241"/>
    </row>
    <row r="5829" spans="25:28">
      <c r="Y5829" s="240"/>
      <c r="AB5829" s="241"/>
    </row>
    <row r="5830" spans="25:28">
      <c r="Y5830" s="240"/>
      <c r="AB5830" s="241"/>
    </row>
    <row r="5831" spans="25:28">
      <c r="Y5831" s="240"/>
      <c r="AB5831" s="241"/>
    </row>
    <row r="5832" spans="25:28">
      <c r="Y5832" s="240"/>
      <c r="AB5832" s="241"/>
    </row>
    <row r="5833" spans="25:28">
      <c r="Y5833" s="240"/>
      <c r="AB5833" s="241"/>
    </row>
    <row r="5834" spans="25:28">
      <c r="Y5834" s="240"/>
      <c r="AB5834" s="241"/>
    </row>
    <row r="5835" spans="25:28">
      <c r="Y5835" s="240"/>
      <c r="AB5835" s="241"/>
    </row>
    <row r="5836" spans="25:28">
      <c r="Y5836" s="240"/>
      <c r="AB5836" s="241"/>
    </row>
    <row r="5837" spans="25:28">
      <c r="Y5837" s="240"/>
      <c r="AB5837" s="241"/>
    </row>
    <row r="5838" spans="25:28">
      <c r="Y5838" s="240"/>
      <c r="AB5838" s="241"/>
    </row>
    <row r="5839" spans="25:28">
      <c r="Y5839" s="240"/>
      <c r="AB5839" s="241"/>
    </row>
    <row r="5840" spans="25:28">
      <c r="Y5840" s="240"/>
      <c r="AB5840" s="241"/>
    </row>
    <row r="5841" spans="25:28">
      <c r="Y5841" s="240"/>
      <c r="AB5841" s="241"/>
    </row>
    <row r="5842" spans="25:28">
      <c r="Y5842" s="240"/>
      <c r="AB5842" s="241"/>
    </row>
    <row r="5843" spans="25:28">
      <c r="Y5843" s="240"/>
      <c r="AB5843" s="241"/>
    </row>
    <row r="5844" spans="25:28">
      <c r="Y5844" s="240"/>
      <c r="AB5844" s="241"/>
    </row>
    <row r="5845" spans="25:28">
      <c r="Y5845" s="240"/>
      <c r="AB5845" s="241"/>
    </row>
    <row r="5846" spans="25:28">
      <c r="Y5846" s="240"/>
      <c r="AB5846" s="241"/>
    </row>
    <row r="5847" spans="25:28">
      <c r="Y5847" s="240"/>
      <c r="AB5847" s="241"/>
    </row>
    <row r="5848" spans="25:28">
      <c r="Y5848" s="240"/>
      <c r="AB5848" s="241"/>
    </row>
    <row r="5849" spans="25:28">
      <c r="Y5849" s="240"/>
      <c r="AB5849" s="241"/>
    </row>
    <row r="5850" spans="25:28">
      <c r="Y5850" s="240"/>
      <c r="AB5850" s="241"/>
    </row>
    <row r="5851" spans="25:28">
      <c r="Y5851" s="240"/>
      <c r="AB5851" s="241"/>
    </row>
    <row r="5852" spans="25:28">
      <c r="Y5852" s="240"/>
      <c r="AB5852" s="241"/>
    </row>
    <row r="5853" spans="25:28">
      <c r="Y5853" s="240"/>
      <c r="AB5853" s="241"/>
    </row>
    <row r="5854" spans="25:28">
      <c r="Y5854" s="240"/>
      <c r="AB5854" s="241"/>
    </row>
    <row r="5855" spans="25:28">
      <c r="Y5855" s="240"/>
      <c r="AB5855" s="241"/>
    </row>
    <row r="5856" spans="25:28">
      <c r="Y5856" s="240"/>
      <c r="AB5856" s="241"/>
    </row>
    <row r="5857" spans="25:28">
      <c r="Y5857" s="240"/>
      <c r="AB5857" s="241"/>
    </row>
    <row r="5858" spans="25:28">
      <c r="Y5858" s="240"/>
      <c r="AB5858" s="241"/>
    </row>
    <row r="5859" spans="25:28">
      <c r="Y5859" s="240"/>
      <c r="AB5859" s="241"/>
    </row>
    <row r="5860" spans="25:28">
      <c r="Y5860" s="240"/>
      <c r="AB5860" s="241"/>
    </row>
    <row r="5861" spans="25:28">
      <c r="Y5861" s="240"/>
      <c r="AB5861" s="241"/>
    </row>
    <row r="5862" spans="25:28">
      <c r="Y5862" s="240"/>
      <c r="AB5862" s="241"/>
    </row>
    <row r="5863" spans="25:28">
      <c r="Y5863" s="240"/>
      <c r="AB5863" s="241"/>
    </row>
    <row r="5864" spans="25:28">
      <c r="Y5864" s="240"/>
      <c r="AB5864" s="241"/>
    </row>
    <row r="5865" spans="25:28">
      <c r="Y5865" s="240"/>
      <c r="AB5865" s="241"/>
    </row>
    <row r="5866" spans="25:28">
      <c r="Y5866" s="240"/>
      <c r="AB5866" s="241"/>
    </row>
    <row r="5867" spans="25:28">
      <c r="Y5867" s="240"/>
      <c r="AB5867" s="241"/>
    </row>
    <row r="5868" spans="25:28">
      <c r="Y5868" s="240"/>
      <c r="AB5868" s="241"/>
    </row>
    <row r="5869" spans="25:28">
      <c r="Y5869" s="240"/>
      <c r="AB5869" s="241"/>
    </row>
    <row r="5870" spans="25:28">
      <c r="Y5870" s="240"/>
      <c r="AB5870" s="241"/>
    </row>
    <row r="5871" spans="25:28">
      <c r="Y5871" s="240"/>
      <c r="AB5871" s="241"/>
    </row>
    <row r="5872" spans="25:28">
      <c r="Y5872" s="240"/>
      <c r="AB5872" s="241"/>
    </row>
    <row r="5873" spans="25:28">
      <c r="Y5873" s="240"/>
      <c r="AB5873" s="241"/>
    </row>
    <row r="5874" spans="25:28">
      <c r="Y5874" s="240"/>
      <c r="AB5874" s="241"/>
    </row>
    <row r="5875" spans="25:28">
      <c r="Y5875" s="240"/>
      <c r="AB5875" s="241"/>
    </row>
    <row r="5876" spans="25:28">
      <c r="Y5876" s="240"/>
      <c r="AB5876" s="241"/>
    </row>
    <row r="5877" spans="25:28">
      <c r="Y5877" s="240"/>
      <c r="AB5877" s="241"/>
    </row>
    <row r="5878" spans="25:28">
      <c r="Y5878" s="240"/>
      <c r="AB5878" s="241"/>
    </row>
    <row r="5879" spans="25:28">
      <c r="Y5879" s="240"/>
      <c r="AB5879" s="241"/>
    </row>
    <row r="5880" spans="25:28">
      <c r="Y5880" s="240"/>
      <c r="AB5880" s="241"/>
    </row>
    <row r="5881" spans="25:28">
      <c r="Y5881" s="240"/>
      <c r="AB5881" s="241"/>
    </row>
    <row r="5882" spans="25:28">
      <c r="Y5882" s="240"/>
      <c r="AB5882" s="241"/>
    </row>
    <row r="5883" spans="25:28">
      <c r="Y5883" s="240"/>
      <c r="AB5883" s="241"/>
    </row>
    <row r="5884" spans="25:28">
      <c r="Y5884" s="240"/>
      <c r="AB5884" s="241"/>
    </row>
    <row r="5885" spans="25:28">
      <c r="Y5885" s="240"/>
      <c r="AB5885" s="241"/>
    </row>
    <row r="5886" spans="25:28">
      <c r="Y5886" s="240"/>
      <c r="AB5886" s="241"/>
    </row>
    <row r="5887" spans="25:28">
      <c r="Y5887" s="240"/>
      <c r="AB5887" s="241"/>
    </row>
    <row r="5888" spans="25:28">
      <c r="Y5888" s="240"/>
      <c r="AB5888" s="241"/>
    </row>
    <row r="5889" spans="25:28">
      <c r="Y5889" s="240"/>
      <c r="AB5889" s="241"/>
    </row>
    <row r="5890" spans="25:28">
      <c r="Y5890" s="240"/>
      <c r="AB5890" s="241"/>
    </row>
    <row r="5891" spans="25:28">
      <c r="Y5891" s="240"/>
      <c r="AB5891" s="241"/>
    </row>
    <row r="5892" spans="25:28">
      <c r="Y5892" s="240"/>
      <c r="AB5892" s="241"/>
    </row>
    <row r="5893" spans="25:28">
      <c r="Y5893" s="240"/>
      <c r="AB5893" s="241"/>
    </row>
    <row r="5894" spans="25:28">
      <c r="Y5894" s="240"/>
      <c r="AB5894" s="241"/>
    </row>
    <row r="5895" spans="25:28">
      <c r="Y5895" s="240"/>
      <c r="AB5895" s="241"/>
    </row>
    <row r="5896" spans="25:28">
      <c r="Y5896" s="240"/>
      <c r="AB5896" s="241"/>
    </row>
    <row r="5897" spans="25:28">
      <c r="Y5897" s="240"/>
      <c r="AB5897" s="241"/>
    </row>
    <row r="5898" spans="25:28">
      <c r="Y5898" s="240"/>
      <c r="AB5898" s="241"/>
    </row>
    <row r="5899" spans="25:28">
      <c r="Y5899" s="240"/>
      <c r="AB5899" s="241"/>
    </row>
    <row r="5900" spans="25:28">
      <c r="Y5900" s="240"/>
      <c r="AB5900" s="241"/>
    </row>
    <row r="5901" spans="25:28">
      <c r="Y5901" s="240"/>
      <c r="AB5901" s="241"/>
    </row>
    <row r="5902" spans="25:28">
      <c r="Y5902" s="240"/>
      <c r="AB5902" s="241"/>
    </row>
    <row r="5903" spans="25:28">
      <c r="Y5903" s="240"/>
      <c r="AB5903" s="241"/>
    </row>
    <row r="5904" spans="25:28">
      <c r="Y5904" s="240"/>
      <c r="AB5904" s="241"/>
    </row>
    <row r="5905" spans="25:28">
      <c r="Y5905" s="240"/>
      <c r="AB5905" s="241"/>
    </row>
    <row r="5906" spans="25:28">
      <c r="Y5906" s="240"/>
      <c r="AB5906" s="241"/>
    </row>
    <row r="5907" spans="25:28">
      <c r="Y5907" s="240"/>
      <c r="AB5907" s="241"/>
    </row>
    <row r="5908" spans="25:28">
      <c r="Y5908" s="240"/>
      <c r="AB5908" s="241"/>
    </row>
    <row r="5909" spans="25:28">
      <c r="Y5909" s="240"/>
      <c r="AB5909" s="241"/>
    </row>
    <row r="5910" spans="25:28">
      <c r="Y5910" s="240"/>
      <c r="AB5910" s="241"/>
    </row>
    <row r="5911" spans="25:28">
      <c r="Y5911" s="240"/>
      <c r="AB5911" s="241"/>
    </row>
    <row r="5912" spans="25:28">
      <c r="Y5912" s="240"/>
      <c r="AB5912" s="241"/>
    </row>
    <row r="5913" spans="25:28">
      <c r="Y5913" s="240"/>
      <c r="AB5913" s="241"/>
    </row>
    <row r="5914" spans="25:28">
      <c r="Y5914" s="240"/>
      <c r="AB5914" s="241"/>
    </row>
    <row r="5915" spans="25:28">
      <c r="Y5915" s="240"/>
      <c r="AB5915" s="241"/>
    </row>
    <row r="5916" spans="25:28">
      <c r="Y5916" s="240"/>
      <c r="AB5916" s="241"/>
    </row>
    <row r="5917" spans="25:28">
      <c r="Y5917" s="240"/>
      <c r="AB5917" s="241"/>
    </row>
    <row r="5918" spans="25:28">
      <c r="Y5918" s="240"/>
      <c r="AB5918" s="241"/>
    </row>
    <row r="5919" spans="25:28">
      <c r="Y5919" s="240"/>
      <c r="AB5919" s="241"/>
    </row>
    <row r="5920" spans="25:28">
      <c r="Y5920" s="240"/>
      <c r="AB5920" s="241"/>
    </row>
    <row r="5921" spans="25:28">
      <c r="Y5921" s="240"/>
      <c r="AB5921" s="241"/>
    </row>
    <row r="5922" spans="25:28">
      <c r="Y5922" s="240"/>
      <c r="AB5922" s="241"/>
    </row>
    <row r="5923" spans="25:28">
      <c r="Y5923" s="240"/>
      <c r="AB5923" s="241"/>
    </row>
    <row r="5924" spans="25:28">
      <c r="Y5924" s="240"/>
      <c r="AB5924" s="241"/>
    </row>
    <row r="5925" spans="25:28">
      <c r="Y5925" s="240"/>
      <c r="AB5925" s="241"/>
    </row>
    <row r="5926" spans="25:28">
      <c r="Y5926" s="240"/>
      <c r="AB5926" s="241"/>
    </row>
    <row r="5927" spans="25:28">
      <c r="Y5927" s="240"/>
      <c r="AB5927" s="241"/>
    </row>
    <row r="5928" spans="25:28">
      <c r="Y5928" s="240"/>
      <c r="AB5928" s="241"/>
    </row>
    <row r="5929" spans="25:28">
      <c r="Y5929" s="240"/>
      <c r="AB5929" s="241"/>
    </row>
    <row r="5930" spans="25:28">
      <c r="Y5930" s="240"/>
      <c r="AB5930" s="241"/>
    </row>
    <row r="5931" spans="25:28">
      <c r="Y5931" s="240"/>
      <c r="AB5931" s="241"/>
    </row>
    <row r="5932" spans="25:28">
      <c r="Y5932" s="240"/>
      <c r="AB5932" s="241"/>
    </row>
    <row r="5933" spans="25:28">
      <c r="Y5933" s="240"/>
      <c r="AB5933" s="241"/>
    </row>
    <row r="5934" spans="25:28">
      <c r="Y5934" s="240"/>
      <c r="AB5934" s="241"/>
    </row>
    <row r="5935" spans="25:28">
      <c r="Y5935" s="240"/>
      <c r="AB5935" s="241"/>
    </row>
    <row r="5936" spans="25:28">
      <c r="Y5936" s="240"/>
      <c r="AB5936" s="241"/>
    </row>
    <row r="5937" spans="25:28">
      <c r="Y5937" s="240"/>
      <c r="AB5937" s="241"/>
    </row>
    <row r="5938" spans="25:28">
      <c r="Y5938" s="240"/>
      <c r="AB5938" s="241"/>
    </row>
    <row r="5939" spans="25:28">
      <c r="Y5939" s="240"/>
      <c r="AB5939" s="241"/>
    </row>
    <row r="5940" spans="25:28">
      <c r="Y5940" s="240"/>
      <c r="AB5940" s="241"/>
    </row>
    <row r="5941" spans="25:28">
      <c r="Y5941" s="240"/>
      <c r="AB5941" s="241"/>
    </row>
    <row r="5942" spans="25:28">
      <c r="Y5942" s="240"/>
      <c r="AB5942" s="241"/>
    </row>
    <row r="5943" spans="25:28">
      <c r="Y5943" s="240"/>
      <c r="AB5943" s="241"/>
    </row>
    <row r="5944" spans="25:28">
      <c r="Y5944" s="240"/>
      <c r="AB5944" s="241"/>
    </row>
    <row r="5945" spans="25:28">
      <c r="Y5945" s="240"/>
      <c r="AB5945" s="241"/>
    </row>
    <row r="5946" spans="25:28">
      <c r="Y5946" s="240"/>
      <c r="AB5946" s="241"/>
    </row>
    <row r="5947" spans="25:28">
      <c r="Y5947" s="240"/>
      <c r="AB5947" s="241"/>
    </row>
    <row r="5948" spans="25:28">
      <c r="Y5948" s="240"/>
      <c r="AB5948" s="241"/>
    </row>
    <row r="5949" spans="25:28">
      <c r="Y5949" s="240"/>
      <c r="AB5949" s="241"/>
    </row>
    <row r="5950" spans="25:28">
      <c r="Y5950" s="240"/>
      <c r="AB5950" s="241"/>
    </row>
    <row r="5951" spans="25:28">
      <c r="Y5951" s="240"/>
      <c r="AB5951" s="241"/>
    </row>
    <row r="5952" spans="25:28">
      <c r="Y5952" s="240"/>
      <c r="AB5952" s="241"/>
    </row>
    <row r="5953" spans="25:28">
      <c r="Y5953" s="240"/>
      <c r="AB5953" s="241"/>
    </row>
    <row r="5954" spans="25:28">
      <c r="Y5954" s="240"/>
      <c r="AB5954" s="241"/>
    </row>
    <row r="5955" spans="25:28">
      <c r="Y5955" s="240"/>
      <c r="AB5955" s="241"/>
    </row>
    <row r="5956" spans="25:28">
      <c r="Y5956" s="240"/>
      <c r="AB5956" s="241"/>
    </row>
    <row r="5957" spans="25:28">
      <c r="Y5957" s="240"/>
      <c r="AB5957" s="241"/>
    </row>
    <row r="5958" spans="25:28">
      <c r="Y5958" s="240"/>
      <c r="AB5958" s="241"/>
    </row>
    <row r="5959" spans="25:28">
      <c r="Y5959" s="240"/>
      <c r="AB5959" s="241"/>
    </row>
    <row r="5960" spans="25:28">
      <c r="Y5960" s="240"/>
      <c r="AB5960" s="241"/>
    </row>
    <row r="5961" spans="25:28">
      <c r="Y5961" s="240"/>
      <c r="AB5961" s="241"/>
    </row>
    <row r="5962" spans="25:28">
      <c r="Y5962" s="240"/>
      <c r="AB5962" s="241"/>
    </row>
    <row r="5963" spans="25:28">
      <c r="Y5963" s="240"/>
      <c r="AB5963" s="241"/>
    </row>
    <row r="5964" spans="25:28">
      <c r="Y5964" s="240"/>
      <c r="AB5964" s="241"/>
    </row>
    <row r="5965" spans="25:28">
      <c r="Y5965" s="240"/>
      <c r="AB5965" s="241"/>
    </row>
    <row r="5966" spans="25:28">
      <c r="Y5966" s="240"/>
      <c r="AB5966" s="241"/>
    </row>
    <row r="5967" spans="25:28">
      <c r="Y5967" s="240"/>
      <c r="AB5967" s="241"/>
    </row>
    <row r="5968" spans="25:28">
      <c r="Y5968" s="240"/>
      <c r="AB5968" s="241"/>
    </row>
    <row r="5969" spans="25:28">
      <c r="Y5969" s="240"/>
      <c r="AB5969" s="241"/>
    </row>
    <row r="5970" spans="25:28">
      <c r="Y5970" s="240"/>
      <c r="AB5970" s="241"/>
    </row>
    <row r="5971" spans="25:28">
      <c r="Y5971" s="240"/>
      <c r="AB5971" s="241"/>
    </row>
    <row r="5972" spans="25:28">
      <c r="Y5972" s="240"/>
      <c r="AB5972" s="241"/>
    </row>
    <row r="5973" spans="25:28">
      <c r="Y5973" s="240"/>
      <c r="AB5973" s="241"/>
    </row>
    <row r="5974" spans="25:28">
      <c r="Y5974" s="240"/>
      <c r="AB5974" s="241"/>
    </row>
    <row r="5975" spans="25:28">
      <c r="Y5975" s="240"/>
      <c r="AB5975" s="241"/>
    </row>
    <row r="5976" spans="25:28">
      <c r="Y5976" s="240"/>
      <c r="AB5976" s="241"/>
    </row>
    <row r="5977" spans="25:28">
      <c r="Y5977" s="240"/>
      <c r="AB5977" s="241"/>
    </row>
    <row r="5978" spans="25:28">
      <c r="Y5978" s="240"/>
      <c r="AB5978" s="241"/>
    </row>
    <row r="5979" spans="25:28">
      <c r="Y5979" s="240"/>
      <c r="AB5979" s="241"/>
    </row>
    <row r="5980" spans="25:28">
      <c r="Y5980" s="240"/>
      <c r="AB5980" s="241"/>
    </row>
    <row r="5981" spans="25:28">
      <c r="Y5981" s="240"/>
      <c r="AB5981" s="241"/>
    </row>
    <row r="5982" spans="25:28">
      <c r="Y5982" s="240"/>
      <c r="AB5982" s="241"/>
    </row>
    <row r="5983" spans="25:28">
      <c r="Y5983" s="240"/>
      <c r="AB5983" s="241"/>
    </row>
    <row r="5984" spans="25:28">
      <c r="Y5984" s="240"/>
      <c r="AB5984" s="241"/>
    </row>
    <row r="5985" spans="25:28">
      <c r="Y5985" s="240"/>
      <c r="AB5985" s="241"/>
    </row>
    <row r="5986" spans="25:28">
      <c r="Y5986" s="240"/>
      <c r="AB5986" s="241"/>
    </row>
    <row r="5987" spans="25:28">
      <c r="Y5987" s="240"/>
      <c r="AB5987" s="241"/>
    </row>
    <row r="5988" spans="25:28">
      <c r="Y5988" s="240"/>
      <c r="AB5988" s="241"/>
    </row>
    <row r="5989" spans="25:28">
      <c r="Y5989" s="240"/>
      <c r="AB5989" s="241"/>
    </row>
    <row r="5990" spans="25:28">
      <c r="Y5990" s="240"/>
      <c r="AB5990" s="241"/>
    </row>
    <row r="5991" spans="25:28">
      <c r="Y5991" s="240"/>
      <c r="AB5991" s="241"/>
    </row>
    <row r="5992" spans="25:28">
      <c r="Y5992" s="240"/>
      <c r="AB5992" s="241"/>
    </row>
    <row r="5993" spans="25:28">
      <c r="Y5993" s="240"/>
      <c r="AB5993" s="241"/>
    </row>
    <row r="5994" spans="25:28">
      <c r="Y5994" s="240"/>
      <c r="AB5994" s="241"/>
    </row>
    <row r="5995" spans="25:28">
      <c r="Y5995" s="240"/>
      <c r="AB5995" s="241"/>
    </row>
    <row r="5996" spans="25:28">
      <c r="Y5996" s="240"/>
      <c r="AB5996" s="241"/>
    </row>
    <row r="5997" spans="25:28">
      <c r="Y5997" s="240"/>
      <c r="AB5997" s="241"/>
    </row>
    <row r="5998" spans="25:28">
      <c r="Y5998" s="240"/>
      <c r="AB5998" s="241"/>
    </row>
    <row r="5999" spans="25:28">
      <c r="Y5999" s="240"/>
      <c r="AB5999" s="241"/>
    </row>
    <row r="6000" spans="25:28">
      <c r="Y6000" s="240"/>
      <c r="AB6000" s="241"/>
    </row>
    <row r="6001" spans="25:28">
      <c r="Y6001" s="240"/>
      <c r="AB6001" s="241"/>
    </row>
    <row r="6002" spans="25:28">
      <c r="Y6002" s="240"/>
      <c r="AB6002" s="241"/>
    </row>
    <row r="6003" spans="25:28">
      <c r="Y6003" s="240"/>
      <c r="AB6003" s="241"/>
    </row>
    <row r="6004" spans="25:28">
      <c r="Y6004" s="240"/>
      <c r="AB6004" s="241"/>
    </row>
    <row r="6005" spans="25:28">
      <c r="Y6005" s="240"/>
      <c r="AB6005" s="241"/>
    </row>
    <row r="6006" spans="25:28">
      <c r="Y6006" s="240"/>
      <c r="AB6006" s="241"/>
    </row>
    <row r="6007" spans="25:28">
      <c r="Y6007" s="240"/>
      <c r="AB6007" s="241"/>
    </row>
    <row r="6008" spans="25:28">
      <c r="Y6008" s="240"/>
      <c r="AB6008" s="241"/>
    </row>
    <row r="6009" spans="25:28">
      <c r="Y6009" s="240"/>
      <c r="AB6009" s="241"/>
    </row>
    <row r="6010" spans="25:28">
      <c r="Y6010" s="240"/>
      <c r="AB6010" s="241"/>
    </row>
    <row r="6011" spans="25:28">
      <c r="Y6011" s="240"/>
      <c r="AB6011" s="241"/>
    </row>
    <row r="6012" spans="25:28">
      <c r="Y6012" s="240"/>
      <c r="AB6012" s="241"/>
    </row>
    <row r="6013" spans="25:28">
      <c r="Y6013" s="240"/>
      <c r="AB6013" s="241"/>
    </row>
    <row r="6014" spans="25:28">
      <c r="Y6014" s="240"/>
      <c r="AB6014" s="241"/>
    </row>
    <row r="6015" spans="25:28">
      <c r="Y6015" s="240"/>
      <c r="AB6015" s="241"/>
    </row>
    <row r="6016" spans="25:28">
      <c r="Y6016" s="240"/>
      <c r="AB6016" s="241"/>
    </row>
    <row r="6017" spans="25:28">
      <c r="Y6017" s="240"/>
      <c r="AB6017" s="241"/>
    </row>
    <row r="6018" spans="25:28">
      <c r="Y6018" s="240"/>
      <c r="AB6018" s="241"/>
    </row>
    <row r="6019" spans="25:28">
      <c r="Y6019" s="240"/>
      <c r="AB6019" s="241"/>
    </row>
    <row r="6020" spans="25:28">
      <c r="Y6020" s="240"/>
      <c r="AB6020" s="241"/>
    </row>
    <row r="6021" spans="25:28">
      <c r="Y6021" s="240"/>
      <c r="AB6021" s="241"/>
    </row>
    <row r="6022" spans="25:28">
      <c r="Y6022" s="240"/>
      <c r="AB6022" s="241"/>
    </row>
    <row r="6023" spans="25:28">
      <c r="Y6023" s="240"/>
      <c r="AB6023" s="241"/>
    </row>
    <row r="6024" spans="25:28">
      <c r="Y6024" s="240"/>
      <c r="AB6024" s="241"/>
    </row>
    <row r="6025" spans="25:28">
      <c r="Y6025" s="240"/>
      <c r="AB6025" s="241"/>
    </row>
    <row r="6026" spans="25:28">
      <c r="Y6026" s="240"/>
      <c r="AB6026" s="241"/>
    </row>
    <row r="6027" spans="25:28">
      <c r="Y6027" s="240"/>
      <c r="AB6027" s="241"/>
    </row>
    <row r="6028" spans="25:28">
      <c r="Y6028" s="240"/>
      <c r="AB6028" s="241"/>
    </row>
    <row r="6029" spans="25:28">
      <c r="Y6029" s="240"/>
      <c r="AB6029" s="241"/>
    </row>
    <row r="6030" spans="25:28">
      <c r="Y6030" s="240"/>
      <c r="AB6030" s="241"/>
    </row>
    <row r="6031" spans="25:28">
      <c r="Y6031" s="240"/>
      <c r="AB6031" s="241"/>
    </row>
    <row r="6032" spans="25:28">
      <c r="Y6032" s="240"/>
      <c r="AB6032" s="241"/>
    </row>
    <row r="6033" spans="25:28">
      <c r="Y6033" s="240"/>
      <c r="AB6033" s="241"/>
    </row>
    <row r="6034" spans="25:28">
      <c r="Y6034" s="240"/>
      <c r="AB6034" s="241"/>
    </row>
    <row r="6035" spans="25:28">
      <c r="Y6035" s="240"/>
      <c r="AB6035" s="241"/>
    </row>
    <row r="6036" spans="25:28">
      <c r="Y6036" s="240"/>
      <c r="AB6036" s="241"/>
    </row>
    <row r="6037" spans="25:28">
      <c r="Y6037" s="240"/>
      <c r="AB6037" s="241"/>
    </row>
    <row r="6038" spans="25:28">
      <c r="Y6038" s="240"/>
      <c r="AB6038" s="241"/>
    </row>
    <row r="6039" spans="25:28">
      <c r="Y6039" s="240"/>
      <c r="AB6039" s="241"/>
    </row>
    <row r="6040" spans="25:28">
      <c r="Y6040" s="240"/>
      <c r="AB6040" s="241"/>
    </row>
    <row r="6041" spans="25:28">
      <c r="Y6041" s="240"/>
      <c r="AB6041" s="241"/>
    </row>
    <row r="6042" spans="25:28">
      <c r="Y6042" s="240"/>
      <c r="AB6042" s="241"/>
    </row>
    <row r="6043" spans="25:28">
      <c r="Y6043" s="240"/>
      <c r="AB6043" s="241"/>
    </row>
    <row r="6044" spans="25:28">
      <c r="Y6044" s="240"/>
      <c r="AB6044" s="241"/>
    </row>
    <row r="6045" spans="25:28">
      <c r="Y6045" s="240"/>
      <c r="AB6045" s="241"/>
    </row>
    <row r="6046" spans="25:28">
      <c r="Y6046" s="240"/>
      <c r="AB6046" s="241"/>
    </row>
    <row r="6047" spans="25:28">
      <c r="Y6047" s="240"/>
      <c r="AB6047" s="241"/>
    </row>
    <row r="6048" spans="25:28">
      <c r="Y6048" s="240"/>
      <c r="AB6048" s="241"/>
    </row>
    <row r="6049" spans="25:28">
      <c r="Y6049" s="240"/>
      <c r="AB6049" s="241"/>
    </row>
    <row r="6050" spans="25:28">
      <c r="Y6050" s="240"/>
      <c r="AB6050" s="241"/>
    </row>
    <row r="6051" spans="25:28">
      <c r="Y6051" s="240"/>
      <c r="AB6051" s="241"/>
    </row>
    <row r="6052" spans="25:28">
      <c r="Y6052" s="240"/>
      <c r="AB6052" s="241"/>
    </row>
    <row r="6053" spans="25:28">
      <c r="Y6053" s="240"/>
      <c r="AB6053" s="241"/>
    </row>
    <row r="6054" spans="25:28">
      <c r="Y6054" s="240"/>
      <c r="AB6054" s="241"/>
    </row>
    <row r="6055" spans="25:28">
      <c r="Y6055" s="240"/>
      <c r="AB6055" s="241"/>
    </row>
    <row r="6056" spans="25:28">
      <c r="Y6056" s="240"/>
      <c r="AB6056" s="241"/>
    </row>
    <row r="6057" spans="25:28">
      <c r="Y6057" s="240"/>
      <c r="AB6057" s="241"/>
    </row>
    <row r="6058" spans="25:28">
      <c r="Y6058" s="240"/>
      <c r="AB6058" s="241"/>
    </row>
    <row r="6059" spans="25:28">
      <c r="Y6059" s="240"/>
      <c r="AB6059" s="241"/>
    </row>
    <row r="6060" spans="25:28">
      <c r="Y6060" s="240"/>
      <c r="AB6060" s="241"/>
    </row>
    <row r="6061" spans="25:28">
      <c r="Y6061" s="240"/>
      <c r="AB6061" s="241"/>
    </row>
    <row r="6062" spans="25:28">
      <c r="Y6062" s="240"/>
      <c r="AB6062" s="241"/>
    </row>
    <row r="6063" spans="25:28">
      <c r="Y6063" s="240"/>
      <c r="AB6063" s="241"/>
    </row>
    <row r="6064" spans="25:28">
      <c r="Y6064" s="240"/>
      <c r="AB6064" s="241"/>
    </row>
    <row r="6065" spans="25:28">
      <c r="Y6065" s="240"/>
      <c r="AB6065" s="241"/>
    </row>
    <row r="6066" spans="25:28">
      <c r="Y6066" s="240"/>
      <c r="AB6066" s="241"/>
    </row>
    <row r="6067" spans="25:28">
      <c r="Y6067" s="240"/>
      <c r="AB6067" s="241"/>
    </row>
    <row r="6068" spans="25:28">
      <c r="Y6068" s="240"/>
      <c r="AB6068" s="241"/>
    </row>
    <row r="6069" spans="25:28">
      <c r="Y6069" s="240"/>
      <c r="AB6069" s="241"/>
    </row>
    <row r="6070" spans="25:28">
      <c r="Y6070" s="240"/>
      <c r="AB6070" s="241"/>
    </row>
    <row r="6071" spans="25:28">
      <c r="Y6071" s="240"/>
      <c r="AB6071" s="241"/>
    </row>
    <row r="6072" spans="25:28">
      <c r="Y6072" s="240"/>
      <c r="AB6072" s="241"/>
    </row>
    <row r="6073" spans="25:28">
      <c r="Y6073" s="240"/>
      <c r="AB6073" s="241"/>
    </row>
    <row r="6074" spans="25:28">
      <c r="Y6074" s="240"/>
      <c r="AB6074" s="241"/>
    </row>
    <row r="6075" spans="25:28">
      <c r="Y6075" s="240"/>
      <c r="AB6075" s="241"/>
    </row>
    <row r="6076" spans="25:28">
      <c r="Y6076" s="240"/>
      <c r="AB6076" s="241"/>
    </row>
    <row r="6077" spans="25:28">
      <c r="Y6077" s="240"/>
      <c r="AB6077" s="241"/>
    </row>
    <row r="6078" spans="25:28">
      <c r="Y6078" s="240"/>
      <c r="AB6078" s="241"/>
    </row>
    <row r="6079" spans="25:28">
      <c r="Y6079" s="240"/>
      <c r="AB6079" s="241"/>
    </row>
    <row r="6080" spans="25:28">
      <c r="Y6080" s="240"/>
      <c r="AB6080" s="241"/>
    </row>
    <row r="6081" spans="25:28">
      <c r="Y6081" s="240"/>
      <c r="AB6081" s="241"/>
    </row>
    <row r="6082" spans="25:28">
      <c r="Y6082" s="240"/>
      <c r="AB6082" s="241"/>
    </row>
    <row r="6083" spans="25:28">
      <c r="Y6083" s="240"/>
      <c r="AB6083" s="241"/>
    </row>
    <row r="6084" spans="25:28">
      <c r="Y6084" s="240"/>
      <c r="AB6084" s="241"/>
    </row>
    <row r="6085" spans="25:28">
      <c r="Y6085" s="240"/>
      <c r="AB6085" s="241"/>
    </row>
    <row r="6086" spans="25:28">
      <c r="Y6086" s="240"/>
      <c r="AB6086" s="241"/>
    </row>
    <row r="6087" spans="25:28">
      <c r="Y6087" s="240"/>
      <c r="AB6087" s="241"/>
    </row>
    <row r="6088" spans="25:28">
      <c r="Y6088" s="240"/>
      <c r="AB6088" s="241"/>
    </row>
    <row r="6089" spans="25:28">
      <c r="Y6089" s="240"/>
      <c r="AB6089" s="241"/>
    </row>
    <row r="6090" spans="25:28">
      <c r="Y6090" s="240"/>
      <c r="AB6090" s="241"/>
    </row>
    <row r="6091" spans="25:28">
      <c r="Y6091" s="240"/>
      <c r="AB6091" s="241"/>
    </row>
    <row r="6092" spans="25:28">
      <c r="Y6092" s="240"/>
      <c r="AB6092" s="241"/>
    </row>
    <row r="6093" spans="25:28">
      <c r="Y6093" s="240"/>
      <c r="AB6093" s="241"/>
    </row>
    <row r="6094" spans="25:28">
      <c r="Y6094" s="240"/>
      <c r="AB6094" s="241"/>
    </row>
    <row r="6095" spans="25:28">
      <c r="Y6095" s="240"/>
      <c r="AB6095" s="241"/>
    </row>
    <row r="6096" spans="25:28">
      <c r="Y6096" s="240"/>
      <c r="AB6096" s="241"/>
    </row>
    <row r="6097" spans="25:28">
      <c r="Y6097" s="240"/>
      <c r="AB6097" s="241"/>
    </row>
    <row r="6098" spans="25:28">
      <c r="Y6098" s="240"/>
      <c r="AB6098" s="241"/>
    </row>
    <row r="6099" spans="25:28">
      <c r="Y6099" s="240"/>
      <c r="AB6099" s="241"/>
    </row>
    <row r="6100" spans="25:28">
      <c r="Y6100" s="240"/>
      <c r="AB6100" s="241"/>
    </row>
    <row r="6101" spans="25:28">
      <c r="Y6101" s="240"/>
      <c r="AB6101" s="241"/>
    </row>
    <row r="6102" spans="25:28">
      <c r="Y6102" s="240"/>
      <c r="AB6102" s="241"/>
    </row>
    <row r="6103" spans="25:28">
      <c r="Y6103" s="240"/>
      <c r="AB6103" s="241"/>
    </row>
    <row r="6104" spans="25:28">
      <c r="Y6104" s="240"/>
      <c r="AB6104" s="241"/>
    </row>
    <row r="6105" spans="25:28">
      <c r="Y6105" s="240"/>
      <c r="AB6105" s="241"/>
    </row>
    <row r="6106" spans="25:28">
      <c r="Y6106" s="240"/>
      <c r="AB6106" s="241"/>
    </row>
    <row r="6107" spans="25:28">
      <c r="Y6107" s="240"/>
      <c r="AB6107" s="241"/>
    </row>
    <row r="6108" spans="25:28">
      <c r="Y6108" s="240"/>
      <c r="AB6108" s="241"/>
    </row>
    <row r="6109" spans="25:28">
      <c r="Y6109" s="240"/>
      <c r="AB6109" s="241"/>
    </row>
    <row r="6110" spans="25:28">
      <c r="Y6110" s="240"/>
      <c r="AB6110" s="241"/>
    </row>
    <row r="6111" spans="25:28">
      <c r="Y6111" s="240"/>
      <c r="AB6111" s="241"/>
    </row>
    <row r="6112" spans="25:28">
      <c r="Y6112" s="240"/>
      <c r="AB6112" s="241"/>
    </row>
    <row r="6113" spans="25:28">
      <c r="Y6113" s="240"/>
      <c r="AB6113" s="241"/>
    </row>
    <row r="6114" spans="25:28">
      <c r="Y6114" s="240"/>
      <c r="AB6114" s="241"/>
    </row>
    <row r="6115" spans="25:28">
      <c r="Y6115" s="240"/>
      <c r="AB6115" s="241"/>
    </row>
    <row r="6116" spans="25:28">
      <c r="Y6116" s="240"/>
      <c r="AB6116" s="241"/>
    </row>
    <row r="6117" spans="25:28">
      <c r="Y6117" s="240"/>
      <c r="AB6117" s="241"/>
    </row>
    <row r="6118" spans="25:28">
      <c r="Y6118" s="240"/>
      <c r="AB6118" s="241"/>
    </row>
    <row r="6119" spans="25:28">
      <c r="Y6119" s="240"/>
      <c r="AB6119" s="241"/>
    </row>
    <row r="6120" spans="25:28">
      <c r="Y6120" s="240"/>
      <c r="AB6120" s="241"/>
    </row>
    <row r="6121" spans="25:28">
      <c r="Y6121" s="240"/>
      <c r="AB6121" s="241"/>
    </row>
    <row r="6122" spans="25:28">
      <c r="Y6122" s="240"/>
      <c r="AB6122" s="241"/>
    </row>
    <row r="6123" spans="25:28">
      <c r="Y6123" s="240"/>
      <c r="AB6123" s="241"/>
    </row>
    <row r="6124" spans="25:28">
      <c r="Y6124" s="240"/>
      <c r="AB6124" s="241"/>
    </row>
    <row r="6125" spans="25:28">
      <c r="Y6125" s="240"/>
      <c r="AB6125" s="241"/>
    </row>
    <row r="6126" spans="25:28">
      <c r="Y6126" s="240"/>
      <c r="AB6126" s="241"/>
    </row>
    <row r="6127" spans="25:28">
      <c r="Y6127" s="240"/>
      <c r="AB6127" s="241"/>
    </row>
    <row r="6128" spans="25:28">
      <c r="Y6128" s="240"/>
      <c r="AB6128" s="241"/>
    </row>
    <row r="6129" spans="25:28">
      <c r="Y6129" s="240"/>
      <c r="AB6129" s="241"/>
    </row>
    <row r="6130" spans="25:28">
      <c r="Y6130" s="240"/>
      <c r="AB6130" s="241"/>
    </row>
    <row r="6131" spans="25:28">
      <c r="Y6131" s="240"/>
      <c r="AB6131" s="241"/>
    </row>
    <row r="6132" spans="25:28">
      <c r="Y6132" s="240"/>
      <c r="AB6132" s="241"/>
    </row>
    <row r="6133" spans="25:28">
      <c r="Y6133" s="240"/>
      <c r="AB6133" s="241"/>
    </row>
    <row r="6134" spans="25:28">
      <c r="Y6134" s="240"/>
      <c r="AB6134" s="241"/>
    </row>
    <row r="6135" spans="25:28">
      <c r="Y6135" s="240"/>
      <c r="AB6135" s="241"/>
    </row>
    <row r="6136" spans="25:28">
      <c r="Y6136" s="240"/>
      <c r="AB6136" s="241"/>
    </row>
    <row r="6137" spans="25:28">
      <c r="Y6137" s="240"/>
      <c r="AB6137" s="241"/>
    </row>
    <row r="6138" spans="25:28">
      <c r="Y6138" s="240"/>
      <c r="AB6138" s="241"/>
    </row>
    <row r="6139" spans="25:28">
      <c r="Y6139" s="240"/>
      <c r="AB6139" s="241"/>
    </row>
    <row r="6140" spans="25:28">
      <c r="Y6140" s="240"/>
      <c r="AB6140" s="241"/>
    </row>
    <row r="6141" spans="25:28">
      <c r="Y6141" s="240"/>
      <c r="AB6141" s="241"/>
    </row>
    <row r="6142" spans="25:28">
      <c r="Y6142" s="240"/>
      <c r="AB6142" s="241"/>
    </row>
    <row r="6143" spans="25:28">
      <c r="Y6143" s="240"/>
      <c r="AB6143" s="241"/>
    </row>
    <row r="6144" spans="25:28">
      <c r="Y6144" s="240"/>
      <c r="AB6144" s="241"/>
    </row>
    <row r="6145" spans="25:28">
      <c r="Y6145" s="240"/>
      <c r="AB6145" s="241"/>
    </row>
    <row r="6146" spans="25:28">
      <c r="Y6146" s="240"/>
      <c r="AB6146" s="241"/>
    </row>
    <row r="6147" spans="25:28">
      <c r="Y6147" s="240"/>
      <c r="AB6147" s="241"/>
    </row>
    <row r="6148" spans="25:28">
      <c r="Y6148" s="240"/>
      <c r="AB6148" s="241"/>
    </row>
    <row r="6149" spans="25:28">
      <c r="Y6149" s="240"/>
      <c r="AB6149" s="241"/>
    </row>
    <row r="6150" spans="25:28">
      <c r="Y6150" s="240"/>
      <c r="AB6150" s="241"/>
    </row>
    <row r="6151" spans="25:28">
      <c r="Y6151" s="240"/>
      <c r="AB6151" s="241"/>
    </row>
    <row r="6152" spans="25:28">
      <c r="Y6152" s="240"/>
      <c r="AB6152" s="241"/>
    </row>
    <row r="6153" spans="25:28">
      <c r="Y6153" s="240"/>
      <c r="AB6153" s="241"/>
    </row>
    <row r="6154" spans="25:28">
      <c r="Y6154" s="240"/>
      <c r="AB6154" s="241"/>
    </row>
    <row r="6155" spans="25:28">
      <c r="Y6155" s="240"/>
      <c r="AB6155" s="241"/>
    </row>
    <row r="6156" spans="25:28">
      <c r="Y6156" s="240"/>
      <c r="AB6156" s="241"/>
    </row>
    <row r="6157" spans="25:28">
      <c r="Y6157" s="240"/>
      <c r="AB6157" s="241"/>
    </row>
    <row r="6158" spans="25:28">
      <c r="Y6158" s="240"/>
      <c r="AB6158" s="241"/>
    </row>
    <row r="6159" spans="25:28">
      <c r="Y6159" s="240"/>
      <c r="AB6159" s="241"/>
    </row>
    <row r="6160" spans="25:28">
      <c r="Y6160" s="240"/>
      <c r="AB6160" s="241"/>
    </row>
    <row r="6161" spans="25:28">
      <c r="Y6161" s="240"/>
      <c r="AB6161" s="241"/>
    </row>
    <row r="6162" spans="25:28">
      <c r="Y6162" s="240"/>
      <c r="AB6162" s="241"/>
    </row>
    <row r="6163" spans="25:28">
      <c r="Y6163" s="240"/>
      <c r="AB6163" s="241"/>
    </row>
    <row r="6164" spans="25:28">
      <c r="Y6164" s="240"/>
      <c r="AB6164" s="241"/>
    </row>
    <row r="6165" spans="25:28">
      <c r="Y6165" s="240"/>
      <c r="AB6165" s="241"/>
    </row>
    <row r="6166" spans="25:28">
      <c r="Y6166" s="240"/>
      <c r="AB6166" s="241"/>
    </row>
    <row r="6167" spans="25:28">
      <c r="Y6167" s="240"/>
      <c r="AB6167" s="241"/>
    </row>
    <row r="6168" spans="25:28">
      <c r="Y6168" s="240"/>
      <c r="AB6168" s="241"/>
    </row>
    <row r="6169" spans="25:28">
      <c r="Y6169" s="240"/>
      <c r="AB6169" s="241"/>
    </row>
    <row r="6170" spans="25:28">
      <c r="Y6170" s="240"/>
      <c r="AB6170" s="241"/>
    </row>
    <row r="6171" spans="25:28">
      <c r="Y6171" s="240"/>
      <c r="AB6171" s="241"/>
    </row>
    <row r="6172" spans="25:28">
      <c r="Y6172" s="240"/>
      <c r="AB6172" s="241"/>
    </row>
    <row r="6173" spans="25:28">
      <c r="Y6173" s="240"/>
      <c r="AB6173" s="241"/>
    </row>
    <row r="6174" spans="25:28">
      <c r="Y6174" s="240"/>
      <c r="AB6174" s="241"/>
    </row>
    <row r="6175" spans="25:28">
      <c r="Y6175" s="240"/>
      <c r="AB6175" s="241"/>
    </row>
    <row r="6176" spans="25:28">
      <c r="Y6176" s="240"/>
      <c r="AB6176" s="241"/>
    </row>
    <row r="6177" spans="25:28">
      <c r="Y6177" s="240"/>
      <c r="AB6177" s="241"/>
    </row>
    <row r="6178" spans="25:28">
      <c r="Y6178" s="240"/>
      <c r="AB6178" s="241"/>
    </row>
    <row r="6179" spans="25:28">
      <c r="Y6179" s="240"/>
      <c r="AB6179" s="241"/>
    </row>
    <row r="6180" spans="25:28">
      <c r="Y6180" s="240"/>
      <c r="AB6180" s="241"/>
    </row>
    <row r="6181" spans="25:28">
      <c r="Y6181" s="240"/>
      <c r="AB6181" s="241"/>
    </row>
    <row r="6182" spans="25:28">
      <c r="Y6182" s="240"/>
      <c r="AB6182" s="241"/>
    </row>
    <row r="6183" spans="25:28">
      <c r="Y6183" s="240"/>
      <c r="AB6183" s="241"/>
    </row>
    <row r="6184" spans="25:28">
      <c r="Y6184" s="240"/>
      <c r="AB6184" s="241"/>
    </row>
    <row r="6185" spans="25:28">
      <c r="Y6185" s="240"/>
      <c r="AB6185" s="241"/>
    </row>
    <row r="6186" spans="25:28">
      <c r="Y6186" s="240"/>
      <c r="AB6186" s="241"/>
    </row>
    <row r="6187" spans="25:28">
      <c r="Y6187" s="240"/>
      <c r="AB6187" s="241"/>
    </row>
    <row r="6188" spans="25:28">
      <c r="Y6188" s="240"/>
      <c r="AB6188" s="241"/>
    </row>
    <row r="6189" spans="25:28">
      <c r="Y6189" s="240"/>
      <c r="AB6189" s="241"/>
    </row>
    <row r="6190" spans="25:28">
      <c r="Y6190" s="240"/>
      <c r="AB6190" s="241"/>
    </row>
    <row r="6191" spans="25:28">
      <c r="Y6191" s="240"/>
      <c r="AB6191" s="241"/>
    </row>
    <row r="6192" spans="25:28">
      <c r="Y6192" s="240"/>
      <c r="AB6192" s="241"/>
    </row>
    <row r="6193" spans="25:28">
      <c r="Y6193" s="240"/>
      <c r="AB6193" s="241"/>
    </row>
    <row r="6194" spans="25:28">
      <c r="Y6194" s="240"/>
      <c r="AB6194" s="241"/>
    </row>
    <row r="6195" spans="25:28">
      <c r="Y6195" s="240"/>
      <c r="AB6195" s="241"/>
    </row>
    <row r="6196" spans="25:28">
      <c r="Y6196" s="240"/>
      <c r="AB6196" s="241"/>
    </row>
    <row r="6197" spans="25:28">
      <c r="Y6197" s="240"/>
      <c r="AB6197" s="241"/>
    </row>
    <row r="6198" spans="25:28">
      <c r="Y6198" s="240"/>
      <c r="AB6198" s="241"/>
    </row>
    <row r="6199" spans="25:28">
      <c r="Y6199" s="240"/>
      <c r="AB6199" s="241"/>
    </row>
    <row r="6200" spans="25:28">
      <c r="Y6200" s="240"/>
      <c r="AB6200" s="241"/>
    </row>
    <row r="6201" spans="25:28">
      <c r="Y6201" s="240"/>
      <c r="AB6201" s="241"/>
    </row>
    <row r="6202" spans="25:28">
      <c r="Y6202" s="240"/>
      <c r="AB6202" s="241"/>
    </row>
    <row r="6203" spans="25:28">
      <c r="Y6203" s="240"/>
      <c r="AB6203" s="241"/>
    </row>
    <row r="6204" spans="25:28">
      <c r="Y6204" s="240"/>
      <c r="AB6204" s="241"/>
    </row>
    <row r="6205" spans="25:28">
      <c r="Y6205" s="240"/>
      <c r="AB6205" s="241"/>
    </row>
    <row r="6206" spans="25:28">
      <c r="Y6206" s="240"/>
      <c r="AB6206" s="241"/>
    </row>
    <row r="6207" spans="25:28">
      <c r="Y6207" s="240"/>
      <c r="AB6207" s="241"/>
    </row>
    <row r="6208" spans="25:28">
      <c r="Y6208" s="240"/>
      <c r="AB6208" s="241"/>
    </row>
    <row r="6209" spans="25:28">
      <c r="Y6209" s="240"/>
      <c r="AB6209" s="241"/>
    </row>
    <row r="6210" spans="25:28">
      <c r="Y6210" s="240"/>
      <c r="AB6210" s="241"/>
    </row>
    <row r="6211" spans="25:28">
      <c r="Y6211" s="240"/>
      <c r="AB6211" s="241"/>
    </row>
    <row r="6212" spans="25:28">
      <c r="Y6212" s="240"/>
      <c r="AB6212" s="241"/>
    </row>
    <row r="6213" spans="25:28">
      <c r="Y6213" s="240"/>
      <c r="AB6213" s="241"/>
    </row>
    <row r="6214" spans="25:28">
      <c r="Y6214" s="240"/>
      <c r="AB6214" s="241"/>
    </row>
    <row r="6215" spans="25:28">
      <c r="Y6215" s="240"/>
      <c r="AB6215" s="241"/>
    </row>
    <row r="6216" spans="25:28">
      <c r="Y6216" s="240"/>
      <c r="AB6216" s="241"/>
    </row>
    <row r="6217" spans="25:28">
      <c r="Y6217" s="240"/>
      <c r="AB6217" s="241"/>
    </row>
    <row r="6218" spans="25:28">
      <c r="Y6218" s="240"/>
      <c r="AB6218" s="241"/>
    </row>
    <row r="6219" spans="25:28">
      <c r="Y6219" s="240"/>
      <c r="AB6219" s="241"/>
    </row>
    <row r="6220" spans="25:28">
      <c r="Y6220" s="240"/>
      <c r="AB6220" s="241"/>
    </row>
    <row r="6221" spans="25:28">
      <c r="Y6221" s="240"/>
      <c r="AB6221" s="241"/>
    </row>
    <row r="6222" spans="25:28">
      <c r="Y6222" s="240"/>
      <c r="AB6222" s="241"/>
    </row>
    <row r="6223" spans="25:28">
      <c r="Y6223" s="240"/>
      <c r="AB6223" s="241"/>
    </row>
    <row r="6224" spans="25:28">
      <c r="Y6224" s="240"/>
      <c r="AB6224" s="241"/>
    </row>
    <row r="6225" spans="25:28">
      <c r="Y6225" s="240"/>
      <c r="AB6225" s="241"/>
    </row>
    <row r="6226" spans="25:28">
      <c r="Y6226" s="240"/>
      <c r="AB6226" s="241"/>
    </row>
    <row r="6227" spans="25:28">
      <c r="Y6227" s="240"/>
      <c r="AB6227" s="241"/>
    </row>
    <row r="6228" spans="25:28">
      <c r="Y6228" s="240"/>
      <c r="AB6228" s="241"/>
    </row>
    <row r="6229" spans="25:28">
      <c r="Y6229" s="240"/>
      <c r="AB6229" s="241"/>
    </row>
    <row r="6230" spans="25:28">
      <c r="Y6230" s="240"/>
      <c r="AB6230" s="241"/>
    </row>
    <row r="6231" spans="25:28">
      <c r="Y6231" s="240"/>
      <c r="AB6231" s="241"/>
    </row>
    <row r="6232" spans="25:28">
      <c r="Y6232" s="240"/>
      <c r="AB6232" s="241"/>
    </row>
    <row r="6233" spans="25:28">
      <c r="Y6233" s="240"/>
      <c r="AB6233" s="241"/>
    </row>
    <row r="6234" spans="25:28">
      <c r="Y6234" s="240"/>
      <c r="AB6234" s="241"/>
    </row>
    <row r="6235" spans="25:28">
      <c r="Y6235" s="240"/>
      <c r="AB6235" s="241"/>
    </row>
    <row r="6236" spans="25:28">
      <c r="Y6236" s="240"/>
      <c r="AB6236" s="241"/>
    </row>
    <row r="6237" spans="25:28">
      <c r="Y6237" s="240"/>
      <c r="AB6237" s="241"/>
    </row>
    <row r="6238" spans="25:28">
      <c r="Y6238" s="240"/>
      <c r="AB6238" s="241"/>
    </row>
    <row r="6239" spans="25:28">
      <c r="Y6239" s="240"/>
      <c r="AB6239" s="241"/>
    </row>
    <row r="6240" spans="25:28">
      <c r="Y6240" s="240"/>
      <c r="AB6240" s="241"/>
    </row>
    <row r="6241" spans="25:28">
      <c r="Y6241" s="240"/>
      <c r="AB6241" s="241"/>
    </row>
    <row r="6242" spans="25:28">
      <c r="Y6242" s="240"/>
      <c r="AB6242" s="241"/>
    </row>
    <row r="6243" spans="25:28">
      <c r="Y6243" s="240"/>
      <c r="AB6243" s="241"/>
    </row>
    <row r="6244" spans="25:28">
      <c r="Y6244" s="240"/>
      <c r="AB6244" s="241"/>
    </row>
    <row r="6245" spans="25:28">
      <c r="Y6245" s="240"/>
      <c r="AB6245" s="241"/>
    </row>
    <row r="6246" spans="25:28">
      <c r="Y6246" s="240"/>
      <c r="AB6246" s="241"/>
    </row>
    <row r="6247" spans="25:28">
      <c r="Y6247" s="240"/>
      <c r="AB6247" s="241"/>
    </row>
    <row r="6248" spans="25:28">
      <c r="Y6248" s="240"/>
      <c r="AB6248" s="241"/>
    </row>
    <row r="6249" spans="25:28">
      <c r="Y6249" s="240"/>
      <c r="AB6249" s="241"/>
    </row>
    <row r="6250" spans="25:28">
      <c r="Y6250" s="240"/>
      <c r="AB6250" s="241"/>
    </row>
    <row r="6251" spans="25:28">
      <c r="Y6251" s="240"/>
      <c r="AB6251" s="241"/>
    </row>
    <row r="6252" spans="25:28">
      <c r="Y6252" s="240"/>
      <c r="AB6252" s="241"/>
    </row>
    <row r="6253" spans="25:28">
      <c r="Y6253" s="240"/>
      <c r="AB6253" s="241"/>
    </row>
    <row r="6254" spans="25:28">
      <c r="Y6254" s="240"/>
      <c r="AB6254" s="241"/>
    </row>
    <row r="6255" spans="25:28">
      <c r="Y6255" s="240"/>
      <c r="AB6255" s="241"/>
    </row>
    <row r="6256" spans="25:28">
      <c r="Y6256" s="240"/>
      <c r="AB6256" s="241"/>
    </row>
    <row r="6257" spans="25:28">
      <c r="Y6257" s="240"/>
      <c r="AB6257" s="241"/>
    </row>
    <row r="6258" spans="25:28">
      <c r="Y6258" s="240"/>
      <c r="AB6258" s="241"/>
    </row>
    <row r="6259" spans="25:28">
      <c r="Y6259" s="240"/>
      <c r="AB6259" s="241"/>
    </row>
    <row r="6260" spans="25:28">
      <c r="Y6260" s="240"/>
      <c r="AB6260" s="241"/>
    </row>
    <row r="6261" spans="25:28">
      <c r="Y6261" s="240"/>
      <c r="AB6261" s="241"/>
    </row>
    <row r="6262" spans="25:28">
      <c r="Y6262" s="240"/>
      <c r="AB6262" s="241"/>
    </row>
    <row r="6263" spans="25:28">
      <c r="Y6263" s="240"/>
      <c r="AB6263" s="241"/>
    </row>
    <row r="6264" spans="25:28">
      <c r="Y6264" s="240"/>
      <c r="AB6264" s="241"/>
    </row>
    <row r="6265" spans="25:28">
      <c r="Y6265" s="240"/>
      <c r="AB6265" s="241"/>
    </row>
    <row r="6266" spans="25:28">
      <c r="Y6266" s="240"/>
      <c r="AB6266" s="241"/>
    </row>
    <row r="6267" spans="25:28">
      <c r="Y6267" s="240"/>
      <c r="AB6267" s="241"/>
    </row>
    <row r="6268" spans="25:28">
      <c r="Y6268" s="240"/>
      <c r="AB6268" s="241"/>
    </row>
    <row r="6269" spans="25:28">
      <c r="Y6269" s="240"/>
      <c r="AB6269" s="241"/>
    </row>
    <row r="6270" spans="25:28">
      <c r="Y6270" s="240"/>
      <c r="AB6270" s="241"/>
    </row>
    <row r="6271" spans="25:28">
      <c r="Y6271" s="240"/>
      <c r="AB6271" s="241"/>
    </row>
    <row r="6272" spans="25:28">
      <c r="Y6272" s="240"/>
      <c r="AB6272" s="241"/>
    </row>
    <row r="6273" spans="25:28">
      <c r="Y6273" s="240"/>
      <c r="AB6273" s="241"/>
    </row>
    <row r="6274" spans="25:28">
      <c r="Y6274" s="240"/>
      <c r="AB6274" s="241"/>
    </row>
    <row r="6275" spans="25:28">
      <c r="Y6275" s="240"/>
      <c r="AB6275" s="241"/>
    </row>
    <row r="6276" spans="25:28">
      <c r="Y6276" s="240"/>
      <c r="AB6276" s="241"/>
    </row>
    <row r="6277" spans="25:28">
      <c r="Y6277" s="240"/>
      <c r="AB6277" s="241"/>
    </row>
    <row r="6278" spans="25:28">
      <c r="Y6278" s="240"/>
      <c r="AB6278" s="241"/>
    </row>
    <row r="6279" spans="25:28">
      <c r="Y6279" s="240"/>
      <c r="AB6279" s="241"/>
    </row>
    <row r="6280" spans="25:28">
      <c r="Y6280" s="240"/>
      <c r="AB6280" s="241"/>
    </row>
    <row r="6281" spans="25:28">
      <c r="Y6281" s="240"/>
      <c r="AB6281" s="241"/>
    </row>
    <row r="6282" spans="25:28">
      <c r="Y6282" s="240"/>
      <c r="AB6282" s="241"/>
    </row>
    <row r="6283" spans="25:28">
      <c r="Y6283" s="240"/>
      <c r="AB6283" s="241"/>
    </row>
    <row r="6284" spans="25:28">
      <c r="Y6284" s="240"/>
      <c r="AB6284" s="241"/>
    </row>
    <row r="6285" spans="25:28">
      <c r="Y6285" s="240"/>
      <c r="AB6285" s="241"/>
    </row>
    <row r="6286" spans="25:28">
      <c r="Y6286" s="240"/>
      <c r="AB6286" s="241"/>
    </row>
    <row r="6287" spans="25:28">
      <c r="Y6287" s="240"/>
      <c r="AB6287" s="241"/>
    </row>
    <row r="6288" spans="25:28">
      <c r="Y6288" s="240"/>
      <c r="AB6288" s="241"/>
    </row>
    <row r="6289" spans="25:28">
      <c r="Y6289" s="240"/>
      <c r="AB6289" s="241"/>
    </row>
    <row r="6290" spans="25:28">
      <c r="Y6290" s="240"/>
      <c r="AB6290" s="241"/>
    </row>
    <row r="6291" spans="25:28">
      <c r="Y6291" s="240"/>
      <c r="AB6291" s="241"/>
    </row>
    <row r="6292" spans="25:28">
      <c r="Y6292" s="240"/>
      <c r="AB6292" s="241"/>
    </row>
    <row r="6293" spans="25:28">
      <c r="Y6293" s="240"/>
      <c r="AB6293" s="241"/>
    </row>
    <row r="6294" spans="25:28">
      <c r="Y6294" s="240"/>
      <c r="AB6294" s="241"/>
    </row>
    <row r="6295" spans="25:28">
      <c r="Y6295" s="240"/>
      <c r="AB6295" s="241"/>
    </row>
    <row r="6296" spans="25:28">
      <c r="Y6296" s="240"/>
      <c r="AB6296" s="241"/>
    </row>
    <row r="6297" spans="25:28">
      <c r="Y6297" s="240"/>
      <c r="AB6297" s="241"/>
    </row>
    <row r="6298" spans="25:28">
      <c r="Y6298" s="240"/>
      <c r="AB6298" s="241"/>
    </row>
    <row r="6299" spans="25:28">
      <c r="Y6299" s="240"/>
      <c r="AB6299" s="241"/>
    </row>
    <row r="6300" spans="25:28">
      <c r="Y6300" s="240"/>
      <c r="AB6300" s="241"/>
    </row>
    <row r="6301" spans="25:28">
      <c r="Y6301" s="240"/>
      <c r="AB6301" s="241"/>
    </row>
    <row r="6302" spans="25:28">
      <c r="Y6302" s="240"/>
      <c r="AB6302" s="241"/>
    </row>
    <row r="6303" spans="25:28">
      <c r="Y6303" s="240"/>
      <c r="AB6303" s="241"/>
    </row>
    <row r="6304" spans="25:28">
      <c r="Y6304" s="240"/>
      <c r="AB6304" s="241"/>
    </row>
    <row r="6305" spans="25:28">
      <c r="Y6305" s="240"/>
      <c r="AB6305" s="241"/>
    </row>
    <row r="6306" spans="25:28">
      <c r="Y6306" s="240"/>
      <c r="AB6306" s="241"/>
    </row>
    <row r="6307" spans="25:28">
      <c r="Y6307" s="240"/>
      <c r="AB6307" s="241"/>
    </row>
    <row r="6308" spans="25:28">
      <c r="Y6308" s="240"/>
      <c r="AB6308" s="241"/>
    </row>
    <row r="6309" spans="25:28">
      <c r="Y6309" s="240"/>
      <c r="AB6309" s="241"/>
    </row>
    <row r="6310" spans="25:28">
      <c r="Y6310" s="240"/>
      <c r="AB6310" s="241"/>
    </row>
    <row r="6311" spans="25:28">
      <c r="Y6311" s="240"/>
      <c r="AB6311" s="241"/>
    </row>
    <row r="6312" spans="25:28">
      <c r="Y6312" s="240"/>
      <c r="AB6312" s="241"/>
    </row>
    <row r="6313" spans="25:28">
      <c r="Y6313" s="240"/>
      <c r="AB6313" s="241"/>
    </row>
    <row r="6314" spans="25:28">
      <c r="Y6314" s="240"/>
      <c r="AB6314" s="241"/>
    </row>
    <row r="6315" spans="25:28">
      <c r="Y6315" s="240"/>
      <c r="AB6315" s="241"/>
    </row>
    <row r="6316" spans="25:28">
      <c r="Y6316" s="240"/>
      <c r="AB6316" s="241"/>
    </row>
    <row r="6317" spans="25:28">
      <c r="Y6317" s="240"/>
      <c r="AB6317" s="241"/>
    </row>
    <row r="6318" spans="25:28">
      <c r="Y6318" s="240"/>
      <c r="AB6318" s="241"/>
    </row>
    <row r="6319" spans="25:28">
      <c r="Y6319" s="240"/>
      <c r="AB6319" s="241"/>
    </row>
    <row r="6320" spans="25:28">
      <c r="Y6320" s="240"/>
      <c r="AB6320" s="241"/>
    </row>
    <row r="6321" spans="25:28">
      <c r="Y6321" s="240"/>
      <c r="AB6321" s="241"/>
    </row>
    <row r="6322" spans="25:28">
      <c r="Y6322" s="240"/>
      <c r="AB6322" s="241"/>
    </row>
    <row r="6323" spans="25:28">
      <c r="Y6323" s="240"/>
      <c r="AB6323" s="241"/>
    </row>
    <row r="6324" spans="25:28">
      <c r="Y6324" s="240"/>
      <c r="AB6324" s="241"/>
    </row>
    <row r="6325" spans="25:28">
      <c r="Y6325" s="240"/>
      <c r="AB6325" s="241"/>
    </row>
    <row r="6326" spans="25:28">
      <c r="Y6326" s="240"/>
      <c r="AB6326" s="241"/>
    </row>
    <row r="6327" spans="25:28">
      <c r="Y6327" s="240"/>
      <c r="AB6327" s="241"/>
    </row>
    <row r="6328" spans="25:28">
      <c r="Y6328" s="240"/>
      <c r="AB6328" s="241"/>
    </row>
    <row r="6329" spans="25:28">
      <c r="Y6329" s="240"/>
      <c r="AB6329" s="241"/>
    </row>
    <row r="6330" spans="25:28">
      <c r="Y6330" s="240"/>
      <c r="AB6330" s="241"/>
    </row>
    <row r="6331" spans="25:28">
      <c r="Y6331" s="240"/>
      <c r="AB6331" s="241"/>
    </row>
    <row r="6332" spans="25:28">
      <c r="Y6332" s="240"/>
      <c r="AB6332" s="241"/>
    </row>
    <row r="6333" spans="25:28">
      <c r="Y6333" s="240"/>
      <c r="AB6333" s="241"/>
    </row>
    <row r="6334" spans="25:28">
      <c r="Y6334" s="240"/>
      <c r="AB6334" s="241"/>
    </row>
    <row r="6335" spans="25:28">
      <c r="Y6335" s="240"/>
      <c r="AB6335" s="241"/>
    </row>
    <row r="6336" spans="25:28">
      <c r="Y6336" s="240"/>
      <c r="AB6336" s="241"/>
    </row>
    <row r="6337" spans="25:28">
      <c r="Y6337" s="240"/>
      <c r="AB6337" s="241"/>
    </row>
    <row r="6338" spans="25:28">
      <c r="Y6338" s="240"/>
      <c r="AB6338" s="241"/>
    </row>
    <row r="6339" spans="25:28">
      <c r="Y6339" s="240"/>
      <c r="AB6339" s="241"/>
    </row>
    <row r="6340" spans="25:28">
      <c r="Y6340" s="240"/>
      <c r="AB6340" s="241"/>
    </row>
    <row r="6341" spans="25:28">
      <c r="Y6341" s="240"/>
      <c r="AB6341" s="241"/>
    </row>
    <row r="6342" spans="25:28">
      <c r="Y6342" s="240"/>
      <c r="AB6342" s="241"/>
    </row>
    <row r="6343" spans="25:28">
      <c r="Y6343" s="240"/>
      <c r="AB6343" s="241"/>
    </row>
    <row r="6344" spans="25:28">
      <c r="Y6344" s="240"/>
      <c r="AB6344" s="241"/>
    </row>
    <row r="6345" spans="25:28">
      <c r="Y6345" s="240"/>
      <c r="AB6345" s="241"/>
    </row>
    <row r="6346" spans="25:28">
      <c r="Y6346" s="240"/>
      <c r="AB6346" s="241"/>
    </row>
    <row r="6347" spans="25:28">
      <c r="Y6347" s="240"/>
      <c r="AB6347" s="241"/>
    </row>
    <row r="6348" spans="25:28">
      <c r="Y6348" s="240"/>
      <c r="AB6348" s="241"/>
    </row>
    <row r="6349" spans="25:28">
      <c r="Y6349" s="240"/>
      <c r="AB6349" s="241"/>
    </row>
    <row r="6350" spans="25:28">
      <c r="Y6350" s="240"/>
      <c r="AB6350" s="241"/>
    </row>
    <row r="6351" spans="25:28">
      <c r="Y6351" s="240"/>
      <c r="AB6351" s="241"/>
    </row>
    <row r="6352" spans="25:28">
      <c r="Y6352" s="240"/>
      <c r="AB6352" s="241"/>
    </row>
    <row r="6353" spans="25:28">
      <c r="Y6353" s="240"/>
      <c r="AB6353" s="241"/>
    </row>
    <row r="6354" spans="25:28">
      <c r="Y6354" s="240"/>
      <c r="AB6354" s="241"/>
    </row>
    <row r="6355" spans="25:28">
      <c r="Y6355" s="240"/>
      <c r="AB6355" s="241"/>
    </row>
    <row r="6356" spans="25:28">
      <c r="Y6356" s="240"/>
      <c r="AB6356" s="241"/>
    </row>
    <row r="6357" spans="25:28">
      <c r="Y6357" s="240"/>
      <c r="AB6357" s="241"/>
    </row>
    <row r="6358" spans="25:28">
      <c r="Y6358" s="240"/>
      <c r="AB6358" s="241"/>
    </row>
    <row r="6359" spans="25:28">
      <c r="Y6359" s="240"/>
      <c r="AB6359" s="241"/>
    </row>
    <row r="6360" spans="25:28">
      <c r="Y6360" s="240"/>
      <c r="AB6360" s="241"/>
    </row>
    <row r="6361" spans="25:28">
      <c r="Y6361" s="240"/>
      <c r="AB6361" s="241"/>
    </row>
    <row r="6362" spans="25:28">
      <c r="Y6362" s="240"/>
      <c r="AB6362" s="241"/>
    </row>
    <row r="6363" spans="25:28">
      <c r="Y6363" s="240"/>
      <c r="AB6363" s="241"/>
    </row>
    <row r="6364" spans="25:28">
      <c r="Y6364" s="240"/>
      <c r="AB6364" s="241"/>
    </row>
    <row r="6365" spans="25:28">
      <c r="Y6365" s="240"/>
      <c r="AB6365" s="241"/>
    </row>
    <row r="6366" spans="25:28">
      <c r="Y6366" s="240"/>
      <c r="AB6366" s="241"/>
    </row>
    <row r="6367" spans="25:28">
      <c r="Y6367" s="240"/>
      <c r="AB6367" s="241"/>
    </row>
    <row r="6368" spans="25:28">
      <c r="Y6368" s="240"/>
      <c r="AB6368" s="241"/>
    </row>
    <row r="6369" spans="25:28">
      <c r="Y6369" s="240"/>
      <c r="AB6369" s="241"/>
    </row>
    <row r="6370" spans="25:28">
      <c r="Y6370" s="240"/>
      <c r="AB6370" s="241"/>
    </row>
    <row r="6371" spans="25:28">
      <c r="Y6371" s="240"/>
      <c r="AB6371" s="241"/>
    </row>
    <row r="6372" spans="25:28">
      <c r="Y6372" s="240"/>
      <c r="AB6372" s="241"/>
    </row>
    <row r="6373" spans="25:28">
      <c r="Y6373" s="240"/>
      <c r="AB6373" s="241"/>
    </row>
    <row r="6374" spans="25:28">
      <c r="Y6374" s="240"/>
      <c r="AB6374" s="241"/>
    </row>
    <row r="6375" spans="25:28">
      <c r="Y6375" s="240"/>
      <c r="AB6375" s="241"/>
    </row>
    <row r="6376" spans="25:28">
      <c r="Y6376" s="240"/>
      <c r="AB6376" s="241"/>
    </row>
    <row r="6377" spans="25:28">
      <c r="Y6377" s="240"/>
      <c r="AB6377" s="241"/>
    </row>
    <row r="6378" spans="25:28">
      <c r="Y6378" s="240"/>
      <c r="AB6378" s="241"/>
    </row>
    <row r="6379" spans="25:28">
      <c r="Y6379" s="240"/>
      <c r="AB6379" s="241"/>
    </row>
    <row r="6380" spans="25:28">
      <c r="Y6380" s="240"/>
      <c r="AB6380" s="241"/>
    </row>
    <row r="6381" spans="25:28">
      <c r="Y6381" s="240"/>
      <c r="AB6381" s="241"/>
    </row>
    <row r="6382" spans="25:28">
      <c r="Y6382" s="240"/>
      <c r="AB6382" s="241"/>
    </row>
    <row r="6383" spans="25:28">
      <c r="Y6383" s="240"/>
      <c r="AB6383" s="241"/>
    </row>
    <row r="6384" spans="25:28">
      <c r="Y6384" s="240"/>
      <c r="AB6384" s="241"/>
    </row>
    <row r="6385" spans="25:28">
      <c r="Y6385" s="240"/>
      <c r="AB6385" s="241"/>
    </row>
    <row r="6386" spans="25:28">
      <c r="Y6386" s="240"/>
      <c r="AB6386" s="241"/>
    </row>
    <row r="6387" spans="25:28">
      <c r="Y6387" s="240"/>
      <c r="AB6387" s="241"/>
    </row>
    <row r="6388" spans="25:28">
      <c r="Y6388" s="240"/>
      <c r="AB6388" s="241"/>
    </row>
    <row r="6389" spans="25:28">
      <c r="Y6389" s="240"/>
      <c r="AB6389" s="241"/>
    </row>
    <row r="6390" spans="25:28">
      <c r="Y6390" s="240"/>
      <c r="AB6390" s="241"/>
    </row>
    <row r="6391" spans="25:28">
      <c r="Y6391" s="240"/>
      <c r="AB6391" s="241"/>
    </row>
    <row r="6392" spans="25:28">
      <c r="Y6392" s="240"/>
      <c r="AB6392" s="241"/>
    </row>
    <row r="6393" spans="25:28">
      <c r="Y6393" s="240"/>
      <c r="AB6393" s="241"/>
    </row>
    <row r="6394" spans="25:28">
      <c r="Y6394" s="240"/>
      <c r="AB6394" s="241"/>
    </row>
    <row r="6395" spans="25:28">
      <c r="Y6395" s="240"/>
      <c r="AB6395" s="241"/>
    </row>
    <row r="6396" spans="25:28">
      <c r="Y6396" s="240"/>
      <c r="AB6396" s="241"/>
    </row>
    <row r="6397" spans="25:28">
      <c r="Y6397" s="240"/>
      <c r="AB6397" s="241"/>
    </row>
    <row r="6398" spans="25:28">
      <c r="Y6398" s="240"/>
      <c r="AB6398" s="241"/>
    </row>
    <row r="6399" spans="25:28">
      <c r="Y6399" s="240"/>
      <c r="AB6399" s="241"/>
    </row>
    <row r="6400" spans="25:28">
      <c r="Y6400" s="240"/>
      <c r="AB6400" s="241"/>
    </row>
    <row r="6401" spans="25:28">
      <c r="Y6401" s="240"/>
      <c r="AB6401" s="241"/>
    </row>
    <row r="6402" spans="25:28">
      <c r="Y6402" s="240"/>
      <c r="AB6402" s="241"/>
    </row>
    <row r="6403" spans="25:28">
      <c r="Y6403" s="240"/>
      <c r="AB6403" s="241"/>
    </row>
    <row r="6404" spans="25:28">
      <c r="Y6404" s="240"/>
      <c r="AB6404" s="241"/>
    </row>
    <row r="6405" spans="25:28">
      <c r="Y6405" s="240"/>
      <c r="AB6405" s="241"/>
    </row>
    <row r="6406" spans="25:28">
      <c r="Y6406" s="240"/>
      <c r="AB6406" s="241"/>
    </row>
    <row r="6407" spans="25:28">
      <c r="Y6407" s="240"/>
      <c r="AB6407" s="241"/>
    </row>
    <row r="6408" spans="25:28">
      <c r="Y6408" s="240"/>
      <c r="AB6408" s="241"/>
    </row>
    <row r="6409" spans="25:28">
      <c r="Y6409" s="240"/>
      <c r="AB6409" s="241"/>
    </row>
    <row r="6410" spans="25:28">
      <c r="Y6410" s="240"/>
      <c r="AB6410" s="241"/>
    </row>
    <row r="6411" spans="25:28">
      <c r="Y6411" s="240"/>
      <c r="AB6411" s="241"/>
    </row>
    <row r="6412" spans="25:28">
      <c r="Y6412" s="240"/>
      <c r="AB6412" s="241"/>
    </row>
    <row r="6413" spans="25:28">
      <c r="Y6413" s="240"/>
      <c r="AB6413" s="241"/>
    </row>
    <row r="6414" spans="25:28">
      <c r="Y6414" s="240"/>
      <c r="AB6414" s="241"/>
    </row>
    <row r="6415" spans="25:28">
      <c r="Y6415" s="240"/>
      <c r="AB6415" s="241"/>
    </row>
    <row r="6416" spans="25:28">
      <c r="Y6416" s="240"/>
      <c r="AB6416" s="241"/>
    </row>
    <row r="6417" spans="25:28">
      <c r="Y6417" s="240"/>
      <c r="AB6417" s="241"/>
    </row>
    <row r="6418" spans="25:28">
      <c r="Y6418" s="240"/>
      <c r="AB6418" s="241"/>
    </row>
    <row r="6419" spans="25:28">
      <c r="Y6419" s="240"/>
      <c r="AB6419" s="241"/>
    </row>
    <row r="6420" spans="25:28">
      <c r="Y6420" s="240"/>
      <c r="AB6420" s="241"/>
    </row>
    <row r="6421" spans="25:28">
      <c r="Y6421" s="240"/>
      <c r="AB6421" s="241"/>
    </row>
    <row r="6422" spans="25:28">
      <c r="Y6422" s="240"/>
      <c r="AB6422" s="241"/>
    </row>
    <row r="6423" spans="25:28">
      <c r="Y6423" s="240"/>
      <c r="AB6423" s="241"/>
    </row>
    <row r="6424" spans="25:28">
      <c r="Y6424" s="240"/>
      <c r="AB6424" s="241"/>
    </row>
    <row r="6425" spans="25:28">
      <c r="Y6425" s="240"/>
      <c r="AB6425" s="241"/>
    </row>
    <row r="6426" spans="25:28">
      <c r="Y6426" s="240"/>
      <c r="AB6426" s="241"/>
    </row>
    <row r="6427" spans="25:28">
      <c r="Y6427" s="240"/>
      <c r="AB6427" s="241"/>
    </row>
    <row r="6428" spans="25:28">
      <c r="Y6428" s="240"/>
      <c r="AB6428" s="241"/>
    </row>
    <row r="6429" spans="25:28">
      <c r="Y6429" s="240"/>
      <c r="AB6429" s="241"/>
    </row>
    <row r="6430" spans="25:28">
      <c r="Y6430" s="240"/>
      <c r="AB6430" s="241"/>
    </row>
    <row r="6431" spans="25:28">
      <c r="Y6431" s="240"/>
      <c r="AB6431" s="241"/>
    </row>
    <row r="6432" spans="25:28">
      <c r="Y6432" s="240"/>
      <c r="AB6432" s="241"/>
    </row>
    <row r="6433" spans="25:28">
      <c r="Y6433" s="240"/>
      <c r="AB6433" s="241"/>
    </row>
    <row r="6434" spans="25:28">
      <c r="Y6434" s="240"/>
      <c r="AB6434" s="241"/>
    </row>
    <row r="6435" spans="25:28">
      <c r="Y6435" s="240"/>
      <c r="AB6435" s="241"/>
    </row>
    <row r="6436" spans="25:28">
      <c r="Y6436" s="240"/>
      <c r="AB6436" s="241"/>
    </row>
    <row r="6437" spans="25:28">
      <c r="Y6437" s="240"/>
      <c r="AB6437" s="241"/>
    </row>
    <row r="6438" spans="25:28">
      <c r="Y6438" s="240"/>
      <c r="AB6438" s="241"/>
    </row>
    <row r="6439" spans="25:28">
      <c r="Y6439" s="240"/>
      <c r="AB6439" s="241"/>
    </row>
    <row r="6440" spans="25:28">
      <c r="Y6440" s="240"/>
      <c r="AB6440" s="241"/>
    </row>
    <row r="6441" spans="25:28">
      <c r="Y6441" s="240"/>
      <c r="AB6441" s="241"/>
    </row>
    <row r="6442" spans="25:28">
      <c r="Y6442" s="240"/>
      <c r="AB6442" s="241"/>
    </row>
    <row r="6443" spans="25:28">
      <c r="Y6443" s="240"/>
      <c r="AB6443" s="241"/>
    </row>
    <row r="6444" spans="25:28">
      <c r="Y6444" s="240"/>
      <c r="AB6444" s="241"/>
    </row>
    <row r="6445" spans="25:28">
      <c r="Y6445" s="240"/>
      <c r="AB6445" s="241"/>
    </row>
    <row r="6446" spans="25:28">
      <c r="Y6446" s="240"/>
      <c r="AB6446" s="241"/>
    </row>
    <row r="6447" spans="25:28">
      <c r="Y6447" s="240"/>
      <c r="AB6447" s="241"/>
    </row>
    <row r="6448" spans="25:28">
      <c r="Y6448" s="240"/>
      <c r="AB6448" s="241"/>
    </row>
    <row r="6449" spans="25:28">
      <c r="Y6449" s="240"/>
      <c r="AB6449" s="241"/>
    </row>
    <row r="6450" spans="25:28">
      <c r="Y6450" s="240"/>
      <c r="AB6450" s="241"/>
    </row>
    <row r="6451" spans="25:28">
      <c r="Y6451" s="240"/>
      <c r="AB6451" s="241"/>
    </row>
    <row r="6452" spans="25:28">
      <c r="Y6452" s="240"/>
      <c r="AB6452" s="241"/>
    </row>
    <row r="6453" spans="25:28">
      <c r="Y6453" s="240"/>
      <c r="AB6453" s="241"/>
    </row>
    <row r="6454" spans="25:28">
      <c r="Y6454" s="240"/>
      <c r="AB6454" s="241"/>
    </row>
    <row r="6455" spans="25:28">
      <c r="Y6455" s="240"/>
      <c r="AB6455" s="241"/>
    </row>
    <row r="6456" spans="25:28">
      <c r="Y6456" s="240"/>
      <c r="AB6456" s="241"/>
    </row>
    <row r="6457" spans="25:28">
      <c r="Y6457" s="240"/>
      <c r="AB6457" s="241"/>
    </row>
    <row r="6458" spans="25:28">
      <c r="Y6458" s="240"/>
      <c r="AB6458" s="241"/>
    </row>
    <row r="6459" spans="25:28">
      <c r="Y6459" s="240"/>
      <c r="AB6459" s="241"/>
    </row>
    <row r="6460" spans="25:28">
      <c r="Y6460" s="240"/>
      <c r="AB6460" s="241"/>
    </row>
    <row r="6461" spans="25:28">
      <c r="Y6461" s="240"/>
      <c r="AB6461" s="241"/>
    </row>
    <row r="6462" spans="25:28">
      <c r="Y6462" s="240"/>
      <c r="AB6462" s="241"/>
    </row>
    <row r="6463" spans="25:28">
      <c r="Y6463" s="240"/>
      <c r="AB6463" s="241"/>
    </row>
    <row r="6464" spans="25:28">
      <c r="Y6464" s="240"/>
      <c r="AB6464" s="241"/>
    </row>
    <row r="6465" spans="25:28">
      <c r="Y6465" s="240"/>
      <c r="AB6465" s="241"/>
    </row>
    <row r="6466" spans="25:28">
      <c r="Y6466" s="240"/>
      <c r="AB6466" s="241"/>
    </row>
    <row r="6467" spans="25:28">
      <c r="Y6467" s="240"/>
      <c r="AB6467" s="241"/>
    </row>
    <row r="6468" spans="25:28">
      <c r="Y6468" s="240"/>
      <c r="AB6468" s="241"/>
    </row>
    <row r="6469" spans="25:28">
      <c r="Y6469" s="240"/>
      <c r="AB6469" s="241"/>
    </row>
    <row r="6470" spans="25:28">
      <c r="Y6470" s="240"/>
      <c r="AB6470" s="241"/>
    </row>
    <row r="6471" spans="25:28">
      <c r="Y6471" s="240"/>
      <c r="AB6471" s="241"/>
    </row>
    <row r="6472" spans="25:28">
      <c r="Y6472" s="240"/>
      <c r="AB6472" s="241"/>
    </row>
    <row r="6473" spans="25:28">
      <c r="Y6473" s="240"/>
      <c r="AB6473" s="241"/>
    </row>
    <row r="6474" spans="25:28">
      <c r="Y6474" s="240"/>
      <c r="AB6474" s="241"/>
    </row>
    <row r="6475" spans="25:28">
      <c r="Y6475" s="240"/>
      <c r="AB6475" s="241"/>
    </row>
    <row r="6476" spans="25:28">
      <c r="Y6476" s="240"/>
      <c r="AB6476" s="241"/>
    </row>
    <row r="6477" spans="25:28">
      <c r="Y6477" s="240"/>
      <c r="AB6477" s="241"/>
    </row>
    <row r="6478" spans="25:28">
      <c r="Y6478" s="240"/>
      <c r="AB6478" s="241"/>
    </row>
    <row r="6479" spans="25:28">
      <c r="Y6479" s="240"/>
      <c r="AB6479" s="241"/>
    </row>
    <row r="6480" spans="25:28">
      <c r="Y6480" s="240"/>
      <c r="AB6480" s="241"/>
    </row>
    <row r="6481" spans="25:28">
      <c r="Y6481" s="240"/>
      <c r="AB6481" s="241"/>
    </row>
    <row r="6482" spans="25:28">
      <c r="Y6482" s="240"/>
      <c r="AB6482" s="241"/>
    </row>
    <row r="6483" spans="25:28">
      <c r="Y6483" s="240"/>
      <c r="AB6483" s="241"/>
    </row>
    <row r="6484" spans="25:28">
      <c r="Y6484" s="240"/>
      <c r="AB6484" s="241"/>
    </row>
    <row r="6485" spans="25:28">
      <c r="Y6485" s="240"/>
      <c r="AB6485" s="241"/>
    </row>
    <row r="6486" spans="25:28">
      <c r="Y6486" s="240"/>
      <c r="AB6486" s="241"/>
    </row>
    <row r="6487" spans="25:28">
      <c r="Y6487" s="240"/>
      <c r="AB6487" s="241"/>
    </row>
    <row r="6488" spans="25:28">
      <c r="Y6488" s="240"/>
      <c r="AB6488" s="241"/>
    </row>
    <row r="6489" spans="25:28">
      <c r="Y6489" s="240"/>
      <c r="AB6489" s="241"/>
    </row>
    <row r="6490" spans="25:28">
      <c r="Y6490" s="240"/>
      <c r="AB6490" s="241"/>
    </row>
    <row r="6491" spans="25:28">
      <c r="Y6491" s="240"/>
      <c r="AB6491" s="241"/>
    </row>
    <row r="6492" spans="25:28">
      <c r="Y6492" s="240"/>
      <c r="AB6492" s="241"/>
    </row>
    <row r="6493" spans="25:28">
      <c r="Y6493" s="240"/>
      <c r="AB6493" s="241"/>
    </row>
    <row r="6494" spans="25:28">
      <c r="Y6494" s="240"/>
      <c r="AB6494" s="241"/>
    </row>
    <row r="6495" spans="25:28">
      <c r="Y6495" s="240"/>
      <c r="AB6495" s="241"/>
    </row>
    <row r="6496" spans="25:28">
      <c r="Y6496" s="240"/>
      <c r="AB6496" s="241"/>
    </row>
    <row r="6497" spans="25:28">
      <c r="Y6497" s="240"/>
      <c r="AB6497" s="241"/>
    </row>
    <row r="6498" spans="25:28">
      <c r="Y6498" s="240"/>
      <c r="AB6498" s="241"/>
    </row>
    <row r="6499" spans="25:28">
      <c r="Y6499" s="240"/>
      <c r="AB6499" s="241"/>
    </row>
    <row r="6500" spans="25:28">
      <c r="Y6500" s="240"/>
      <c r="AB6500" s="241"/>
    </row>
    <row r="6501" spans="25:28">
      <c r="Y6501" s="240"/>
      <c r="AB6501" s="241"/>
    </row>
    <row r="6502" spans="25:28">
      <c r="Y6502" s="240"/>
      <c r="AB6502" s="241"/>
    </row>
    <row r="6503" spans="25:28">
      <c r="Y6503" s="240"/>
      <c r="AB6503" s="241"/>
    </row>
    <row r="6504" spans="25:28">
      <c r="Y6504" s="240"/>
      <c r="AB6504" s="241"/>
    </row>
    <row r="6505" spans="25:28">
      <c r="Y6505" s="240"/>
      <c r="AB6505" s="241"/>
    </row>
    <row r="6506" spans="25:28">
      <c r="Y6506" s="240"/>
      <c r="AB6506" s="241"/>
    </row>
    <row r="6507" spans="25:28">
      <c r="Y6507" s="240"/>
      <c r="AB6507" s="241"/>
    </row>
    <row r="6508" spans="25:28">
      <c r="Y6508" s="240"/>
      <c r="AB6508" s="241"/>
    </row>
    <row r="6509" spans="25:28">
      <c r="Y6509" s="240"/>
      <c r="AB6509" s="241"/>
    </row>
    <row r="6510" spans="25:28">
      <c r="Y6510" s="240"/>
      <c r="AB6510" s="241"/>
    </row>
    <row r="6511" spans="25:28">
      <c r="Y6511" s="240"/>
      <c r="AB6511" s="241"/>
    </row>
    <row r="6512" spans="25:28">
      <c r="Y6512" s="240"/>
      <c r="AB6512" s="241"/>
    </row>
    <row r="6513" spans="25:28">
      <c r="Y6513" s="240"/>
      <c r="AB6513" s="241"/>
    </row>
    <row r="6514" spans="25:28">
      <c r="Y6514" s="240"/>
      <c r="AB6514" s="241"/>
    </row>
    <row r="6515" spans="25:28">
      <c r="Y6515" s="240"/>
      <c r="AB6515" s="241"/>
    </row>
    <row r="6516" spans="25:28">
      <c r="Y6516" s="240"/>
      <c r="AB6516" s="241"/>
    </row>
    <row r="6517" spans="25:28">
      <c r="Y6517" s="240"/>
      <c r="AB6517" s="241"/>
    </row>
    <row r="6518" spans="25:28">
      <c r="Y6518" s="240"/>
      <c r="AB6518" s="241"/>
    </row>
    <row r="6519" spans="25:28">
      <c r="Y6519" s="240"/>
      <c r="AB6519" s="241"/>
    </row>
    <row r="6520" spans="25:28">
      <c r="Y6520" s="240"/>
      <c r="AB6520" s="241"/>
    </row>
    <row r="6521" spans="25:28">
      <c r="Y6521" s="240"/>
      <c r="AB6521" s="241"/>
    </row>
    <row r="6522" spans="25:28">
      <c r="Y6522" s="240"/>
      <c r="AB6522" s="241"/>
    </row>
    <row r="6523" spans="25:28">
      <c r="Y6523" s="240"/>
      <c r="AB6523" s="241"/>
    </row>
    <row r="6524" spans="25:28">
      <c r="Y6524" s="240"/>
      <c r="AB6524" s="241"/>
    </row>
    <row r="6525" spans="25:28">
      <c r="Y6525" s="240"/>
      <c r="AB6525" s="241"/>
    </row>
    <row r="6526" spans="25:28">
      <c r="Y6526" s="240"/>
      <c r="AB6526" s="241"/>
    </row>
    <row r="6527" spans="25:28">
      <c r="Y6527" s="240"/>
      <c r="AB6527" s="241"/>
    </row>
    <row r="6528" spans="25:28">
      <c r="Y6528" s="240"/>
      <c r="AB6528" s="241"/>
    </row>
    <row r="6529" spans="25:28">
      <c r="Y6529" s="240"/>
      <c r="AB6529" s="241"/>
    </row>
    <row r="6530" spans="25:28">
      <c r="Y6530" s="240"/>
      <c r="AB6530" s="241"/>
    </row>
    <row r="6531" spans="25:28">
      <c r="Y6531" s="240"/>
      <c r="AB6531" s="241"/>
    </row>
    <row r="6532" spans="25:28">
      <c r="Y6532" s="240"/>
      <c r="AB6532" s="241"/>
    </row>
    <row r="6533" spans="25:28">
      <c r="Y6533" s="240"/>
      <c r="AB6533" s="241"/>
    </row>
    <row r="6534" spans="25:28">
      <c r="Y6534" s="240"/>
      <c r="AB6534" s="241"/>
    </row>
    <row r="6535" spans="25:28">
      <c r="Y6535" s="240"/>
      <c r="AB6535" s="241"/>
    </row>
    <row r="6536" spans="25:28">
      <c r="Y6536" s="240"/>
      <c r="AB6536" s="241"/>
    </row>
    <row r="6537" spans="25:28">
      <c r="Y6537" s="240"/>
      <c r="AB6537" s="241"/>
    </row>
    <row r="6538" spans="25:28">
      <c r="Y6538" s="240"/>
      <c r="AB6538" s="241"/>
    </row>
    <row r="6539" spans="25:28">
      <c r="Y6539" s="240"/>
      <c r="AB6539" s="241"/>
    </row>
    <row r="6540" spans="25:28">
      <c r="Y6540" s="240"/>
      <c r="AB6540" s="241"/>
    </row>
    <row r="6541" spans="25:28">
      <c r="Y6541" s="240"/>
      <c r="AB6541" s="241"/>
    </row>
    <row r="6542" spans="25:28">
      <c r="Y6542" s="240"/>
      <c r="AB6542" s="241"/>
    </row>
    <row r="6543" spans="25:28">
      <c r="Y6543" s="240"/>
      <c r="AB6543" s="241"/>
    </row>
    <row r="6544" spans="25:28">
      <c r="Y6544" s="240"/>
      <c r="AB6544" s="241"/>
    </row>
    <row r="6545" spans="25:28">
      <c r="Y6545" s="240"/>
      <c r="AB6545" s="241"/>
    </row>
    <row r="6546" spans="25:28">
      <c r="Y6546" s="240"/>
      <c r="AB6546" s="241"/>
    </row>
    <row r="6547" spans="25:28">
      <c r="Y6547" s="240"/>
      <c r="AB6547" s="241"/>
    </row>
    <row r="6548" spans="25:28">
      <c r="Y6548" s="240"/>
      <c r="AB6548" s="241"/>
    </row>
    <row r="6549" spans="25:28">
      <c r="Y6549" s="240"/>
      <c r="AB6549" s="241"/>
    </row>
    <row r="6550" spans="25:28">
      <c r="Y6550" s="240"/>
      <c r="AB6550" s="241"/>
    </row>
    <row r="6551" spans="25:28">
      <c r="Y6551" s="240"/>
      <c r="AB6551" s="241"/>
    </row>
    <row r="6552" spans="25:28">
      <c r="Y6552" s="240"/>
      <c r="AB6552" s="241"/>
    </row>
    <row r="6553" spans="25:28">
      <c r="Y6553" s="240"/>
      <c r="AB6553" s="241"/>
    </row>
    <row r="6554" spans="25:28">
      <c r="Y6554" s="240"/>
      <c r="AB6554" s="241"/>
    </row>
    <row r="6555" spans="25:28">
      <c r="Y6555" s="240"/>
      <c r="AB6555" s="241"/>
    </row>
    <row r="6556" spans="25:28">
      <c r="Y6556" s="240"/>
      <c r="AB6556" s="241"/>
    </row>
    <row r="6557" spans="25:28">
      <c r="Y6557" s="240"/>
      <c r="AB6557" s="241"/>
    </row>
    <row r="6558" spans="25:28">
      <c r="Y6558" s="240"/>
      <c r="AB6558" s="241"/>
    </row>
    <row r="6559" spans="25:28">
      <c r="Y6559" s="240"/>
      <c r="AB6559" s="241"/>
    </row>
    <row r="6560" spans="25:28">
      <c r="Y6560" s="240"/>
      <c r="AB6560" s="241"/>
    </row>
    <row r="6561" spans="25:28">
      <c r="Y6561" s="240"/>
      <c r="AB6561" s="241"/>
    </row>
    <row r="6562" spans="25:28">
      <c r="Y6562" s="240"/>
      <c r="AB6562" s="241"/>
    </row>
    <row r="6563" spans="25:28">
      <c r="Y6563" s="240"/>
      <c r="AB6563" s="241"/>
    </row>
    <row r="6564" spans="25:28">
      <c r="Y6564" s="240"/>
      <c r="AB6564" s="241"/>
    </row>
    <row r="6565" spans="25:28">
      <c r="Y6565" s="240"/>
      <c r="AB6565" s="241"/>
    </row>
    <row r="6566" spans="25:28">
      <c r="Y6566" s="240"/>
      <c r="AB6566" s="241"/>
    </row>
    <row r="6567" spans="25:28">
      <c r="Y6567" s="240"/>
      <c r="AB6567" s="241"/>
    </row>
    <row r="6568" spans="25:28">
      <c r="Y6568" s="240"/>
      <c r="AB6568" s="241"/>
    </row>
    <row r="6569" spans="25:28">
      <c r="Y6569" s="240"/>
      <c r="AB6569" s="241"/>
    </row>
    <row r="6570" spans="25:28">
      <c r="Y6570" s="240"/>
      <c r="AB6570" s="241"/>
    </row>
    <row r="6571" spans="25:28">
      <c r="Y6571" s="240"/>
      <c r="AB6571" s="241"/>
    </row>
    <row r="6572" spans="25:28">
      <c r="Y6572" s="240"/>
      <c r="AB6572" s="241"/>
    </row>
    <row r="6573" spans="25:28">
      <c r="Y6573" s="240"/>
      <c r="AB6573" s="241"/>
    </row>
    <row r="6574" spans="25:28">
      <c r="Y6574" s="240"/>
      <c r="AB6574" s="241"/>
    </row>
    <row r="6575" spans="25:28">
      <c r="Y6575" s="240"/>
      <c r="AB6575" s="241"/>
    </row>
    <row r="6576" spans="25:28">
      <c r="Y6576" s="240"/>
      <c r="AB6576" s="241"/>
    </row>
    <row r="6577" spans="25:28">
      <c r="Y6577" s="240"/>
      <c r="AB6577" s="241"/>
    </row>
    <row r="6578" spans="25:28">
      <c r="Y6578" s="240"/>
      <c r="AB6578" s="241"/>
    </row>
    <row r="6579" spans="25:28">
      <c r="Y6579" s="240"/>
      <c r="AB6579" s="241"/>
    </row>
    <row r="6580" spans="25:28">
      <c r="Y6580" s="240"/>
      <c r="AB6580" s="241"/>
    </row>
    <row r="6581" spans="25:28">
      <c r="Y6581" s="240"/>
      <c r="AB6581" s="241"/>
    </row>
    <row r="6582" spans="25:28">
      <c r="Y6582" s="240"/>
      <c r="AB6582" s="241"/>
    </row>
    <row r="6583" spans="25:28">
      <c r="Y6583" s="240"/>
      <c r="AB6583" s="241"/>
    </row>
    <row r="6584" spans="25:28">
      <c r="Y6584" s="240"/>
      <c r="AB6584" s="241"/>
    </row>
    <row r="6585" spans="25:28">
      <c r="Y6585" s="240"/>
      <c r="AB6585" s="241"/>
    </row>
    <row r="6586" spans="25:28">
      <c r="Y6586" s="240"/>
      <c r="AB6586" s="241"/>
    </row>
    <row r="6587" spans="25:28">
      <c r="Y6587" s="240"/>
      <c r="AB6587" s="241"/>
    </row>
    <row r="6588" spans="25:28">
      <c r="Y6588" s="240"/>
      <c r="AB6588" s="241"/>
    </row>
    <row r="6589" spans="25:28">
      <c r="Y6589" s="240"/>
      <c r="AB6589" s="241"/>
    </row>
    <row r="6590" spans="25:28">
      <c r="Y6590" s="240"/>
      <c r="AB6590" s="241"/>
    </row>
    <row r="6591" spans="25:28">
      <c r="Y6591" s="240"/>
      <c r="AB6591" s="241"/>
    </row>
    <row r="6592" spans="25:28">
      <c r="Y6592" s="240"/>
      <c r="AB6592" s="241"/>
    </row>
    <row r="6593" spans="25:28">
      <c r="Y6593" s="240"/>
      <c r="AB6593" s="241"/>
    </row>
    <row r="6594" spans="25:28">
      <c r="Y6594" s="240"/>
      <c r="AB6594" s="241"/>
    </row>
    <row r="6595" spans="25:28">
      <c r="Y6595" s="240"/>
      <c r="AB6595" s="241"/>
    </row>
    <row r="6596" spans="25:28">
      <c r="Y6596" s="240"/>
      <c r="AB6596" s="241"/>
    </row>
    <row r="6597" spans="25:28">
      <c r="Y6597" s="240"/>
      <c r="AB6597" s="241"/>
    </row>
    <row r="6598" spans="25:28">
      <c r="Y6598" s="240"/>
      <c r="AB6598" s="241"/>
    </row>
    <row r="6599" spans="25:28">
      <c r="Y6599" s="240"/>
      <c r="AB6599" s="241"/>
    </row>
    <row r="6600" spans="25:28">
      <c r="Y6600" s="240"/>
      <c r="AB6600" s="241"/>
    </row>
    <row r="6601" spans="25:28">
      <c r="Y6601" s="240"/>
      <c r="AB6601" s="241"/>
    </row>
    <row r="6602" spans="25:28">
      <c r="Y6602" s="240"/>
      <c r="AB6602" s="241"/>
    </row>
    <row r="6603" spans="25:28">
      <c r="Y6603" s="240"/>
      <c r="AB6603" s="241"/>
    </row>
    <row r="6604" spans="25:28">
      <c r="Y6604" s="240"/>
      <c r="AB6604" s="241"/>
    </row>
    <row r="6605" spans="25:28">
      <c r="Y6605" s="240"/>
      <c r="AB6605" s="241"/>
    </row>
    <row r="6606" spans="25:28">
      <c r="Y6606" s="240"/>
      <c r="AB6606" s="241"/>
    </row>
    <row r="6607" spans="25:28">
      <c r="Y6607" s="240"/>
      <c r="AB6607" s="241"/>
    </row>
    <row r="6608" spans="25:28">
      <c r="Y6608" s="240"/>
      <c r="AB6608" s="241"/>
    </row>
    <row r="6609" spans="25:28">
      <c r="Y6609" s="240"/>
      <c r="AB6609" s="241"/>
    </row>
    <row r="6610" spans="25:28">
      <c r="Y6610" s="240"/>
      <c r="AB6610" s="241"/>
    </row>
    <row r="6611" spans="25:28">
      <c r="Y6611" s="240"/>
      <c r="AB6611" s="241"/>
    </row>
    <row r="6612" spans="25:28">
      <c r="Y6612" s="240"/>
      <c r="AB6612" s="241"/>
    </row>
    <row r="6613" spans="25:28">
      <c r="Y6613" s="240"/>
      <c r="AB6613" s="241"/>
    </row>
    <row r="6614" spans="25:28">
      <c r="Y6614" s="240"/>
      <c r="AB6614" s="241"/>
    </row>
    <row r="6615" spans="25:28">
      <c r="Y6615" s="240"/>
      <c r="AB6615" s="241"/>
    </row>
    <row r="6616" spans="25:28">
      <c r="Y6616" s="240"/>
      <c r="AB6616" s="241"/>
    </row>
    <row r="6617" spans="25:28">
      <c r="Y6617" s="240"/>
      <c r="AB6617" s="241"/>
    </row>
    <row r="6618" spans="25:28">
      <c r="Y6618" s="240"/>
      <c r="AB6618" s="241"/>
    </row>
    <row r="6619" spans="25:28">
      <c r="Y6619" s="240"/>
      <c r="AB6619" s="241"/>
    </row>
    <row r="6620" spans="25:28">
      <c r="Y6620" s="240"/>
      <c r="AB6620" s="241"/>
    </row>
    <row r="6621" spans="25:28">
      <c r="Y6621" s="240"/>
      <c r="AB6621" s="241"/>
    </row>
    <row r="6622" spans="25:28">
      <c r="Y6622" s="240"/>
      <c r="AB6622" s="241"/>
    </row>
    <row r="6623" spans="25:28">
      <c r="Y6623" s="240"/>
      <c r="AB6623" s="241"/>
    </row>
    <row r="6624" spans="25:28">
      <c r="Y6624" s="240"/>
      <c r="AB6624" s="241"/>
    </row>
    <row r="6625" spans="25:28">
      <c r="Y6625" s="240"/>
      <c r="AB6625" s="241"/>
    </row>
    <row r="6626" spans="25:28">
      <c r="Y6626" s="240"/>
      <c r="AB6626" s="241"/>
    </row>
    <row r="6627" spans="25:28">
      <c r="Y6627" s="240"/>
      <c r="AB6627" s="241"/>
    </row>
    <row r="6628" spans="25:28">
      <c r="Y6628" s="240"/>
      <c r="AB6628" s="241"/>
    </row>
    <row r="6629" spans="25:28">
      <c r="Y6629" s="240"/>
      <c r="AB6629" s="241"/>
    </row>
    <row r="6630" spans="25:28">
      <c r="Y6630" s="240"/>
      <c r="AB6630" s="241"/>
    </row>
    <row r="6631" spans="25:28">
      <c r="Y6631" s="240"/>
      <c r="AB6631" s="241"/>
    </row>
    <row r="6632" spans="25:28">
      <c r="Y6632" s="240"/>
      <c r="AB6632" s="241"/>
    </row>
    <row r="6633" spans="25:28">
      <c r="Y6633" s="240"/>
      <c r="AB6633" s="241"/>
    </row>
    <row r="6634" spans="25:28">
      <c r="Y6634" s="240"/>
      <c r="AB6634" s="241"/>
    </row>
    <row r="6635" spans="25:28">
      <c r="Y6635" s="240"/>
      <c r="AB6635" s="241"/>
    </row>
    <row r="6636" spans="25:28">
      <c r="Y6636" s="240"/>
      <c r="AB6636" s="241"/>
    </row>
    <row r="6637" spans="25:28">
      <c r="Y6637" s="240"/>
      <c r="AB6637" s="241"/>
    </row>
    <row r="6638" spans="25:28">
      <c r="Y6638" s="240"/>
      <c r="AB6638" s="241"/>
    </row>
    <row r="6639" spans="25:28">
      <c r="Y6639" s="240"/>
      <c r="AB6639" s="241"/>
    </row>
    <row r="6640" spans="25:28">
      <c r="Y6640" s="240"/>
      <c r="AB6640" s="241"/>
    </row>
    <row r="6641" spans="25:28">
      <c r="Y6641" s="240"/>
      <c r="AB6641" s="241"/>
    </row>
    <row r="6642" spans="25:28">
      <c r="Y6642" s="240"/>
      <c r="AB6642" s="241"/>
    </row>
    <row r="6643" spans="25:28">
      <c r="Y6643" s="240"/>
      <c r="AB6643" s="241"/>
    </row>
    <row r="6644" spans="25:28">
      <c r="Y6644" s="240"/>
      <c r="AB6644" s="241"/>
    </row>
    <row r="6645" spans="25:28">
      <c r="Y6645" s="240"/>
      <c r="AB6645" s="241"/>
    </row>
    <row r="6646" spans="25:28">
      <c r="Y6646" s="240"/>
      <c r="AB6646" s="241"/>
    </row>
    <row r="6647" spans="25:28">
      <c r="Y6647" s="240"/>
      <c r="AB6647" s="241"/>
    </row>
    <row r="6648" spans="25:28">
      <c r="Y6648" s="240"/>
      <c r="AB6648" s="241"/>
    </row>
    <row r="6649" spans="25:28">
      <c r="Y6649" s="240"/>
      <c r="AB6649" s="241"/>
    </row>
    <row r="6650" spans="25:28">
      <c r="Y6650" s="240"/>
      <c r="AB6650" s="241"/>
    </row>
    <row r="6651" spans="25:28">
      <c r="Y6651" s="240"/>
      <c r="AB6651" s="241"/>
    </row>
    <row r="6652" spans="25:28">
      <c r="Y6652" s="240"/>
      <c r="AB6652" s="241"/>
    </row>
    <row r="6653" spans="25:28">
      <c r="Y6653" s="240"/>
      <c r="AB6653" s="241"/>
    </row>
    <row r="6654" spans="25:28">
      <c r="Y6654" s="240"/>
      <c r="AB6654" s="241"/>
    </row>
    <row r="6655" spans="25:28">
      <c r="Y6655" s="240"/>
      <c r="AB6655" s="241"/>
    </row>
    <row r="6656" spans="25:28">
      <c r="Y6656" s="240"/>
      <c r="AB6656" s="241"/>
    </row>
    <row r="6657" spans="25:28">
      <c r="Y6657" s="240"/>
      <c r="AB6657" s="241"/>
    </row>
    <row r="6658" spans="25:28">
      <c r="Y6658" s="240"/>
      <c r="AB6658" s="241"/>
    </row>
    <row r="6659" spans="25:28">
      <c r="Y6659" s="240"/>
      <c r="AB6659" s="241"/>
    </row>
    <row r="6660" spans="25:28">
      <c r="Y6660" s="240"/>
      <c r="AB6660" s="241"/>
    </row>
    <row r="6661" spans="25:28">
      <c r="Y6661" s="240"/>
      <c r="AB6661" s="241"/>
    </row>
    <row r="6662" spans="25:28">
      <c r="Y6662" s="240"/>
      <c r="AB6662" s="241"/>
    </row>
    <row r="6663" spans="25:28">
      <c r="Y6663" s="240"/>
      <c r="AB6663" s="241"/>
    </row>
    <row r="6664" spans="25:28">
      <c r="Y6664" s="240"/>
      <c r="AB6664" s="241"/>
    </row>
    <row r="6665" spans="25:28">
      <c r="Y6665" s="240"/>
      <c r="AB6665" s="241"/>
    </row>
    <row r="6666" spans="25:28">
      <c r="Y6666" s="240"/>
      <c r="AB6666" s="241"/>
    </row>
    <row r="6667" spans="25:28">
      <c r="Y6667" s="240"/>
      <c r="AB6667" s="241"/>
    </row>
    <row r="6668" spans="25:28">
      <c r="Y6668" s="240"/>
      <c r="AB6668" s="241"/>
    </row>
    <row r="6669" spans="25:28">
      <c r="Y6669" s="240"/>
      <c r="AB6669" s="241"/>
    </row>
    <row r="6670" spans="25:28">
      <c r="Y6670" s="240"/>
      <c r="AB6670" s="241"/>
    </row>
    <row r="6671" spans="25:28">
      <c r="Y6671" s="240"/>
      <c r="AB6671" s="241"/>
    </row>
    <row r="6672" spans="25:28">
      <c r="Y6672" s="240"/>
      <c r="AB6672" s="241"/>
    </row>
    <row r="6673" spans="25:28">
      <c r="Y6673" s="240"/>
      <c r="AB6673" s="241"/>
    </row>
    <row r="6674" spans="25:28">
      <c r="Y6674" s="240"/>
      <c r="AB6674" s="241"/>
    </row>
    <row r="6675" spans="25:28">
      <c r="Y6675" s="240"/>
      <c r="AB6675" s="241"/>
    </row>
    <row r="6676" spans="25:28">
      <c r="Y6676" s="240"/>
      <c r="AB6676" s="241"/>
    </row>
    <row r="6677" spans="25:28">
      <c r="Y6677" s="240"/>
      <c r="AB6677" s="241"/>
    </row>
    <row r="6678" spans="25:28">
      <c r="Y6678" s="240"/>
      <c r="AB6678" s="241"/>
    </row>
    <row r="6679" spans="25:28">
      <c r="Y6679" s="240"/>
      <c r="AB6679" s="241"/>
    </row>
    <row r="6680" spans="25:28">
      <c r="Y6680" s="240"/>
      <c r="AB6680" s="241"/>
    </row>
    <row r="6681" spans="25:28">
      <c r="Y6681" s="240"/>
      <c r="AB6681" s="241"/>
    </row>
    <row r="6682" spans="25:28">
      <c r="Y6682" s="240"/>
      <c r="AB6682" s="241"/>
    </row>
    <row r="6683" spans="25:28">
      <c r="Y6683" s="240"/>
      <c r="AB6683" s="241"/>
    </row>
    <row r="6684" spans="25:28">
      <c r="Y6684" s="240"/>
      <c r="AB6684" s="241"/>
    </row>
    <row r="6685" spans="25:28">
      <c r="Y6685" s="240"/>
      <c r="AB6685" s="241"/>
    </row>
    <row r="6686" spans="25:28">
      <c r="Y6686" s="240"/>
      <c r="AB6686" s="241"/>
    </row>
    <row r="6687" spans="25:28">
      <c r="Y6687" s="240"/>
      <c r="AB6687" s="241"/>
    </row>
    <row r="6688" spans="25:28">
      <c r="Y6688" s="240"/>
      <c r="AB6688" s="241"/>
    </row>
    <row r="6689" spans="25:28">
      <c r="Y6689" s="240"/>
      <c r="AB6689" s="241"/>
    </row>
    <row r="6690" spans="25:28">
      <c r="Y6690" s="240"/>
      <c r="AB6690" s="241"/>
    </row>
    <row r="6691" spans="25:28">
      <c r="Y6691" s="240"/>
      <c r="AB6691" s="241"/>
    </row>
    <row r="6692" spans="25:28">
      <c r="Y6692" s="240"/>
      <c r="AB6692" s="241"/>
    </row>
    <row r="6693" spans="25:28">
      <c r="Y6693" s="240"/>
      <c r="AB6693" s="241"/>
    </row>
    <row r="6694" spans="25:28">
      <c r="Y6694" s="240"/>
      <c r="AB6694" s="241"/>
    </row>
    <row r="6695" spans="25:28">
      <c r="Y6695" s="240"/>
      <c r="AB6695" s="241"/>
    </row>
    <row r="6696" spans="25:28">
      <c r="Y6696" s="240"/>
      <c r="AB6696" s="241"/>
    </row>
    <row r="6697" spans="25:28">
      <c r="Y6697" s="240"/>
      <c r="AB6697" s="241"/>
    </row>
    <row r="6698" spans="25:28">
      <c r="Y6698" s="240"/>
      <c r="AB6698" s="241"/>
    </row>
    <row r="6699" spans="25:28">
      <c r="Y6699" s="240"/>
      <c r="AB6699" s="241"/>
    </row>
    <row r="6700" spans="25:28">
      <c r="Y6700" s="240"/>
      <c r="AB6700" s="241"/>
    </row>
    <row r="6701" spans="25:28">
      <c r="Y6701" s="240"/>
      <c r="AB6701" s="241"/>
    </row>
    <row r="6702" spans="25:28">
      <c r="Y6702" s="240"/>
      <c r="AB6702" s="241"/>
    </row>
    <row r="6703" spans="25:28">
      <c r="Y6703" s="240"/>
      <c r="AB6703" s="241"/>
    </row>
    <row r="6704" spans="25:28">
      <c r="Y6704" s="240"/>
      <c r="AB6704" s="241"/>
    </row>
    <row r="6705" spans="25:28">
      <c r="Y6705" s="240"/>
      <c r="AB6705" s="241"/>
    </row>
    <row r="6706" spans="25:28">
      <c r="Y6706" s="240"/>
      <c r="AB6706" s="241"/>
    </row>
    <row r="6707" spans="25:28">
      <c r="Y6707" s="240"/>
      <c r="AB6707" s="241"/>
    </row>
    <row r="6708" spans="25:28">
      <c r="Y6708" s="240"/>
      <c r="AB6708" s="241"/>
    </row>
    <row r="6709" spans="25:28">
      <c r="Y6709" s="240"/>
      <c r="AB6709" s="241"/>
    </row>
    <row r="6710" spans="25:28">
      <c r="Y6710" s="240"/>
      <c r="AB6710" s="241"/>
    </row>
    <row r="6711" spans="25:28">
      <c r="Y6711" s="240"/>
      <c r="AB6711" s="241"/>
    </row>
    <row r="6712" spans="25:28">
      <c r="Y6712" s="240"/>
      <c r="AB6712" s="241"/>
    </row>
    <row r="6713" spans="25:28">
      <c r="Y6713" s="240"/>
      <c r="AB6713" s="241"/>
    </row>
    <row r="6714" spans="25:28">
      <c r="Y6714" s="240"/>
      <c r="AB6714" s="241"/>
    </row>
    <row r="6715" spans="25:28">
      <c r="Y6715" s="240"/>
      <c r="AB6715" s="241"/>
    </row>
    <row r="6716" spans="25:28">
      <c r="Y6716" s="240"/>
      <c r="AB6716" s="241"/>
    </row>
    <row r="6717" spans="25:28">
      <c r="Y6717" s="240"/>
      <c r="AB6717" s="241"/>
    </row>
    <row r="6718" spans="25:28">
      <c r="Y6718" s="240"/>
      <c r="AB6718" s="241"/>
    </row>
    <row r="6719" spans="25:28">
      <c r="Y6719" s="240"/>
      <c r="AB6719" s="241"/>
    </row>
    <row r="6720" spans="25:28">
      <c r="Y6720" s="240"/>
      <c r="AB6720" s="241"/>
    </row>
    <row r="6721" spans="25:28">
      <c r="Y6721" s="240"/>
      <c r="AB6721" s="241"/>
    </row>
    <row r="6722" spans="25:28">
      <c r="Y6722" s="240"/>
      <c r="AB6722" s="241"/>
    </row>
    <row r="6723" spans="25:28">
      <c r="Y6723" s="240"/>
      <c r="AB6723" s="241"/>
    </row>
    <row r="6724" spans="25:28">
      <c r="Y6724" s="240"/>
      <c r="AB6724" s="241"/>
    </row>
    <row r="6725" spans="25:28">
      <c r="Y6725" s="240"/>
      <c r="AB6725" s="241"/>
    </row>
    <row r="6726" spans="25:28">
      <c r="Y6726" s="240"/>
      <c r="AB6726" s="241"/>
    </row>
    <row r="6727" spans="25:28">
      <c r="Y6727" s="240"/>
      <c r="AB6727" s="241"/>
    </row>
    <row r="6728" spans="25:28">
      <c r="Y6728" s="240"/>
      <c r="AB6728" s="241"/>
    </row>
    <row r="6729" spans="25:28">
      <c r="Y6729" s="240"/>
      <c r="AB6729" s="241"/>
    </row>
    <row r="6730" spans="25:28">
      <c r="Y6730" s="240"/>
      <c r="AB6730" s="241"/>
    </row>
    <row r="6731" spans="25:28">
      <c r="Y6731" s="240"/>
      <c r="AB6731" s="241"/>
    </row>
    <row r="6732" spans="25:28">
      <c r="Y6732" s="240"/>
      <c r="AB6732" s="241"/>
    </row>
    <row r="6733" spans="25:28">
      <c r="Y6733" s="240"/>
      <c r="AB6733" s="241"/>
    </row>
    <row r="6734" spans="25:28">
      <c r="Y6734" s="240"/>
      <c r="AB6734" s="241"/>
    </row>
    <row r="6735" spans="25:28">
      <c r="Y6735" s="240"/>
      <c r="AB6735" s="241"/>
    </row>
    <row r="6736" spans="25:28">
      <c r="Y6736" s="240"/>
      <c r="AB6736" s="241"/>
    </row>
    <row r="6737" spans="25:28">
      <c r="Y6737" s="240"/>
      <c r="AB6737" s="241"/>
    </row>
    <row r="6738" spans="25:28">
      <c r="Y6738" s="240"/>
      <c r="AB6738" s="241"/>
    </row>
    <row r="6739" spans="25:28">
      <c r="Y6739" s="240"/>
      <c r="AB6739" s="241"/>
    </row>
    <row r="6740" spans="25:28">
      <c r="Y6740" s="240"/>
      <c r="AB6740" s="241"/>
    </row>
    <row r="6741" spans="25:28">
      <c r="Y6741" s="240"/>
      <c r="AB6741" s="241"/>
    </row>
    <row r="6742" spans="25:28">
      <c r="Y6742" s="240"/>
      <c r="AB6742" s="241"/>
    </row>
    <row r="6743" spans="25:28">
      <c r="Y6743" s="240"/>
      <c r="AB6743" s="241"/>
    </row>
    <row r="6744" spans="25:28">
      <c r="Y6744" s="240"/>
      <c r="AB6744" s="241"/>
    </row>
    <row r="6745" spans="25:28">
      <c r="Y6745" s="240"/>
      <c r="AB6745" s="241"/>
    </row>
    <row r="6746" spans="25:28">
      <c r="Y6746" s="240"/>
      <c r="AB6746" s="241"/>
    </row>
    <row r="6747" spans="25:28">
      <c r="Y6747" s="240"/>
      <c r="AB6747" s="241"/>
    </row>
    <row r="6748" spans="25:28">
      <c r="Y6748" s="240"/>
      <c r="AB6748" s="241"/>
    </row>
    <row r="6749" spans="25:28">
      <c r="Y6749" s="240"/>
      <c r="AB6749" s="241"/>
    </row>
    <row r="6750" spans="25:28">
      <c r="Y6750" s="240"/>
      <c r="AB6750" s="241"/>
    </row>
    <row r="6751" spans="25:28">
      <c r="Y6751" s="240"/>
      <c r="AB6751" s="241"/>
    </row>
    <row r="6752" spans="25:28">
      <c r="Y6752" s="240"/>
      <c r="AB6752" s="241"/>
    </row>
    <row r="6753" spans="25:28">
      <c r="Y6753" s="240"/>
      <c r="AB6753" s="241"/>
    </row>
    <row r="6754" spans="25:28">
      <c r="Y6754" s="240"/>
      <c r="AB6754" s="241"/>
    </row>
    <row r="6755" spans="25:28">
      <c r="Y6755" s="240"/>
      <c r="AB6755" s="241"/>
    </row>
    <row r="6756" spans="25:28">
      <c r="Y6756" s="240"/>
      <c r="AB6756" s="241"/>
    </row>
    <row r="6757" spans="25:28">
      <c r="Y6757" s="240"/>
      <c r="AB6757" s="241"/>
    </row>
    <row r="6758" spans="25:28">
      <c r="Y6758" s="240"/>
      <c r="AB6758" s="241"/>
    </row>
    <row r="6759" spans="25:28">
      <c r="Y6759" s="240"/>
      <c r="AB6759" s="241"/>
    </row>
    <row r="6760" spans="25:28">
      <c r="Y6760" s="240"/>
      <c r="AB6760" s="241"/>
    </row>
    <row r="6761" spans="25:28">
      <c r="Y6761" s="240"/>
      <c r="AB6761" s="241"/>
    </row>
    <row r="6762" spans="25:28">
      <c r="Y6762" s="240"/>
      <c r="AB6762" s="241"/>
    </row>
    <row r="6763" spans="25:28">
      <c r="Y6763" s="240"/>
      <c r="AB6763" s="241"/>
    </row>
    <row r="6764" spans="25:28">
      <c r="Y6764" s="240"/>
      <c r="AB6764" s="241"/>
    </row>
    <row r="6765" spans="25:28">
      <c r="Y6765" s="240"/>
      <c r="AB6765" s="241"/>
    </row>
    <row r="6766" spans="25:28">
      <c r="Y6766" s="240"/>
      <c r="AB6766" s="241"/>
    </row>
    <row r="6767" spans="25:28">
      <c r="Y6767" s="240"/>
      <c r="AB6767" s="241"/>
    </row>
    <row r="6768" spans="25:28">
      <c r="Y6768" s="240"/>
      <c r="AB6768" s="241"/>
    </row>
    <row r="6769" spans="25:28">
      <c r="Y6769" s="240"/>
      <c r="AB6769" s="241"/>
    </row>
    <row r="6770" spans="25:28">
      <c r="Y6770" s="240"/>
      <c r="AB6770" s="241"/>
    </row>
    <row r="6771" spans="25:28">
      <c r="Y6771" s="240"/>
      <c r="AB6771" s="241"/>
    </row>
    <row r="6772" spans="25:28">
      <c r="Y6772" s="240"/>
      <c r="AB6772" s="241"/>
    </row>
    <row r="6773" spans="25:28">
      <c r="Y6773" s="240"/>
      <c r="AB6773" s="241"/>
    </row>
    <row r="6774" spans="25:28">
      <c r="Y6774" s="240"/>
      <c r="AB6774" s="241"/>
    </row>
    <row r="6775" spans="25:28">
      <c r="Y6775" s="240"/>
      <c r="AB6775" s="241"/>
    </row>
    <row r="6776" spans="25:28">
      <c r="Y6776" s="240"/>
      <c r="AB6776" s="241"/>
    </row>
    <row r="6777" spans="25:28">
      <c r="Y6777" s="240"/>
      <c r="AB6777" s="241"/>
    </row>
    <row r="6778" spans="25:28">
      <c r="Y6778" s="240"/>
      <c r="AB6778" s="241"/>
    </row>
    <row r="6779" spans="25:28">
      <c r="Y6779" s="240"/>
      <c r="AB6779" s="241"/>
    </row>
    <row r="6780" spans="25:28">
      <c r="Y6780" s="240"/>
      <c r="AB6780" s="241"/>
    </row>
    <row r="6781" spans="25:28">
      <c r="Y6781" s="240"/>
      <c r="AB6781" s="241"/>
    </row>
    <row r="6782" spans="25:28">
      <c r="Y6782" s="240"/>
      <c r="AB6782" s="241"/>
    </row>
    <row r="6783" spans="25:28">
      <c r="Y6783" s="240"/>
      <c r="AB6783" s="241"/>
    </row>
    <row r="6784" spans="25:28">
      <c r="Y6784" s="240"/>
      <c r="AB6784" s="241"/>
    </row>
    <row r="6785" spans="25:28">
      <c r="Y6785" s="240"/>
      <c r="AB6785" s="241"/>
    </row>
    <row r="6786" spans="25:28">
      <c r="Y6786" s="240"/>
      <c r="AB6786" s="241"/>
    </row>
    <row r="6787" spans="25:28">
      <c r="Y6787" s="240"/>
      <c r="AB6787" s="241"/>
    </row>
    <row r="6788" spans="25:28">
      <c r="Y6788" s="240"/>
      <c r="AB6788" s="241"/>
    </row>
    <row r="6789" spans="25:28">
      <c r="Y6789" s="240"/>
      <c r="AB6789" s="241"/>
    </row>
    <row r="6790" spans="25:28">
      <c r="Y6790" s="240"/>
      <c r="AB6790" s="241"/>
    </row>
    <row r="6791" spans="25:28">
      <c r="Y6791" s="240"/>
      <c r="AB6791" s="241"/>
    </row>
    <row r="6792" spans="25:28">
      <c r="Y6792" s="240"/>
      <c r="AB6792" s="241"/>
    </row>
    <row r="6793" spans="25:28">
      <c r="Y6793" s="240"/>
      <c r="AB6793" s="241"/>
    </row>
    <row r="6794" spans="25:28">
      <c r="Y6794" s="240"/>
      <c r="AB6794" s="241"/>
    </row>
    <row r="6795" spans="25:28">
      <c r="Y6795" s="240"/>
      <c r="AB6795" s="241"/>
    </row>
    <row r="6796" spans="25:28">
      <c r="Y6796" s="240"/>
      <c r="AB6796" s="241"/>
    </row>
    <row r="6797" spans="25:28">
      <c r="Y6797" s="240"/>
      <c r="AB6797" s="241"/>
    </row>
    <row r="6798" spans="25:28">
      <c r="Y6798" s="240"/>
      <c r="AB6798" s="241"/>
    </row>
    <row r="6799" spans="25:28">
      <c r="Y6799" s="240"/>
      <c r="AB6799" s="241"/>
    </row>
    <row r="6800" spans="25:28">
      <c r="Y6800" s="240"/>
      <c r="AB6800" s="241"/>
    </row>
    <row r="6801" spans="25:28">
      <c r="Y6801" s="240"/>
      <c r="AB6801" s="241"/>
    </row>
    <row r="6802" spans="25:28">
      <c r="Y6802" s="240"/>
      <c r="AB6802" s="241"/>
    </row>
    <row r="6803" spans="25:28">
      <c r="Y6803" s="240"/>
      <c r="AB6803" s="241"/>
    </row>
    <row r="6804" spans="25:28">
      <c r="Y6804" s="240"/>
      <c r="AB6804" s="241"/>
    </row>
    <row r="6805" spans="25:28">
      <c r="Y6805" s="240"/>
      <c r="AB6805" s="241"/>
    </row>
    <row r="6806" spans="25:28">
      <c r="Y6806" s="240"/>
      <c r="AB6806" s="241"/>
    </row>
    <row r="6807" spans="25:28">
      <c r="Y6807" s="240"/>
      <c r="AB6807" s="241"/>
    </row>
    <row r="6808" spans="25:28">
      <c r="Y6808" s="240"/>
      <c r="AB6808" s="241"/>
    </row>
    <row r="6809" spans="25:28">
      <c r="Y6809" s="240"/>
      <c r="AB6809" s="241"/>
    </row>
    <row r="6810" spans="25:28">
      <c r="Y6810" s="240"/>
      <c r="AB6810" s="241"/>
    </row>
    <row r="6811" spans="25:28">
      <c r="Y6811" s="240"/>
      <c r="AB6811" s="241"/>
    </row>
    <row r="6812" spans="25:28">
      <c r="Y6812" s="240"/>
      <c r="AB6812" s="241"/>
    </row>
    <row r="6813" spans="25:28">
      <c r="Y6813" s="240"/>
      <c r="AB6813" s="241"/>
    </row>
    <row r="6814" spans="25:28">
      <c r="Y6814" s="240"/>
      <c r="AB6814" s="241"/>
    </row>
    <row r="6815" spans="25:28">
      <c r="Y6815" s="240"/>
      <c r="AB6815" s="241"/>
    </row>
    <row r="6816" spans="25:28">
      <c r="Y6816" s="240"/>
      <c r="AB6816" s="241"/>
    </row>
    <row r="6817" spans="25:28">
      <c r="Y6817" s="240"/>
      <c r="AB6817" s="241"/>
    </row>
    <row r="6818" spans="25:28">
      <c r="Y6818" s="240"/>
      <c r="AB6818" s="241"/>
    </row>
    <row r="6819" spans="25:28">
      <c r="Y6819" s="240"/>
      <c r="AB6819" s="241"/>
    </row>
    <row r="6820" spans="25:28">
      <c r="Y6820" s="240"/>
      <c r="AB6820" s="241"/>
    </row>
    <row r="6821" spans="25:28">
      <c r="Y6821" s="240"/>
      <c r="AB6821" s="241"/>
    </row>
    <row r="6822" spans="25:28">
      <c r="Y6822" s="240"/>
      <c r="AB6822" s="241"/>
    </row>
    <row r="6823" spans="25:28">
      <c r="Y6823" s="240"/>
      <c r="AB6823" s="241"/>
    </row>
    <row r="6824" spans="25:28">
      <c r="Y6824" s="240"/>
      <c r="AB6824" s="241"/>
    </row>
    <row r="6825" spans="25:28">
      <c r="Y6825" s="240"/>
      <c r="AB6825" s="241"/>
    </row>
    <row r="6826" spans="25:28">
      <c r="Y6826" s="240"/>
      <c r="AB6826" s="241"/>
    </row>
    <row r="6827" spans="25:28">
      <c r="Y6827" s="240"/>
      <c r="AB6827" s="241"/>
    </row>
    <row r="6828" spans="25:28">
      <c r="Y6828" s="240"/>
      <c r="AB6828" s="241"/>
    </row>
    <row r="6829" spans="25:28">
      <c r="Y6829" s="240"/>
      <c r="AB6829" s="241"/>
    </row>
    <row r="6830" spans="25:28">
      <c r="Y6830" s="240"/>
      <c r="AB6830" s="241"/>
    </row>
    <row r="6831" spans="25:28">
      <c r="Y6831" s="240"/>
      <c r="AB6831" s="241"/>
    </row>
    <row r="6832" spans="25:28">
      <c r="Y6832" s="240"/>
      <c r="AB6832" s="241"/>
    </row>
    <row r="6833" spans="25:28">
      <c r="Y6833" s="240"/>
      <c r="AB6833" s="241"/>
    </row>
    <row r="6834" spans="25:28">
      <c r="Y6834" s="240"/>
      <c r="AB6834" s="241"/>
    </row>
    <row r="6835" spans="25:28">
      <c r="Y6835" s="240"/>
      <c r="AB6835" s="241"/>
    </row>
    <row r="6836" spans="25:28">
      <c r="Y6836" s="240"/>
      <c r="AB6836" s="241"/>
    </row>
    <row r="6837" spans="25:28">
      <c r="Y6837" s="240"/>
      <c r="AB6837" s="241"/>
    </row>
    <row r="6838" spans="25:28">
      <c r="Y6838" s="240"/>
      <c r="AB6838" s="241"/>
    </row>
    <row r="6839" spans="25:28">
      <c r="Y6839" s="240"/>
      <c r="AB6839" s="241"/>
    </row>
    <row r="6840" spans="25:28">
      <c r="Y6840" s="240"/>
      <c r="AB6840" s="241"/>
    </row>
    <row r="6841" spans="25:28">
      <c r="Y6841" s="240"/>
      <c r="AB6841" s="241"/>
    </row>
    <row r="6842" spans="25:28">
      <c r="Y6842" s="240"/>
      <c r="AB6842" s="241"/>
    </row>
    <row r="6843" spans="25:28">
      <c r="Y6843" s="240"/>
      <c r="AB6843" s="241"/>
    </row>
    <row r="6844" spans="25:28">
      <c r="Y6844" s="240"/>
      <c r="AB6844" s="241"/>
    </row>
    <row r="6845" spans="25:28">
      <c r="Y6845" s="240"/>
      <c r="AB6845" s="241"/>
    </row>
    <row r="6846" spans="25:28">
      <c r="Y6846" s="240"/>
      <c r="AB6846" s="241"/>
    </row>
    <row r="6847" spans="25:28">
      <c r="Y6847" s="240"/>
      <c r="AB6847" s="241"/>
    </row>
    <row r="6848" spans="25:28">
      <c r="Y6848" s="240"/>
      <c r="AB6848" s="241"/>
    </row>
    <row r="6849" spans="25:28">
      <c r="Y6849" s="240"/>
      <c r="AB6849" s="241"/>
    </row>
    <row r="6850" spans="25:28">
      <c r="Y6850" s="240"/>
      <c r="AB6850" s="241"/>
    </row>
    <row r="6851" spans="25:28">
      <c r="Y6851" s="240"/>
      <c r="AB6851" s="241"/>
    </row>
    <row r="6852" spans="25:28">
      <c r="Y6852" s="240"/>
      <c r="AB6852" s="241"/>
    </row>
    <row r="6853" spans="25:28">
      <c r="Y6853" s="240"/>
      <c r="AB6853" s="241"/>
    </row>
    <row r="6854" spans="25:28">
      <c r="Y6854" s="240"/>
      <c r="AB6854" s="241"/>
    </row>
    <row r="6855" spans="25:28">
      <c r="Y6855" s="240"/>
      <c r="AB6855" s="241"/>
    </row>
    <row r="6856" spans="25:28">
      <c r="Y6856" s="240"/>
      <c r="AB6856" s="241"/>
    </row>
    <row r="6857" spans="25:28">
      <c r="Y6857" s="240"/>
      <c r="AB6857" s="241"/>
    </row>
    <row r="6858" spans="25:28">
      <c r="Y6858" s="240"/>
      <c r="AB6858" s="241"/>
    </row>
    <row r="6859" spans="25:28">
      <c r="Y6859" s="240"/>
      <c r="AB6859" s="241"/>
    </row>
    <row r="6860" spans="25:28">
      <c r="Y6860" s="240"/>
      <c r="AB6860" s="241"/>
    </row>
    <row r="6861" spans="25:28">
      <c r="Y6861" s="240"/>
      <c r="AB6861" s="241"/>
    </row>
    <row r="6862" spans="25:28">
      <c r="Y6862" s="240"/>
      <c r="AB6862" s="241"/>
    </row>
    <row r="6863" spans="25:28">
      <c r="Y6863" s="240"/>
      <c r="AB6863" s="241"/>
    </row>
    <row r="6864" spans="25:28">
      <c r="Y6864" s="240"/>
      <c r="AB6864" s="241"/>
    </row>
    <row r="6865" spans="25:28">
      <c r="Y6865" s="240"/>
      <c r="AB6865" s="241"/>
    </row>
    <row r="6866" spans="25:28">
      <c r="Y6866" s="240"/>
      <c r="AB6866" s="241"/>
    </row>
    <row r="6867" spans="25:28">
      <c r="Y6867" s="240"/>
      <c r="AB6867" s="241"/>
    </row>
    <row r="6868" spans="25:28">
      <c r="Y6868" s="240"/>
      <c r="AB6868" s="241"/>
    </row>
    <row r="6869" spans="25:28">
      <c r="Y6869" s="240"/>
      <c r="AB6869" s="241"/>
    </row>
    <row r="6870" spans="25:28">
      <c r="Y6870" s="240"/>
      <c r="AB6870" s="241"/>
    </row>
    <row r="6871" spans="25:28">
      <c r="Y6871" s="240"/>
      <c r="AB6871" s="241"/>
    </row>
    <row r="6872" spans="25:28">
      <c r="Y6872" s="240"/>
      <c r="AB6872" s="241"/>
    </row>
    <row r="6873" spans="25:28">
      <c r="Y6873" s="240"/>
      <c r="AB6873" s="241"/>
    </row>
    <row r="6874" spans="25:28">
      <c r="Y6874" s="240"/>
      <c r="AB6874" s="241"/>
    </row>
    <row r="6875" spans="25:28">
      <c r="Y6875" s="240"/>
      <c r="AB6875" s="241"/>
    </row>
    <row r="6876" spans="25:28">
      <c r="Y6876" s="240"/>
      <c r="AB6876" s="241"/>
    </row>
    <row r="6877" spans="25:28">
      <c r="Y6877" s="240"/>
      <c r="AB6877" s="241"/>
    </row>
    <row r="6878" spans="25:28">
      <c r="Y6878" s="240"/>
      <c r="AB6878" s="241"/>
    </row>
    <row r="6879" spans="25:28">
      <c r="Y6879" s="240"/>
      <c r="AB6879" s="241"/>
    </row>
    <row r="6880" spans="25:28">
      <c r="Y6880" s="240"/>
      <c r="AB6880" s="241"/>
    </row>
    <row r="6881" spans="25:28">
      <c r="Y6881" s="240"/>
      <c r="AB6881" s="241"/>
    </row>
    <row r="6882" spans="25:28">
      <c r="Y6882" s="240"/>
      <c r="AB6882" s="241"/>
    </row>
    <row r="6883" spans="25:28">
      <c r="Y6883" s="240"/>
      <c r="AB6883" s="241"/>
    </row>
    <row r="6884" spans="25:28">
      <c r="Y6884" s="240"/>
      <c r="AB6884" s="241"/>
    </row>
    <row r="6885" spans="25:28">
      <c r="Y6885" s="240"/>
      <c r="AB6885" s="241"/>
    </row>
    <row r="6886" spans="25:28">
      <c r="Y6886" s="240"/>
      <c r="AB6886" s="241"/>
    </row>
    <row r="6887" spans="25:28">
      <c r="Y6887" s="240"/>
      <c r="AB6887" s="241"/>
    </row>
    <row r="6888" spans="25:28">
      <c r="Y6888" s="240"/>
      <c r="AB6888" s="241"/>
    </row>
    <row r="6889" spans="25:28">
      <c r="Y6889" s="240"/>
      <c r="AB6889" s="241"/>
    </row>
    <row r="6890" spans="25:28">
      <c r="Y6890" s="240"/>
      <c r="AB6890" s="241"/>
    </row>
    <row r="6891" spans="25:28">
      <c r="Y6891" s="240"/>
      <c r="AB6891" s="241"/>
    </row>
    <row r="6892" spans="25:28">
      <c r="Y6892" s="240"/>
      <c r="AB6892" s="241"/>
    </row>
    <row r="6893" spans="25:28">
      <c r="Y6893" s="240"/>
      <c r="AB6893" s="241"/>
    </row>
    <row r="6894" spans="25:28">
      <c r="Y6894" s="240"/>
      <c r="AB6894" s="241"/>
    </row>
    <row r="6895" spans="25:28">
      <c r="Y6895" s="240"/>
      <c r="AB6895" s="241"/>
    </row>
    <row r="6896" spans="25:28">
      <c r="Y6896" s="240"/>
      <c r="AB6896" s="241"/>
    </row>
    <row r="6897" spans="25:28">
      <c r="Y6897" s="240"/>
      <c r="AB6897" s="241"/>
    </row>
    <row r="6898" spans="25:28">
      <c r="Y6898" s="240"/>
      <c r="AB6898" s="241"/>
    </row>
    <row r="6899" spans="25:28">
      <c r="Y6899" s="240"/>
      <c r="AB6899" s="241"/>
    </row>
    <row r="6900" spans="25:28">
      <c r="Y6900" s="240"/>
      <c r="AB6900" s="241"/>
    </row>
    <row r="6901" spans="25:28">
      <c r="Y6901" s="240"/>
      <c r="AB6901" s="241"/>
    </row>
    <row r="6902" spans="25:28">
      <c r="Y6902" s="240"/>
      <c r="AB6902" s="241"/>
    </row>
    <row r="6903" spans="25:28">
      <c r="Y6903" s="240"/>
      <c r="AB6903" s="241"/>
    </row>
    <row r="6904" spans="25:28">
      <c r="Y6904" s="240"/>
      <c r="AB6904" s="241"/>
    </row>
    <row r="6905" spans="25:28">
      <c r="Y6905" s="240"/>
      <c r="AB6905" s="241"/>
    </row>
    <row r="6906" spans="25:28">
      <c r="Y6906" s="240"/>
      <c r="AB6906" s="241"/>
    </row>
    <row r="6907" spans="25:28">
      <c r="Y6907" s="240"/>
      <c r="AB6907" s="241"/>
    </row>
    <row r="6908" spans="25:28">
      <c r="Y6908" s="240"/>
      <c r="AB6908" s="241"/>
    </row>
    <row r="6909" spans="25:28">
      <c r="Y6909" s="240"/>
      <c r="AB6909" s="241"/>
    </row>
    <row r="6910" spans="25:28">
      <c r="Y6910" s="240"/>
      <c r="AB6910" s="241"/>
    </row>
    <row r="6911" spans="25:28">
      <c r="Y6911" s="240"/>
      <c r="AB6911" s="241"/>
    </row>
    <row r="6912" spans="25:28">
      <c r="Y6912" s="240"/>
      <c r="AB6912" s="241"/>
    </row>
    <row r="6913" spans="25:28">
      <c r="Y6913" s="240"/>
      <c r="AB6913" s="241"/>
    </row>
    <row r="6914" spans="25:28">
      <c r="Y6914" s="240"/>
      <c r="AB6914" s="241"/>
    </row>
    <row r="6915" spans="25:28">
      <c r="Y6915" s="240"/>
      <c r="AB6915" s="241"/>
    </row>
    <row r="6916" spans="25:28">
      <c r="Y6916" s="240"/>
      <c r="AB6916" s="241"/>
    </row>
    <row r="6917" spans="25:28">
      <c r="Y6917" s="240"/>
      <c r="AB6917" s="241"/>
    </row>
    <row r="6918" spans="25:28">
      <c r="Y6918" s="240"/>
      <c r="AB6918" s="241"/>
    </row>
    <row r="6919" spans="25:28">
      <c r="Y6919" s="240"/>
      <c r="AB6919" s="241"/>
    </row>
    <row r="6920" spans="25:28">
      <c r="Y6920" s="240"/>
      <c r="AB6920" s="241"/>
    </row>
    <row r="6921" spans="25:28">
      <c r="Y6921" s="240"/>
      <c r="AB6921" s="241"/>
    </row>
    <row r="6922" spans="25:28">
      <c r="Y6922" s="240"/>
      <c r="AB6922" s="241"/>
    </row>
    <row r="6923" spans="25:28">
      <c r="Y6923" s="240"/>
      <c r="AB6923" s="241"/>
    </row>
    <row r="6924" spans="25:28">
      <c r="Y6924" s="240"/>
      <c r="AB6924" s="241"/>
    </row>
    <row r="6925" spans="25:28">
      <c r="Y6925" s="240"/>
      <c r="AB6925" s="241"/>
    </row>
    <row r="6926" spans="25:28">
      <c r="Y6926" s="240"/>
      <c r="AB6926" s="241"/>
    </row>
    <row r="6927" spans="25:28">
      <c r="Y6927" s="240"/>
      <c r="AB6927" s="241"/>
    </row>
    <row r="6928" spans="25:28">
      <c r="Y6928" s="240"/>
      <c r="AB6928" s="241"/>
    </row>
    <row r="6929" spans="25:28">
      <c r="Y6929" s="240"/>
      <c r="AB6929" s="241"/>
    </row>
    <row r="6930" spans="25:28">
      <c r="Y6930" s="240"/>
      <c r="AB6930" s="241"/>
    </row>
    <row r="6931" spans="25:28">
      <c r="Y6931" s="240"/>
      <c r="AB6931" s="241"/>
    </row>
    <row r="6932" spans="25:28">
      <c r="Y6932" s="240"/>
      <c r="AB6932" s="241"/>
    </row>
    <row r="6933" spans="25:28">
      <c r="Y6933" s="240"/>
      <c r="AB6933" s="241"/>
    </row>
    <row r="6934" spans="25:28">
      <c r="Y6934" s="240"/>
      <c r="AB6934" s="241"/>
    </row>
    <row r="6935" spans="25:28">
      <c r="Y6935" s="240"/>
      <c r="AB6935" s="241"/>
    </row>
    <row r="6936" spans="25:28">
      <c r="Y6936" s="240"/>
      <c r="AB6936" s="241"/>
    </row>
    <row r="6937" spans="25:28">
      <c r="Y6937" s="240"/>
      <c r="AB6937" s="241"/>
    </row>
    <row r="6938" spans="25:28">
      <c r="Y6938" s="240"/>
      <c r="AB6938" s="241"/>
    </row>
    <row r="6939" spans="25:28">
      <c r="Y6939" s="240"/>
      <c r="AB6939" s="241"/>
    </row>
    <row r="6940" spans="25:28">
      <c r="Y6940" s="240"/>
      <c r="AB6940" s="241"/>
    </row>
    <row r="6941" spans="25:28">
      <c r="Y6941" s="240"/>
      <c r="AB6941" s="241"/>
    </row>
    <row r="6942" spans="25:28">
      <c r="Y6942" s="240"/>
      <c r="AB6942" s="241"/>
    </row>
    <row r="6943" spans="25:28">
      <c r="Y6943" s="240"/>
      <c r="AB6943" s="241"/>
    </row>
    <row r="6944" spans="25:28">
      <c r="Y6944" s="240"/>
      <c r="AB6944" s="241"/>
    </row>
    <row r="6945" spans="25:28">
      <c r="Y6945" s="240"/>
      <c r="AB6945" s="241"/>
    </row>
    <row r="6946" spans="25:28">
      <c r="Y6946" s="240"/>
      <c r="AB6946" s="241"/>
    </row>
    <row r="6947" spans="25:28">
      <c r="Y6947" s="240"/>
      <c r="AB6947" s="241"/>
    </row>
    <row r="6948" spans="25:28">
      <c r="Y6948" s="240"/>
      <c r="AB6948" s="241"/>
    </row>
    <row r="6949" spans="25:28">
      <c r="Y6949" s="240"/>
      <c r="AB6949" s="241"/>
    </row>
    <row r="6950" spans="25:28">
      <c r="Y6950" s="240"/>
      <c r="AB6950" s="241"/>
    </row>
    <row r="6951" spans="25:28">
      <c r="Y6951" s="240"/>
      <c r="AB6951" s="241"/>
    </row>
    <row r="6952" spans="25:28">
      <c r="Y6952" s="240"/>
      <c r="AB6952" s="241"/>
    </row>
    <row r="6953" spans="25:28">
      <c r="Y6953" s="240"/>
      <c r="AB6953" s="241"/>
    </row>
    <row r="6954" spans="25:28">
      <c r="Y6954" s="240"/>
      <c r="AB6954" s="241"/>
    </row>
    <row r="6955" spans="25:28">
      <c r="Y6955" s="240"/>
      <c r="AB6955" s="241"/>
    </row>
    <row r="6956" spans="25:28">
      <c r="Y6956" s="240"/>
      <c r="AB6956" s="241"/>
    </row>
    <row r="6957" spans="25:28">
      <c r="Y6957" s="240"/>
      <c r="AB6957" s="241"/>
    </row>
    <row r="6958" spans="25:28">
      <c r="Y6958" s="240"/>
      <c r="AB6958" s="241"/>
    </row>
    <row r="6959" spans="25:28">
      <c r="Y6959" s="240"/>
      <c r="AB6959" s="241"/>
    </row>
    <row r="6960" spans="25:28">
      <c r="Y6960" s="240"/>
      <c r="AB6960" s="241"/>
    </row>
    <row r="6961" spans="25:28">
      <c r="Y6961" s="240"/>
      <c r="AB6961" s="241"/>
    </row>
    <row r="6962" spans="25:28">
      <c r="Y6962" s="240"/>
      <c r="AB6962" s="241"/>
    </row>
    <row r="6963" spans="25:28">
      <c r="Y6963" s="240"/>
      <c r="AB6963" s="241"/>
    </row>
    <row r="6964" spans="25:28">
      <c r="Y6964" s="240"/>
      <c r="AB6964" s="241"/>
    </row>
    <row r="6965" spans="25:28">
      <c r="Y6965" s="240"/>
      <c r="AB6965" s="241"/>
    </row>
    <row r="6966" spans="25:28">
      <c r="Y6966" s="240"/>
      <c r="AB6966" s="241"/>
    </row>
    <row r="6967" spans="25:28">
      <c r="Y6967" s="240"/>
      <c r="AB6967" s="241"/>
    </row>
    <row r="6968" spans="25:28">
      <c r="Y6968" s="240"/>
      <c r="AB6968" s="241"/>
    </row>
    <row r="6969" spans="25:28">
      <c r="Y6969" s="240"/>
      <c r="AB6969" s="241"/>
    </row>
    <row r="6970" spans="25:28">
      <c r="Y6970" s="240"/>
      <c r="AB6970" s="241"/>
    </row>
    <row r="6971" spans="25:28">
      <c r="Y6971" s="240"/>
      <c r="AB6971" s="241"/>
    </row>
    <row r="6972" spans="25:28">
      <c r="Y6972" s="240"/>
      <c r="AB6972" s="241"/>
    </row>
    <row r="6973" spans="25:28">
      <c r="Y6973" s="240"/>
      <c r="AB6973" s="241"/>
    </row>
    <row r="6974" spans="25:28">
      <c r="Y6974" s="240"/>
      <c r="AB6974" s="241"/>
    </row>
    <row r="6975" spans="25:28">
      <c r="Y6975" s="240"/>
      <c r="AB6975" s="241"/>
    </row>
    <row r="6976" spans="25:28">
      <c r="Y6976" s="240"/>
      <c r="AB6976" s="241"/>
    </row>
    <row r="6977" spans="25:28">
      <c r="Y6977" s="240"/>
      <c r="AB6977" s="241"/>
    </row>
    <row r="6978" spans="25:28">
      <c r="Y6978" s="240"/>
      <c r="AB6978" s="241"/>
    </row>
    <row r="6979" spans="25:28">
      <c r="Y6979" s="240"/>
      <c r="AB6979" s="241"/>
    </row>
    <row r="6980" spans="25:28">
      <c r="Y6980" s="240"/>
      <c r="AB6980" s="241"/>
    </row>
    <row r="6981" spans="25:28">
      <c r="Y6981" s="240"/>
      <c r="AB6981" s="241"/>
    </row>
    <row r="6982" spans="25:28">
      <c r="Y6982" s="240"/>
      <c r="AB6982" s="241"/>
    </row>
    <row r="6983" spans="25:28">
      <c r="Y6983" s="240"/>
      <c r="AB6983" s="241"/>
    </row>
    <row r="6984" spans="25:28">
      <c r="Y6984" s="240"/>
      <c r="AB6984" s="241"/>
    </row>
    <row r="6985" spans="25:28">
      <c r="Y6985" s="240"/>
      <c r="AB6985" s="241"/>
    </row>
    <row r="6986" spans="25:28">
      <c r="Y6986" s="240"/>
      <c r="AB6986" s="241"/>
    </row>
    <row r="6987" spans="25:28">
      <c r="Y6987" s="240"/>
      <c r="AB6987" s="241"/>
    </row>
    <row r="6988" spans="25:28">
      <c r="Y6988" s="240"/>
      <c r="AB6988" s="241"/>
    </row>
    <row r="6989" spans="25:28">
      <c r="Y6989" s="240"/>
      <c r="AB6989" s="241"/>
    </row>
    <row r="6990" spans="25:28">
      <c r="Y6990" s="240"/>
      <c r="AB6990" s="241"/>
    </row>
    <row r="6991" spans="25:28">
      <c r="Y6991" s="240"/>
      <c r="AB6991" s="241"/>
    </row>
    <row r="6992" spans="25:28">
      <c r="Y6992" s="240"/>
      <c r="AB6992" s="241"/>
    </row>
    <row r="6993" spans="25:28">
      <c r="Y6993" s="240"/>
      <c r="AB6993" s="241"/>
    </row>
    <row r="6994" spans="25:28">
      <c r="Y6994" s="240"/>
      <c r="AB6994" s="241"/>
    </row>
    <row r="6995" spans="25:28">
      <c r="Y6995" s="240"/>
      <c r="AB6995" s="241"/>
    </row>
    <row r="6996" spans="25:28">
      <c r="Y6996" s="240"/>
      <c r="AB6996" s="241"/>
    </row>
    <row r="6997" spans="25:28">
      <c r="Y6997" s="240"/>
      <c r="AB6997" s="241"/>
    </row>
    <row r="6998" spans="25:28">
      <c r="Y6998" s="240"/>
      <c r="AB6998" s="241"/>
    </row>
    <row r="6999" spans="25:28">
      <c r="Y6999" s="240"/>
      <c r="AB6999" s="241"/>
    </row>
    <row r="7000" spans="25:28">
      <c r="Y7000" s="240"/>
      <c r="AB7000" s="241"/>
    </row>
    <row r="7001" spans="25:28">
      <c r="Y7001" s="240"/>
      <c r="AB7001" s="241"/>
    </row>
    <row r="7002" spans="25:28">
      <c r="Y7002" s="240"/>
      <c r="AB7002" s="241"/>
    </row>
    <row r="7003" spans="25:28">
      <c r="Y7003" s="240"/>
      <c r="AB7003" s="241"/>
    </row>
    <row r="7004" spans="25:28">
      <c r="Y7004" s="240"/>
      <c r="AB7004" s="241"/>
    </row>
    <row r="7005" spans="25:28">
      <c r="Y7005" s="240"/>
      <c r="AB7005" s="241"/>
    </row>
    <row r="7006" spans="25:28">
      <c r="Y7006" s="240"/>
      <c r="AB7006" s="241"/>
    </row>
    <row r="7007" spans="25:28">
      <c r="Y7007" s="240"/>
      <c r="AB7007" s="241"/>
    </row>
    <row r="7008" spans="25:28">
      <c r="Y7008" s="240"/>
      <c r="AB7008" s="241"/>
    </row>
    <row r="7009" spans="25:28">
      <c r="Y7009" s="240"/>
      <c r="AB7009" s="241"/>
    </row>
    <row r="7010" spans="25:28">
      <c r="Y7010" s="240"/>
      <c r="AB7010" s="241"/>
    </row>
    <row r="7011" spans="25:28">
      <c r="Y7011" s="240"/>
      <c r="AB7011" s="241"/>
    </row>
    <row r="7012" spans="25:28">
      <c r="Y7012" s="240"/>
      <c r="AB7012" s="241"/>
    </row>
    <row r="7013" spans="25:28">
      <c r="Y7013" s="240"/>
      <c r="AB7013" s="241"/>
    </row>
    <row r="7014" spans="25:28">
      <c r="Y7014" s="240"/>
      <c r="AB7014" s="241"/>
    </row>
    <row r="7015" spans="25:28">
      <c r="Y7015" s="240"/>
      <c r="AB7015" s="241"/>
    </row>
    <row r="7016" spans="25:28">
      <c r="Y7016" s="240"/>
      <c r="AB7016" s="241"/>
    </row>
    <row r="7017" spans="25:28">
      <c r="Y7017" s="240"/>
      <c r="AB7017" s="241"/>
    </row>
    <row r="7018" spans="25:28">
      <c r="Y7018" s="240"/>
      <c r="AB7018" s="241"/>
    </row>
    <row r="7019" spans="25:28">
      <c r="Y7019" s="240"/>
      <c r="AB7019" s="241"/>
    </row>
    <row r="7020" spans="25:28">
      <c r="Y7020" s="240"/>
      <c r="AB7020" s="241"/>
    </row>
    <row r="7021" spans="25:28">
      <c r="Y7021" s="240"/>
      <c r="AB7021" s="241"/>
    </row>
    <row r="7022" spans="25:28">
      <c r="Y7022" s="240"/>
      <c r="AB7022" s="241"/>
    </row>
    <row r="7023" spans="25:28">
      <c r="Y7023" s="240"/>
      <c r="AB7023" s="241"/>
    </row>
    <row r="7024" spans="25:28">
      <c r="Y7024" s="240"/>
      <c r="AB7024" s="241"/>
    </row>
    <row r="7025" spans="25:28">
      <c r="Y7025" s="240"/>
      <c r="AB7025" s="241"/>
    </row>
    <row r="7026" spans="25:28">
      <c r="Y7026" s="240"/>
      <c r="AB7026" s="241"/>
    </row>
    <row r="7027" spans="25:28">
      <c r="Y7027" s="240"/>
      <c r="AB7027" s="241"/>
    </row>
    <row r="7028" spans="25:28">
      <c r="Y7028" s="240"/>
      <c r="AB7028" s="241"/>
    </row>
    <row r="7029" spans="25:28">
      <c r="Y7029" s="240"/>
      <c r="AB7029" s="241"/>
    </row>
    <row r="7030" spans="25:28">
      <c r="Y7030" s="240"/>
      <c r="AB7030" s="241"/>
    </row>
    <row r="7031" spans="25:28">
      <c r="Y7031" s="240"/>
      <c r="AB7031" s="241"/>
    </row>
    <row r="7032" spans="25:28">
      <c r="Y7032" s="240"/>
      <c r="AB7032" s="241"/>
    </row>
    <row r="7033" spans="25:28">
      <c r="Y7033" s="240"/>
      <c r="AB7033" s="241"/>
    </row>
    <row r="7034" spans="25:28">
      <c r="Y7034" s="240"/>
      <c r="AB7034" s="241"/>
    </row>
    <row r="7035" spans="25:28">
      <c r="Y7035" s="240"/>
      <c r="AB7035" s="241"/>
    </row>
    <row r="7036" spans="25:28">
      <c r="Y7036" s="240"/>
      <c r="AB7036" s="241"/>
    </row>
    <row r="7037" spans="25:28">
      <c r="Y7037" s="240"/>
      <c r="AB7037" s="241"/>
    </row>
    <row r="7038" spans="25:28">
      <c r="Y7038" s="240"/>
      <c r="AB7038" s="241"/>
    </row>
    <row r="7039" spans="25:28">
      <c r="Y7039" s="240"/>
      <c r="AB7039" s="241"/>
    </row>
    <row r="7040" spans="25:28">
      <c r="Y7040" s="240"/>
      <c r="AB7040" s="241"/>
    </row>
    <row r="7041" spans="25:28">
      <c r="Y7041" s="240"/>
      <c r="AB7041" s="241"/>
    </row>
    <row r="7042" spans="25:28">
      <c r="Y7042" s="240"/>
      <c r="AB7042" s="241"/>
    </row>
    <row r="7043" spans="25:28">
      <c r="Y7043" s="240"/>
      <c r="AB7043" s="241"/>
    </row>
    <row r="7044" spans="25:28">
      <c r="Y7044" s="240"/>
      <c r="AB7044" s="241"/>
    </row>
    <row r="7045" spans="25:28">
      <c r="Y7045" s="240"/>
      <c r="AB7045" s="241"/>
    </row>
    <row r="7046" spans="25:28">
      <c r="Y7046" s="240"/>
      <c r="AB7046" s="241"/>
    </row>
    <row r="7047" spans="25:28">
      <c r="Y7047" s="240"/>
      <c r="AB7047" s="241"/>
    </row>
    <row r="7048" spans="25:28">
      <c r="Y7048" s="240"/>
      <c r="AB7048" s="241"/>
    </row>
    <row r="7049" spans="25:28">
      <c r="Y7049" s="240"/>
      <c r="AB7049" s="241"/>
    </row>
    <row r="7050" spans="25:28">
      <c r="Y7050" s="240"/>
      <c r="AB7050" s="241"/>
    </row>
    <row r="7051" spans="25:28">
      <c r="Y7051" s="240"/>
      <c r="AB7051" s="241"/>
    </row>
    <row r="7052" spans="25:28">
      <c r="Y7052" s="240"/>
      <c r="AB7052" s="241"/>
    </row>
    <row r="7053" spans="25:28">
      <c r="Y7053" s="240"/>
      <c r="AB7053" s="241"/>
    </row>
    <row r="7054" spans="25:28">
      <c r="Y7054" s="240"/>
      <c r="AB7054" s="241"/>
    </row>
    <row r="7055" spans="25:28">
      <c r="Y7055" s="240"/>
      <c r="AB7055" s="241"/>
    </row>
    <row r="7056" spans="25:28">
      <c r="Y7056" s="240"/>
      <c r="AB7056" s="241"/>
    </row>
    <row r="7057" spans="25:28">
      <c r="Y7057" s="240"/>
      <c r="AB7057" s="241"/>
    </row>
    <row r="7058" spans="25:28">
      <c r="Y7058" s="240"/>
      <c r="AB7058" s="241"/>
    </row>
    <row r="7059" spans="25:28">
      <c r="Y7059" s="240"/>
      <c r="AB7059" s="241"/>
    </row>
    <row r="7060" spans="25:28">
      <c r="Y7060" s="240"/>
      <c r="AB7060" s="241"/>
    </row>
    <row r="7061" spans="25:28">
      <c r="Y7061" s="240"/>
      <c r="AB7061" s="241"/>
    </row>
    <row r="7062" spans="25:28">
      <c r="Y7062" s="240"/>
      <c r="AB7062" s="241"/>
    </row>
    <row r="7063" spans="25:28">
      <c r="Y7063" s="240"/>
      <c r="AB7063" s="241"/>
    </row>
    <row r="7064" spans="25:28">
      <c r="Y7064" s="240"/>
      <c r="AB7064" s="241"/>
    </row>
    <row r="7065" spans="25:28">
      <c r="Y7065" s="240"/>
      <c r="AB7065" s="241"/>
    </row>
    <row r="7066" spans="25:28">
      <c r="Y7066" s="240"/>
      <c r="AB7066" s="241"/>
    </row>
    <row r="7067" spans="25:28">
      <c r="Y7067" s="240"/>
      <c r="AB7067" s="241"/>
    </row>
    <row r="7068" spans="25:28">
      <c r="Y7068" s="240"/>
      <c r="AB7068" s="241"/>
    </row>
    <row r="7069" spans="25:28">
      <c r="Y7069" s="240"/>
      <c r="AB7069" s="241"/>
    </row>
    <row r="7070" spans="25:28">
      <c r="Y7070" s="240"/>
      <c r="AB7070" s="241"/>
    </row>
    <row r="7071" spans="25:28">
      <c r="Y7071" s="240"/>
      <c r="AB7071" s="241"/>
    </row>
    <row r="7072" spans="25:28">
      <c r="Y7072" s="240"/>
      <c r="AB7072" s="241"/>
    </row>
    <row r="7073" spans="25:28">
      <c r="Y7073" s="240"/>
      <c r="AB7073" s="241"/>
    </row>
    <row r="7074" spans="25:28">
      <c r="Y7074" s="240"/>
      <c r="AB7074" s="241"/>
    </row>
    <row r="7075" spans="25:28">
      <c r="Y7075" s="240"/>
      <c r="AB7075" s="241"/>
    </row>
    <row r="7076" spans="25:28">
      <c r="Y7076" s="240"/>
      <c r="AB7076" s="241"/>
    </row>
    <row r="7077" spans="25:28">
      <c r="Y7077" s="240"/>
      <c r="AB7077" s="241"/>
    </row>
    <row r="7078" spans="25:28">
      <c r="Y7078" s="240"/>
      <c r="AB7078" s="241"/>
    </row>
    <row r="7079" spans="25:28">
      <c r="Y7079" s="240"/>
      <c r="AB7079" s="241"/>
    </row>
    <row r="7080" spans="25:28">
      <c r="Y7080" s="240"/>
      <c r="AB7080" s="241"/>
    </row>
    <row r="7081" spans="25:28">
      <c r="Y7081" s="240"/>
      <c r="AB7081" s="241"/>
    </row>
    <row r="7082" spans="25:28">
      <c r="Y7082" s="240"/>
      <c r="AB7082" s="241"/>
    </row>
    <row r="7083" spans="25:28">
      <c r="Y7083" s="240"/>
      <c r="AB7083" s="241"/>
    </row>
    <row r="7084" spans="25:28">
      <c r="Y7084" s="240"/>
      <c r="AB7084" s="241"/>
    </row>
    <row r="7085" spans="25:28">
      <c r="Y7085" s="240"/>
      <c r="AB7085" s="241"/>
    </row>
    <row r="7086" spans="25:28">
      <c r="Y7086" s="240"/>
      <c r="AB7086" s="241"/>
    </row>
    <row r="7087" spans="25:28">
      <c r="Y7087" s="240"/>
      <c r="AB7087" s="241"/>
    </row>
    <row r="7088" spans="25:28">
      <c r="Y7088" s="240"/>
      <c r="AB7088" s="241"/>
    </row>
    <row r="7089" spans="25:28">
      <c r="Y7089" s="240"/>
      <c r="AB7089" s="241"/>
    </row>
    <row r="7090" spans="25:28">
      <c r="Y7090" s="240"/>
      <c r="AB7090" s="241"/>
    </row>
    <row r="7091" spans="25:28">
      <c r="Y7091" s="240"/>
      <c r="AB7091" s="241"/>
    </row>
    <row r="7092" spans="25:28">
      <c r="Y7092" s="240"/>
      <c r="AB7092" s="241"/>
    </row>
    <row r="7093" spans="25:28">
      <c r="Y7093" s="240"/>
      <c r="AB7093" s="241"/>
    </row>
    <row r="7094" spans="25:28">
      <c r="Y7094" s="240"/>
      <c r="AB7094" s="241"/>
    </row>
    <row r="7095" spans="25:28">
      <c r="Y7095" s="240"/>
      <c r="AB7095" s="241"/>
    </row>
    <row r="7096" spans="25:28">
      <c r="Y7096" s="240"/>
      <c r="AB7096" s="241"/>
    </row>
    <row r="7097" spans="25:28">
      <c r="Y7097" s="240"/>
      <c r="AB7097" s="241"/>
    </row>
    <row r="7098" spans="25:28">
      <c r="Y7098" s="240"/>
      <c r="AB7098" s="241"/>
    </row>
    <row r="7099" spans="25:28">
      <c r="Y7099" s="240"/>
      <c r="AB7099" s="241"/>
    </row>
    <row r="7100" spans="25:28">
      <c r="Y7100" s="240"/>
      <c r="AB7100" s="241"/>
    </row>
    <row r="7101" spans="25:28">
      <c r="Y7101" s="240"/>
      <c r="AB7101" s="241"/>
    </row>
    <row r="7102" spans="25:28">
      <c r="Y7102" s="240"/>
      <c r="AB7102" s="241"/>
    </row>
    <row r="7103" spans="25:28">
      <c r="Y7103" s="240"/>
      <c r="AB7103" s="241"/>
    </row>
    <row r="7104" spans="25:28">
      <c r="Y7104" s="240"/>
      <c r="AB7104" s="241"/>
    </row>
    <row r="7105" spans="25:28">
      <c r="Y7105" s="240"/>
      <c r="AB7105" s="241"/>
    </row>
    <row r="7106" spans="25:28">
      <c r="Y7106" s="240"/>
      <c r="AB7106" s="241"/>
    </row>
    <row r="7107" spans="25:28">
      <c r="Y7107" s="240"/>
      <c r="AB7107" s="241"/>
    </row>
    <row r="7108" spans="25:28">
      <c r="Y7108" s="240"/>
      <c r="AB7108" s="241"/>
    </row>
    <row r="7109" spans="25:28">
      <c r="Y7109" s="240"/>
      <c r="AB7109" s="241"/>
    </row>
    <row r="7110" spans="25:28">
      <c r="Y7110" s="240"/>
      <c r="AB7110" s="241"/>
    </row>
    <row r="7111" spans="25:28">
      <c r="Y7111" s="240"/>
      <c r="AB7111" s="241"/>
    </row>
    <row r="7112" spans="25:28">
      <c r="Y7112" s="240"/>
      <c r="AB7112" s="241"/>
    </row>
    <row r="7113" spans="25:28">
      <c r="Y7113" s="240"/>
      <c r="AB7113" s="241"/>
    </row>
    <row r="7114" spans="25:28">
      <c r="Y7114" s="240"/>
      <c r="AB7114" s="241"/>
    </row>
    <row r="7115" spans="25:28">
      <c r="Y7115" s="240"/>
      <c r="AB7115" s="241"/>
    </row>
    <row r="7116" spans="25:28">
      <c r="Y7116" s="240"/>
      <c r="AB7116" s="241"/>
    </row>
    <row r="7117" spans="25:28">
      <c r="Y7117" s="240"/>
      <c r="AB7117" s="241"/>
    </row>
    <row r="7118" spans="25:28">
      <c r="Y7118" s="240"/>
      <c r="AB7118" s="241"/>
    </row>
    <row r="7119" spans="25:28">
      <c r="Y7119" s="240"/>
      <c r="AB7119" s="241"/>
    </row>
    <row r="7120" spans="25:28">
      <c r="Y7120" s="240"/>
      <c r="AB7120" s="241"/>
    </row>
    <row r="7121" spans="25:28">
      <c r="Y7121" s="240"/>
      <c r="AB7121" s="241"/>
    </row>
    <row r="7122" spans="25:28">
      <c r="Y7122" s="240"/>
      <c r="AB7122" s="241"/>
    </row>
    <row r="7123" spans="25:28">
      <c r="Y7123" s="240"/>
      <c r="AB7123" s="241"/>
    </row>
    <row r="7124" spans="25:28">
      <c r="Y7124" s="240"/>
      <c r="AB7124" s="241"/>
    </row>
    <row r="7125" spans="25:28">
      <c r="Y7125" s="240"/>
      <c r="AB7125" s="241"/>
    </row>
    <row r="7126" spans="25:28">
      <c r="Y7126" s="240"/>
      <c r="AB7126" s="241"/>
    </row>
    <row r="7127" spans="25:28">
      <c r="Y7127" s="240"/>
      <c r="AB7127" s="241"/>
    </row>
    <row r="7128" spans="25:28">
      <c r="Y7128" s="240"/>
      <c r="AB7128" s="241"/>
    </row>
    <row r="7129" spans="25:28">
      <c r="Y7129" s="240"/>
      <c r="AB7129" s="241"/>
    </row>
    <row r="7130" spans="25:28">
      <c r="Y7130" s="240"/>
      <c r="AB7130" s="241"/>
    </row>
    <row r="7131" spans="25:28">
      <c r="Y7131" s="240"/>
      <c r="AB7131" s="241"/>
    </row>
    <row r="7132" spans="25:28">
      <c r="Y7132" s="240"/>
      <c r="AB7132" s="241"/>
    </row>
    <row r="7133" spans="25:28">
      <c r="Y7133" s="240"/>
      <c r="AB7133" s="241"/>
    </row>
    <row r="7134" spans="25:28">
      <c r="Y7134" s="240"/>
      <c r="AB7134" s="241"/>
    </row>
    <row r="7135" spans="25:28">
      <c r="Y7135" s="240"/>
      <c r="AB7135" s="241"/>
    </row>
    <row r="7136" spans="25:28">
      <c r="Y7136" s="240"/>
      <c r="AB7136" s="241"/>
    </row>
    <row r="7137" spans="25:28">
      <c r="Y7137" s="240"/>
      <c r="AB7137" s="241"/>
    </row>
    <row r="7138" spans="25:28">
      <c r="Y7138" s="240"/>
      <c r="AB7138" s="241"/>
    </row>
    <row r="7139" spans="25:28">
      <c r="Y7139" s="240"/>
      <c r="AB7139" s="241"/>
    </row>
    <row r="7140" spans="25:28">
      <c r="Y7140" s="240"/>
      <c r="AB7140" s="241"/>
    </row>
    <row r="7141" spans="25:28">
      <c r="Y7141" s="240"/>
      <c r="AB7141" s="241"/>
    </row>
    <row r="7142" spans="25:28">
      <c r="Y7142" s="240"/>
      <c r="AB7142" s="241"/>
    </row>
    <row r="7143" spans="25:28">
      <c r="Y7143" s="240"/>
      <c r="AB7143" s="241"/>
    </row>
    <row r="7144" spans="25:28">
      <c r="Y7144" s="240"/>
      <c r="AB7144" s="241"/>
    </row>
    <row r="7145" spans="25:28">
      <c r="Y7145" s="240"/>
      <c r="AB7145" s="241"/>
    </row>
    <row r="7146" spans="25:28">
      <c r="Y7146" s="240"/>
      <c r="AB7146" s="241"/>
    </row>
    <row r="7147" spans="25:28">
      <c r="Y7147" s="240"/>
      <c r="AB7147" s="241"/>
    </row>
    <row r="7148" spans="25:28">
      <c r="Y7148" s="240"/>
      <c r="AB7148" s="241"/>
    </row>
    <row r="7149" spans="25:28">
      <c r="Y7149" s="240"/>
      <c r="AB7149" s="241"/>
    </row>
    <row r="7150" spans="25:28">
      <c r="Y7150" s="240"/>
      <c r="AB7150" s="241"/>
    </row>
    <row r="7151" spans="25:28">
      <c r="Y7151" s="240"/>
      <c r="AB7151" s="241"/>
    </row>
    <row r="7152" spans="25:28">
      <c r="Y7152" s="240"/>
      <c r="AB7152" s="241"/>
    </row>
    <row r="7153" spans="25:28">
      <c r="Y7153" s="240"/>
      <c r="AB7153" s="241"/>
    </row>
    <row r="7154" spans="25:28">
      <c r="Y7154" s="240"/>
      <c r="AB7154" s="241"/>
    </row>
    <row r="7155" spans="25:28">
      <c r="Y7155" s="240"/>
      <c r="AB7155" s="241"/>
    </row>
    <row r="7156" spans="25:28">
      <c r="Y7156" s="240"/>
      <c r="AB7156" s="241"/>
    </row>
    <row r="7157" spans="25:28">
      <c r="Y7157" s="240"/>
      <c r="AB7157" s="241"/>
    </row>
    <row r="7158" spans="25:28">
      <c r="Y7158" s="240"/>
      <c r="AB7158" s="241"/>
    </row>
    <row r="7159" spans="25:28">
      <c r="Y7159" s="240"/>
      <c r="AB7159" s="241"/>
    </row>
    <row r="7160" spans="25:28">
      <c r="Y7160" s="240"/>
      <c r="AB7160" s="241"/>
    </row>
    <row r="7161" spans="25:28">
      <c r="Y7161" s="240"/>
      <c r="AB7161" s="241"/>
    </row>
    <row r="7162" spans="25:28">
      <c r="Y7162" s="240"/>
      <c r="AB7162" s="241"/>
    </row>
    <row r="7163" spans="25:28">
      <c r="Y7163" s="240"/>
      <c r="AB7163" s="241"/>
    </row>
    <row r="7164" spans="25:28">
      <c r="Y7164" s="240"/>
      <c r="AB7164" s="241"/>
    </row>
    <row r="7165" spans="25:28">
      <c r="Y7165" s="240"/>
      <c r="AB7165" s="241"/>
    </row>
    <row r="7166" spans="25:28">
      <c r="Y7166" s="240"/>
      <c r="AB7166" s="241"/>
    </row>
    <row r="7167" spans="25:28">
      <c r="Y7167" s="240"/>
      <c r="AB7167" s="241"/>
    </row>
    <row r="7168" spans="25:28">
      <c r="Y7168" s="240"/>
      <c r="AB7168" s="241"/>
    </row>
    <row r="7169" spans="25:28">
      <c r="Y7169" s="240"/>
      <c r="AB7169" s="241"/>
    </row>
    <row r="7170" spans="25:28">
      <c r="Y7170" s="240"/>
      <c r="AB7170" s="241"/>
    </row>
    <row r="7171" spans="25:28">
      <c r="Y7171" s="240"/>
      <c r="AB7171" s="241"/>
    </row>
    <row r="7172" spans="25:28">
      <c r="Y7172" s="240"/>
      <c r="AB7172" s="241"/>
    </row>
    <row r="7173" spans="25:28">
      <c r="Y7173" s="240"/>
      <c r="AB7173" s="241"/>
    </row>
    <row r="7174" spans="25:28">
      <c r="Y7174" s="240"/>
      <c r="AB7174" s="241"/>
    </row>
    <row r="7175" spans="25:28">
      <c r="Y7175" s="240"/>
      <c r="AB7175" s="241"/>
    </row>
    <row r="7176" spans="25:28">
      <c r="Y7176" s="240"/>
      <c r="AB7176" s="241"/>
    </row>
    <row r="7177" spans="25:28">
      <c r="Y7177" s="240"/>
      <c r="AB7177" s="241"/>
    </row>
    <row r="7178" spans="25:28">
      <c r="Y7178" s="240"/>
      <c r="AB7178" s="241"/>
    </row>
    <row r="7179" spans="25:28">
      <c r="Y7179" s="240"/>
      <c r="AB7179" s="241"/>
    </row>
    <row r="7180" spans="25:28">
      <c r="Y7180" s="240"/>
      <c r="AB7180" s="241"/>
    </row>
    <row r="7181" spans="25:28">
      <c r="Y7181" s="240"/>
      <c r="AB7181" s="241"/>
    </row>
    <row r="7182" spans="25:28">
      <c r="Y7182" s="240"/>
      <c r="AB7182" s="241"/>
    </row>
    <row r="7183" spans="25:28">
      <c r="Y7183" s="240"/>
      <c r="AB7183" s="241"/>
    </row>
    <row r="7184" spans="25:28">
      <c r="Y7184" s="240"/>
      <c r="AB7184" s="241"/>
    </row>
    <row r="7185" spans="25:28">
      <c r="Y7185" s="240"/>
      <c r="AB7185" s="241"/>
    </row>
    <row r="7186" spans="25:28">
      <c r="Y7186" s="240"/>
      <c r="AB7186" s="241"/>
    </row>
    <row r="7187" spans="25:28">
      <c r="Y7187" s="240"/>
      <c r="AB7187" s="241"/>
    </row>
    <row r="7188" spans="25:28">
      <c r="Y7188" s="240"/>
      <c r="AB7188" s="241"/>
    </row>
    <row r="7189" spans="25:28">
      <c r="Y7189" s="240"/>
      <c r="AB7189" s="241"/>
    </row>
    <row r="7190" spans="25:28">
      <c r="Y7190" s="240"/>
      <c r="AB7190" s="241"/>
    </row>
    <row r="7191" spans="25:28">
      <c r="Y7191" s="240"/>
      <c r="AB7191" s="241"/>
    </row>
    <row r="7192" spans="25:28">
      <c r="Y7192" s="240"/>
      <c r="AB7192" s="241"/>
    </row>
    <row r="7193" spans="25:28">
      <c r="Y7193" s="240"/>
      <c r="AB7193" s="241"/>
    </row>
    <row r="7194" spans="25:28">
      <c r="Y7194" s="240"/>
      <c r="AB7194" s="241"/>
    </row>
    <row r="7195" spans="25:28">
      <c r="Y7195" s="240"/>
      <c r="AB7195" s="241"/>
    </row>
    <row r="7196" spans="25:28">
      <c r="Y7196" s="240"/>
      <c r="AB7196" s="241"/>
    </row>
    <row r="7197" spans="25:28">
      <c r="Y7197" s="240"/>
      <c r="AB7197" s="241"/>
    </row>
    <row r="7198" spans="25:28">
      <c r="Y7198" s="240"/>
      <c r="AB7198" s="241"/>
    </row>
    <row r="7199" spans="25:28">
      <c r="Y7199" s="240"/>
      <c r="AB7199" s="241"/>
    </row>
    <row r="7200" spans="25:28">
      <c r="Y7200" s="240"/>
      <c r="AB7200" s="241"/>
    </row>
    <row r="7201" spans="25:28">
      <c r="Y7201" s="240"/>
      <c r="AB7201" s="241"/>
    </row>
    <row r="7202" spans="25:28">
      <c r="Y7202" s="240"/>
      <c r="AB7202" s="241"/>
    </row>
    <row r="7203" spans="25:28">
      <c r="Y7203" s="240"/>
      <c r="AB7203" s="241"/>
    </row>
    <row r="7204" spans="25:28">
      <c r="Y7204" s="240"/>
      <c r="AB7204" s="241"/>
    </row>
    <row r="7205" spans="25:28">
      <c r="Y7205" s="240"/>
      <c r="AB7205" s="241"/>
    </row>
    <row r="7206" spans="25:28">
      <c r="Y7206" s="240"/>
      <c r="AB7206" s="241"/>
    </row>
    <row r="7207" spans="25:28">
      <c r="Y7207" s="240"/>
      <c r="AB7207" s="241"/>
    </row>
    <row r="7208" spans="25:28">
      <c r="Y7208" s="240"/>
      <c r="AB7208" s="241"/>
    </row>
    <row r="7209" spans="25:28">
      <c r="Y7209" s="240"/>
      <c r="AB7209" s="241"/>
    </row>
    <row r="7210" spans="25:28">
      <c r="Y7210" s="240"/>
      <c r="AB7210" s="241"/>
    </row>
    <row r="7211" spans="25:28">
      <c r="Y7211" s="240"/>
      <c r="AB7211" s="241"/>
    </row>
    <row r="7212" spans="25:28">
      <c r="Y7212" s="240"/>
      <c r="AB7212" s="241"/>
    </row>
    <row r="7213" spans="25:28">
      <c r="Y7213" s="240"/>
      <c r="AB7213" s="241"/>
    </row>
    <row r="7214" spans="25:28">
      <c r="Y7214" s="240"/>
      <c r="AB7214" s="241"/>
    </row>
    <row r="7215" spans="25:28">
      <c r="Y7215" s="240"/>
      <c r="AB7215" s="241"/>
    </row>
    <row r="7216" spans="25:28">
      <c r="Y7216" s="240"/>
      <c r="AB7216" s="241"/>
    </row>
    <row r="7217" spans="25:28">
      <c r="Y7217" s="240"/>
      <c r="AB7217" s="241"/>
    </row>
    <row r="7218" spans="25:28">
      <c r="Y7218" s="240"/>
      <c r="AB7218" s="241"/>
    </row>
    <row r="7219" spans="25:28">
      <c r="Y7219" s="240"/>
      <c r="AB7219" s="241"/>
    </row>
    <row r="7220" spans="25:28">
      <c r="Y7220" s="240"/>
      <c r="AB7220" s="241"/>
    </row>
    <row r="7221" spans="25:28">
      <c r="Y7221" s="240"/>
      <c r="AB7221" s="241"/>
    </row>
    <row r="7222" spans="25:28">
      <c r="Y7222" s="240"/>
      <c r="AB7222" s="241"/>
    </row>
    <row r="7223" spans="25:28">
      <c r="Y7223" s="240"/>
      <c r="AB7223" s="241"/>
    </row>
    <row r="7224" spans="25:28">
      <c r="Y7224" s="240"/>
      <c r="AB7224" s="241"/>
    </row>
    <row r="7225" spans="25:28">
      <c r="Y7225" s="240"/>
      <c r="AB7225" s="241"/>
    </row>
    <row r="7226" spans="25:28">
      <c r="Y7226" s="240"/>
      <c r="AB7226" s="241"/>
    </row>
    <row r="7227" spans="25:28">
      <c r="Y7227" s="240"/>
      <c r="AB7227" s="241"/>
    </row>
    <row r="7228" spans="25:28">
      <c r="Y7228" s="240"/>
      <c r="AB7228" s="241"/>
    </row>
    <row r="7229" spans="25:28">
      <c r="Y7229" s="240"/>
      <c r="AB7229" s="241"/>
    </row>
    <row r="7230" spans="25:28">
      <c r="Y7230" s="240"/>
      <c r="AB7230" s="241"/>
    </row>
    <row r="7231" spans="25:28">
      <c r="Y7231" s="240"/>
      <c r="AB7231" s="241"/>
    </row>
    <row r="7232" spans="25:28">
      <c r="Y7232" s="240"/>
      <c r="AB7232" s="241"/>
    </row>
    <row r="7233" spans="25:28">
      <c r="Y7233" s="240"/>
      <c r="AB7233" s="241"/>
    </row>
    <row r="7234" spans="25:28">
      <c r="Y7234" s="240"/>
      <c r="AB7234" s="241"/>
    </row>
    <row r="7235" spans="25:28">
      <c r="Y7235" s="240"/>
      <c r="AB7235" s="241"/>
    </row>
    <row r="7236" spans="25:28">
      <c r="Y7236" s="240"/>
      <c r="AB7236" s="241"/>
    </row>
    <row r="7237" spans="25:28">
      <c r="Y7237" s="240"/>
      <c r="AB7237" s="241"/>
    </row>
    <row r="7238" spans="25:28">
      <c r="Y7238" s="240"/>
      <c r="AB7238" s="241"/>
    </row>
    <row r="7239" spans="25:28">
      <c r="Y7239" s="240"/>
      <c r="AB7239" s="241"/>
    </row>
    <row r="7240" spans="25:28">
      <c r="Y7240" s="240"/>
      <c r="AB7240" s="241"/>
    </row>
    <row r="7241" spans="25:28">
      <c r="Y7241" s="240"/>
      <c r="AB7241" s="241"/>
    </row>
    <row r="7242" spans="25:28">
      <c r="Y7242" s="240"/>
      <c r="AB7242" s="241"/>
    </row>
    <row r="7243" spans="25:28">
      <c r="Y7243" s="240"/>
      <c r="AB7243" s="241"/>
    </row>
    <row r="7244" spans="25:28">
      <c r="Y7244" s="240"/>
      <c r="AB7244" s="241"/>
    </row>
    <row r="7245" spans="25:28">
      <c r="Y7245" s="240"/>
      <c r="AB7245" s="241"/>
    </row>
    <row r="7246" spans="25:28">
      <c r="Y7246" s="240"/>
      <c r="AB7246" s="241"/>
    </row>
    <row r="7247" spans="25:28">
      <c r="Y7247" s="240"/>
      <c r="AB7247" s="241"/>
    </row>
    <row r="7248" spans="25:28">
      <c r="Y7248" s="240"/>
      <c r="AB7248" s="241"/>
    </row>
    <row r="7249" spans="25:28">
      <c r="Y7249" s="240"/>
      <c r="AB7249" s="241"/>
    </row>
    <row r="7250" spans="25:28">
      <c r="Y7250" s="240"/>
      <c r="AB7250" s="241"/>
    </row>
    <row r="7251" spans="25:28">
      <c r="Y7251" s="240"/>
      <c r="AB7251" s="241"/>
    </row>
    <row r="7252" spans="25:28">
      <c r="Y7252" s="240"/>
      <c r="AB7252" s="241"/>
    </row>
    <row r="7253" spans="25:28">
      <c r="Y7253" s="240"/>
      <c r="AB7253" s="241"/>
    </row>
    <row r="7254" spans="25:28">
      <c r="Y7254" s="240"/>
      <c r="AB7254" s="241"/>
    </row>
    <row r="7255" spans="25:28">
      <c r="Y7255" s="240"/>
      <c r="AB7255" s="241"/>
    </row>
    <row r="7256" spans="25:28">
      <c r="Y7256" s="240"/>
      <c r="AB7256" s="241"/>
    </row>
    <row r="7257" spans="25:28">
      <c r="Y7257" s="240"/>
      <c r="AB7257" s="241"/>
    </row>
    <row r="7258" spans="25:28">
      <c r="Y7258" s="240"/>
      <c r="AB7258" s="241"/>
    </row>
    <row r="7259" spans="25:28">
      <c r="Y7259" s="240"/>
      <c r="AB7259" s="241"/>
    </row>
    <row r="7260" spans="25:28">
      <c r="Y7260" s="240"/>
      <c r="AB7260" s="241"/>
    </row>
    <row r="7261" spans="25:28">
      <c r="Y7261" s="240"/>
      <c r="AB7261" s="241"/>
    </row>
    <row r="7262" spans="25:28">
      <c r="Y7262" s="240"/>
      <c r="AB7262" s="241"/>
    </row>
    <row r="7263" spans="25:28">
      <c r="Y7263" s="240"/>
      <c r="AB7263" s="241"/>
    </row>
    <row r="7264" spans="25:28">
      <c r="Y7264" s="240"/>
      <c r="AB7264" s="241"/>
    </row>
    <row r="7265" spans="25:28">
      <c r="Y7265" s="240"/>
      <c r="AB7265" s="241"/>
    </row>
    <row r="7266" spans="25:28">
      <c r="Y7266" s="240"/>
      <c r="AB7266" s="241"/>
    </row>
    <row r="7267" spans="25:28">
      <c r="Y7267" s="240"/>
      <c r="AB7267" s="241"/>
    </row>
    <row r="7268" spans="25:28">
      <c r="Y7268" s="240"/>
      <c r="AB7268" s="241"/>
    </row>
    <row r="7269" spans="25:28">
      <c r="Y7269" s="240"/>
      <c r="AB7269" s="241"/>
    </row>
    <row r="7270" spans="25:28">
      <c r="Y7270" s="240"/>
      <c r="AB7270" s="241"/>
    </row>
    <row r="7271" spans="25:28">
      <c r="Y7271" s="240"/>
      <c r="AB7271" s="241"/>
    </row>
    <row r="7272" spans="25:28">
      <c r="Y7272" s="240"/>
      <c r="AB7272" s="241"/>
    </row>
    <row r="7273" spans="25:28">
      <c r="Y7273" s="240"/>
      <c r="AB7273" s="241"/>
    </row>
    <row r="7274" spans="25:28">
      <c r="Y7274" s="240"/>
      <c r="AB7274" s="241"/>
    </row>
    <row r="7275" spans="25:28">
      <c r="Y7275" s="240"/>
      <c r="AB7275" s="241"/>
    </row>
    <row r="7276" spans="25:28">
      <c r="Y7276" s="240"/>
      <c r="AB7276" s="241"/>
    </row>
    <row r="7277" spans="25:28">
      <c r="Y7277" s="240"/>
      <c r="AB7277" s="241"/>
    </row>
    <row r="7278" spans="25:28">
      <c r="Y7278" s="240"/>
      <c r="AB7278" s="241"/>
    </row>
    <row r="7279" spans="25:28">
      <c r="Y7279" s="240"/>
      <c r="AB7279" s="241"/>
    </row>
    <row r="7280" spans="25:28">
      <c r="Y7280" s="240"/>
      <c r="AB7280" s="241"/>
    </row>
    <row r="7281" spans="25:28">
      <c r="Y7281" s="240"/>
      <c r="AB7281" s="241"/>
    </row>
    <row r="7282" spans="25:28">
      <c r="Y7282" s="240"/>
      <c r="AB7282" s="241"/>
    </row>
    <row r="7283" spans="25:28">
      <c r="Y7283" s="240"/>
      <c r="AB7283" s="241"/>
    </row>
    <row r="7284" spans="25:28">
      <c r="Y7284" s="240"/>
      <c r="AB7284" s="241"/>
    </row>
    <row r="7285" spans="25:28">
      <c r="Y7285" s="240"/>
      <c r="AB7285" s="241"/>
    </row>
    <row r="7286" spans="25:28">
      <c r="Y7286" s="240"/>
      <c r="AB7286" s="241"/>
    </row>
    <row r="7287" spans="25:28">
      <c r="Y7287" s="240"/>
      <c r="AB7287" s="241"/>
    </row>
    <row r="7288" spans="25:28">
      <c r="Y7288" s="240"/>
      <c r="AB7288" s="241"/>
    </row>
    <row r="7289" spans="25:28">
      <c r="Y7289" s="240"/>
      <c r="AB7289" s="241"/>
    </row>
    <row r="7290" spans="25:28">
      <c r="Y7290" s="240"/>
      <c r="AB7290" s="241"/>
    </row>
    <row r="7291" spans="25:28">
      <c r="Y7291" s="240"/>
      <c r="AB7291" s="241"/>
    </row>
    <row r="7292" spans="25:28">
      <c r="Y7292" s="240"/>
      <c r="AB7292" s="241"/>
    </row>
    <row r="7293" spans="25:28">
      <c r="Y7293" s="240"/>
      <c r="AB7293" s="241"/>
    </row>
    <row r="7294" spans="25:28">
      <c r="Y7294" s="240"/>
      <c r="AB7294" s="241"/>
    </row>
    <row r="7295" spans="25:28">
      <c r="Y7295" s="240"/>
      <c r="AB7295" s="241"/>
    </row>
    <row r="7296" spans="25:28">
      <c r="Y7296" s="240"/>
      <c r="AB7296" s="241"/>
    </row>
    <row r="7297" spans="25:28">
      <c r="Y7297" s="240"/>
      <c r="AB7297" s="241"/>
    </row>
    <row r="7298" spans="25:28">
      <c r="Y7298" s="240"/>
      <c r="AB7298" s="241"/>
    </row>
    <row r="7299" spans="25:28">
      <c r="Y7299" s="240"/>
      <c r="AB7299" s="241"/>
    </row>
    <row r="7300" spans="25:28">
      <c r="Y7300" s="240"/>
      <c r="AB7300" s="241"/>
    </row>
    <row r="7301" spans="25:28">
      <c r="Y7301" s="240"/>
      <c r="AB7301" s="241"/>
    </row>
    <row r="7302" spans="25:28">
      <c r="Y7302" s="240"/>
      <c r="AB7302" s="241"/>
    </row>
    <row r="7303" spans="25:28">
      <c r="Y7303" s="240"/>
      <c r="AB7303" s="241"/>
    </row>
    <row r="7304" spans="25:28">
      <c r="Y7304" s="240"/>
      <c r="AB7304" s="241"/>
    </row>
    <row r="7305" spans="25:28">
      <c r="Y7305" s="240"/>
      <c r="AB7305" s="241"/>
    </row>
    <row r="7306" spans="25:28">
      <c r="Y7306" s="240"/>
      <c r="AB7306" s="241"/>
    </row>
    <row r="7307" spans="25:28">
      <c r="Y7307" s="240"/>
      <c r="AB7307" s="241"/>
    </row>
    <row r="7308" spans="25:28">
      <c r="Y7308" s="240"/>
      <c r="AB7308" s="241"/>
    </row>
    <row r="7309" spans="25:28">
      <c r="Y7309" s="240"/>
      <c r="AB7309" s="241"/>
    </row>
    <row r="7310" spans="25:28">
      <c r="Y7310" s="240"/>
      <c r="AB7310" s="241"/>
    </row>
    <row r="7311" spans="25:28">
      <c r="Y7311" s="240"/>
      <c r="AB7311" s="241"/>
    </row>
    <row r="7312" spans="25:28">
      <c r="Y7312" s="240"/>
      <c r="AB7312" s="241"/>
    </row>
    <row r="7313" spans="25:28">
      <c r="Y7313" s="240"/>
      <c r="AB7313" s="241"/>
    </row>
    <row r="7314" spans="25:28">
      <c r="Y7314" s="240"/>
      <c r="AB7314" s="241"/>
    </row>
    <row r="7315" spans="25:28">
      <c r="Y7315" s="240"/>
      <c r="AB7315" s="241"/>
    </row>
    <row r="7316" spans="25:28">
      <c r="Y7316" s="240"/>
      <c r="AB7316" s="241"/>
    </row>
    <row r="7317" spans="25:28">
      <c r="Y7317" s="240"/>
      <c r="AB7317" s="241"/>
    </row>
    <row r="7318" spans="25:28">
      <c r="Y7318" s="240"/>
      <c r="AB7318" s="241"/>
    </row>
    <row r="7319" spans="25:28">
      <c r="Y7319" s="240"/>
      <c r="AB7319" s="241"/>
    </row>
    <row r="7320" spans="25:28">
      <c r="Y7320" s="240"/>
      <c r="AB7320" s="241"/>
    </row>
    <row r="7321" spans="25:28">
      <c r="Y7321" s="240"/>
      <c r="AB7321" s="241"/>
    </row>
    <row r="7322" spans="25:28">
      <c r="Y7322" s="240"/>
      <c r="AB7322" s="241"/>
    </row>
    <row r="7323" spans="25:28">
      <c r="Y7323" s="240"/>
      <c r="AB7323" s="241"/>
    </row>
    <row r="7324" spans="25:28">
      <c r="Y7324" s="240"/>
      <c r="AB7324" s="241"/>
    </row>
    <row r="7325" spans="25:28">
      <c r="Y7325" s="240"/>
      <c r="AB7325" s="241"/>
    </row>
    <row r="7326" spans="25:28">
      <c r="Y7326" s="240"/>
      <c r="AB7326" s="241"/>
    </row>
    <row r="7327" spans="25:28">
      <c r="Y7327" s="240"/>
      <c r="AB7327" s="241"/>
    </row>
    <row r="7328" spans="25:28">
      <c r="Y7328" s="240"/>
      <c r="AB7328" s="241"/>
    </row>
    <row r="7329" spans="25:28">
      <c r="Y7329" s="240"/>
      <c r="AB7329" s="241"/>
    </row>
    <row r="7330" spans="25:28">
      <c r="Y7330" s="240"/>
      <c r="AB7330" s="241"/>
    </row>
    <row r="7331" spans="25:28">
      <c r="Y7331" s="240"/>
      <c r="AB7331" s="241"/>
    </row>
    <row r="7332" spans="25:28">
      <c r="Y7332" s="240"/>
      <c r="AB7332" s="241"/>
    </row>
    <row r="7333" spans="25:28">
      <c r="Y7333" s="240"/>
      <c r="AB7333" s="241"/>
    </row>
    <row r="7334" spans="25:28">
      <c r="Y7334" s="240"/>
      <c r="AB7334" s="241"/>
    </row>
    <row r="7335" spans="25:28">
      <c r="Y7335" s="240"/>
      <c r="AB7335" s="241"/>
    </row>
    <row r="7336" spans="25:28">
      <c r="Y7336" s="240"/>
      <c r="AB7336" s="241"/>
    </row>
    <row r="7337" spans="25:28">
      <c r="Y7337" s="240"/>
      <c r="AB7337" s="241"/>
    </row>
    <row r="7338" spans="25:28">
      <c r="Y7338" s="240"/>
      <c r="AB7338" s="241"/>
    </row>
    <row r="7339" spans="25:28">
      <c r="Y7339" s="240"/>
      <c r="AB7339" s="241"/>
    </row>
    <row r="7340" spans="25:28">
      <c r="Y7340" s="240"/>
      <c r="AB7340" s="241"/>
    </row>
    <row r="7341" spans="25:28">
      <c r="Y7341" s="240"/>
      <c r="AB7341" s="241"/>
    </row>
    <row r="7342" spans="25:28">
      <c r="Y7342" s="240"/>
      <c r="AB7342" s="241"/>
    </row>
    <row r="7343" spans="25:28">
      <c r="Y7343" s="240"/>
      <c r="AB7343" s="241"/>
    </row>
    <row r="7344" spans="25:28">
      <c r="Y7344" s="240"/>
      <c r="AB7344" s="241"/>
    </row>
    <row r="7345" spans="25:28">
      <c r="Y7345" s="240"/>
      <c r="AB7345" s="241"/>
    </row>
    <row r="7346" spans="25:28">
      <c r="Y7346" s="240"/>
      <c r="AB7346" s="241"/>
    </row>
    <row r="7347" spans="25:28">
      <c r="Y7347" s="240"/>
      <c r="AB7347" s="241"/>
    </row>
    <row r="7348" spans="25:28">
      <c r="Y7348" s="240"/>
      <c r="AB7348" s="241"/>
    </row>
    <row r="7349" spans="25:28">
      <c r="Y7349" s="240"/>
      <c r="AB7349" s="241"/>
    </row>
    <row r="7350" spans="25:28">
      <c r="Y7350" s="240"/>
      <c r="AB7350" s="241"/>
    </row>
    <row r="7351" spans="25:28">
      <c r="Y7351" s="240"/>
      <c r="AB7351" s="241"/>
    </row>
    <row r="7352" spans="25:28">
      <c r="Y7352" s="240"/>
      <c r="AB7352" s="241"/>
    </row>
    <row r="7353" spans="25:28">
      <c r="Y7353" s="240"/>
      <c r="AB7353" s="241"/>
    </row>
    <row r="7354" spans="25:28">
      <c r="Y7354" s="240"/>
      <c r="AB7354" s="241"/>
    </row>
    <row r="7355" spans="25:28">
      <c r="Y7355" s="240"/>
      <c r="AB7355" s="241"/>
    </row>
    <row r="7356" spans="25:28">
      <c r="Y7356" s="240"/>
      <c r="AB7356" s="241"/>
    </row>
    <row r="7357" spans="25:28">
      <c r="Y7357" s="240"/>
      <c r="AB7357" s="241"/>
    </row>
    <row r="7358" spans="25:28">
      <c r="Y7358" s="240"/>
      <c r="AB7358" s="241"/>
    </row>
    <row r="7359" spans="25:28">
      <c r="Y7359" s="240"/>
      <c r="AB7359" s="241"/>
    </row>
    <row r="7360" spans="25:28">
      <c r="Y7360" s="240"/>
      <c r="AB7360" s="241"/>
    </row>
    <row r="7361" spans="25:28">
      <c r="Y7361" s="240"/>
      <c r="AB7361" s="241"/>
    </row>
    <row r="7362" spans="25:28">
      <c r="Y7362" s="240"/>
      <c r="AB7362" s="241"/>
    </row>
    <row r="7363" spans="25:28">
      <c r="Y7363" s="240"/>
      <c r="AB7363" s="241"/>
    </row>
    <row r="7364" spans="25:28">
      <c r="Y7364" s="240"/>
      <c r="AB7364" s="241"/>
    </row>
    <row r="7365" spans="25:28">
      <c r="Y7365" s="240"/>
      <c r="AB7365" s="241"/>
    </row>
    <row r="7366" spans="25:28">
      <c r="Y7366" s="240"/>
      <c r="AB7366" s="241"/>
    </row>
    <row r="7367" spans="25:28">
      <c r="Y7367" s="240"/>
      <c r="AB7367" s="241"/>
    </row>
    <row r="7368" spans="25:28">
      <c r="Y7368" s="240"/>
      <c r="AB7368" s="241"/>
    </row>
    <row r="7369" spans="25:28">
      <c r="Y7369" s="240"/>
      <c r="AB7369" s="241"/>
    </row>
    <row r="7370" spans="25:28">
      <c r="Y7370" s="240"/>
      <c r="AB7370" s="241"/>
    </row>
    <row r="7371" spans="25:28">
      <c r="Y7371" s="240"/>
      <c r="AB7371" s="241"/>
    </row>
    <row r="7372" spans="25:28">
      <c r="Y7372" s="240"/>
      <c r="AB7372" s="241"/>
    </row>
    <row r="7373" spans="25:28">
      <c r="Y7373" s="240"/>
      <c r="AB7373" s="241"/>
    </row>
    <row r="7374" spans="25:28">
      <c r="Y7374" s="240"/>
      <c r="AB7374" s="241"/>
    </row>
    <row r="7375" spans="25:28">
      <c r="Y7375" s="240"/>
      <c r="AB7375" s="241"/>
    </row>
    <row r="7376" spans="25:28">
      <c r="Y7376" s="240"/>
      <c r="AB7376" s="241"/>
    </row>
    <row r="7377" spans="25:28">
      <c r="Y7377" s="240"/>
      <c r="AB7377" s="241"/>
    </row>
    <row r="7378" spans="25:28">
      <c r="Y7378" s="240"/>
      <c r="AB7378" s="241"/>
    </row>
    <row r="7379" spans="25:28">
      <c r="Y7379" s="240"/>
      <c r="AB7379" s="241"/>
    </row>
    <row r="7380" spans="25:28">
      <c r="Y7380" s="240"/>
      <c r="AB7380" s="241"/>
    </row>
    <row r="7381" spans="25:28">
      <c r="Y7381" s="240"/>
      <c r="AB7381" s="241"/>
    </row>
    <row r="7382" spans="25:28">
      <c r="Y7382" s="240"/>
      <c r="AB7382" s="241"/>
    </row>
    <row r="7383" spans="25:28">
      <c r="Y7383" s="240"/>
      <c r="AB7383" s="241"/>
    </row>
    <row r="7384" spans="25:28">
      <c r="Y7384" s="240"/>
      <c r="AB7384" s="241"/>
    </row>
    <row r="7385" spans="25:28">
      <c r="Y7385" s="240"/>
      <c r="AB7385" s="241"/>
    </row>
    <row r="7386" spans="25:28">
      <c r="Y7386" s="240"/>
      <c r="AB7386" s="241"/>
    </row>
    <row r="7387" spans="25:28">
      <c r="Y7387" s="240"/>
      <c r="AB7387" s="241"/>
    </row>
    <row r="7388" spans="25:28">
      <c r="Y7388" s="240"/>
      <c r="AB7388" s="241"/>
    </row>
    <row r="7389" spans="25:28">
      <c r="Y7389" s="240"/>
      <c r="AB7389" s="241"/>
    </row>
    <row r="7390" spans="25:28">
      <c r="Y7390" s="240"/>
      <c r="AB7390" s="241"/>
    </row>
    <row r="7391" spans="25:28">
      <c r="Y7391" s="240"/>
      <c r="AB7391" s="241"/>
    </row>
    <row r="7392" spans="25:28">
      <c r="Y7392" s="240"/>
      <c r="AB7392" s="241"/>
    </row>
    <row r="7393" spans="25:28">
      <c r="Y7393" s="240"/>
      <c r="AB7393" s="241"/>
    </row>
    <row r="7394" spans="25:28">
      <c r="Y7394" s="240"/>
      <c r="AB7394" s="241"/>
    </row>
    <row r="7395" spans="25:28">
      <c r="Y7395" s="240"/>
      <c r="AB7395" s="241"/>
    </row>
    <row r="7396" spans="25:28">
      <c r="Y7396" s="240"/>
      <c r="AB7396" s="241"/>
    </row>
    <row r="7397" spans="25:28">
      <c r="Y7397" s="240"/>
      <c r="AB7397" s="241"/>
    </row>
    <row r="7398" spans="25:28">
      <c r="Y7398" s="240"/>
      <c r="AB7398" s="241"/>
    </row>
    <row r="7399" spans="25:28">
      <c r="Y7399" s="240"/>
      <c r="AB7399" s="241"/>
    </row>
    <row r="7400" spans="25:28">
      <c r="Y7400" s="240"/>
      <c r="AB7400" s="241"/>
    </row>
    <row r="7401" spans="25:28">
      <c r="Y7401" s="240"/>
      <c r="AB7401" s="241"/>
    </row>
    <row r="7402" spans="25:28">
      <c r="Y7402" s="240"/>
      <c r="AB7402" s="241"/>
    </row>
    <row r="7403" spans="25:28">
      <c r="Y7403" s="240"/>
      <c r="AB7403" s="241"/>
    </row>
    <row r="7404" spans="25:28">
      <c r="Y7404" s="240"/>
      <c r="AB7404" s="241"/>
    </row>
    <row r="7405" spans="25:28">
      <c r="Y7405" s="240"/>
      <c r="AB7405" s="241"/>
    </row>
    <row r="7406" spans="25:28">
      <c r="Y7406" s="240"/>
      <c r="AB7406" s="241"/>
    </row>
    <row r="7407" spans="25:28">
      <c r="Y7407" s="240"/>
      <c r="AB7407" s="241"/>
    </row>
    <row r="7408" spans="25:28">
      <c r="Y7408" s="240"/>
      <c r="AB7408" s="241"/>
    </row>
    <row r="7409" spans="25:28">
      <c r="Y7409" s="240"/>
      <c r="AB7409" s="241"/>
    </row>
    <row r="7410" spans="25:28">
      <c r="Y7410" s="240"/>
      <c r="AB7410" s="241"/>
    </row>
    <row r="7411" spans="25:28">
      <c r="Y7411" s="240"/>
      <c r="AB7411" s="241"/>
    </row>
    <row r="7412" spans="25:28">
      <c r="Y7412" s="240"/>
      <c r="AB7412" s="241"/>
    </row>
    <row r="7413" spans="25:28">
      <c r="Y7413" s="240"/>
      <c r="AB7413" s="241"/>
    </row>
    <row r="7414" spans="25:28">
      <c r="Y7414" s="240"/>
      <c r="AB7414" s="241"/>
    </row>
    <row r="7415" spans="25:28">
      <c r="Y7415" s="240"/>
      <c r="AB7415" s="241"/>
    </row>
    <row r="7416" spans="25:28">
      <c r="Y7416" s="240"/>
      <c r="AB7416" s="241"/>
    </row>
    <row r="7417" spans="25:28">
      <c r="Y7417" s="240"/>
      <c r="AB7417" s="241"/>
    </row>
    <row r="7418" spans="25:28">
      <c r="Y7418" s="240"/>
      <c r="AB7418" s="241"/>
    </row>
    <row r="7419" spans="25:28">
      <c r="Y7419" s="240"/>
      <c r="AB7419" s="241"/>
    </row>
    <row r="7420" spans="25:28">
      <c r="Y7420" s="240"/>
      <c r="AB7420" s="241"/>
    </row>
    <row r="7421" spans="25:28">
      <c r="Y7421" s="240"/>
      <c r="AB7421" s="241"/>
    </row>
    <row r="7422" spans="25:28">
      <c r="Y7422" s="240"/>
      <c r="AB7422" s="241"/>
    </row>
    <row r="7423" spans="25:28">
      <c r="Y7423" s="240"/>
      <c r="AB7423" s="241"/>
    </row>
    <row r="7424" spans="25:28">
      <c r="Y7424" s="240"/>
      <c r="AB7424" s="241"/>
    </row>
    <row r="7425" spans="25:28">
      <c r="Y7425" s="240"/>
      <c r="AB7425" s="241"/>
    </row>
    <row r="7426" spans="25:28">
      <c r="Y7426" s="240"/>
      <c r="AB7426" s="241"/>
    </row>
    <row r="7427" spans="25:28">
      <c r="Y7427" s="240"/>
      <c r="AB7427" s="241"/>
    </row>
    <row r="7428" spans="25:28">
      <c r="Y7428" s="240"/>
      <c r="AB7428" s="241"/>
    </row>
    <row r="7429" spans="25:28">
      <c r="Y7429" s="240"/>
      <c r="AB7429" s="241"/>
    </row>
    <row r="7430" spans="25:28">
      <c r="Y7430" s="240"/>
      <c r="AB7430" s="241"/>
    </row>
    <row r="7431" spans="25:28">
      <c r="Y7431" s="240"/>
      <c r="AB7431" s="241"/>
    </row>
    <row r="7432" spans="25:28">
      <c r="Y7432" s="240"/>
      <c r="AB7432" s="241"/>
    </row>
    <row r="7433" spans="25:28">
      <c r="Y7433" s="240"/>
      <c r="AB7433" s="241"/>
    </row>
    <row r="7434" spans="25:28">
      <c r="Y7434" s="240"/>
      <c r="AB7434" s="241"/>
    </row>
    <row r="7435" spans="25:28">
      <c r="Y7435" s="240"/>
      <c r="AB7435" s="241"/>
    </row>
    <row r="7436" spans="25:28">
      <c r="Y7436" s="240"/>
      <c r="AB7436" s="241"/>
    </row>
    <row r="7437" spans="25:28">
      <c r="Y7437" s="240"/>
      <c r="AB7437" s="241"/>
    </row>
    <row r="7438" spans="25:28">
      <c r="Y7438" s="240"/>
      <c r="AB7438" s="241"/>
    </row>
    <row r="7439" spans="25:28">
      <c r="Y7439" s="240"/>
      <c r="AB7439" s="241"/>
    </row>
    <row r="7440" spans="25:28">
      <c r="Y7440" s="240"/>
      <c r="AB7440" s="241"/>
    </row>
    <row r="7441" spans="25:28">
      <c r="Y7441" s="240"/>
      <c r="AB7441" s="241"/>
    </row>
    <row r="7442" spans="25:28">
      <c r="Y7442" s="240"/>
      <c r="AB7442" s="241"/>
    </row>
    <row r="7443" spans="25:28">
      <c r="Y7443" s="240"/>
      <c r="AB7443" s="241"/>
    </row>
    <row r="7444" spans="25:28">
      <c r="Y7444" s="240"/>
      <c r="AB7444" s="241"/>
    </row>
    <row r="7445" spans="25:28">
      <c r="Y7445" s="240"/>
      <c r="AB7445" s="241"/>
    </row>
    <row r="7446" spans="25:28">
      <c r="Y7446" s="240"/>
      <c r="AB7446" s="241"/>
    </row>
    <row r="7447" spans="25:28">
      <c r="Y7447" s="240"/>
      <c r="AB7447" s="241"/>
    </row>
    <row r="7448" spans="25:28">
      <c r="Y7448" s="240"/>
      <c r="AB7448" s="241"/>
    </row>
    <row r="7449" spans="25:28">
      <c r="Y7449" s="240"/>
      <c r="AB7449" s="241"/>
    </row>
    <row r="7450" spans="25:28">
      <c r="Y7450" s="240"/>
      <c r="AB7450" s="241"/>
    </row>
    <row r="7451" spans="25:28">
      <c r="Y7451" s="240"/>
      <c r="AB7451" s="241"/>
    </row>
    <row r="7452" spans="25:28">
      <c r="Y7452" s="240"/>
      <c r="AB7452" s="241"/>
    </row>
    <row r="7453" spans="25:28">
      <c r="Y7453" s="240"/>
      <c r="AB7453" s="241"/>
    </row>
    <row r="7454" spans="25:28">
      <c r="Y7454" s="240"/>
      <c r="AB7454" s="241"/>
    </row>
    <row r="7455" spans="25:28">
      <c r="Y7455" s="240"/>
      <c r="AB7455" s="241"/>
    </row>
    <row r="7456" spans="25:28">
      <c r="Y7456" s="240"/>
      <c r="AB7456" s="241"/>
    </row>
    <row r="7457" spans="25:28">
      <c r="Y7457" s="240"/>
      <c r="AB7457" s="241"/>
    </row>
    <row r="7458" spans="25:28">
      <c r="Y7458" s="240"/>
      <c r="AB7458" s="241"/>
    </row>
    <row r="7459" spans="25:28">
      <c r="Y7459" s="240"/>
      <c r="AB7459" s="241"/>
    </row>
    <row r="7460" spans="25:28">
      <c r="Y7460" s="240"/>
      <c r="AB7460" s="241"/>
    </row>
    <row r="7461" spans="25:28">
      <c r="Y7461" s="240"/>
      <c r="AB7461" s="241"/>
    </row>
    <row r="7462" spans="25:28">
      <c r="Y7462" s="240"/>
      <c r="AB7462" s="241"/>
    </row>
    <row r="7463" spans="25:28">
      <c r="Y7463" s="240"/>
      <c r="AB7463" s="241"/>
    </row>
    <row r="7464" spans="25:28">
      <c r="Y7464" s="240"/>
      <c r="AB7464" s="241"/>
    </row>
    <row r="7465" spans="25:28">
      <c r="Y7465" s="240"/>
      <c r="AB7465" s="241"/>
    </row>
    <row r="7466" spans="25:28">
      <c r="Y7466" s="240"/>
      <c r="AB7466" s="241"/>
    </row>
    <row r="7467" spans="25:28">
      <c r="Y7467" s="240"/>
      <c r="AB7467" s="241"/>
    </row>
    <row r="7468" spans="25:28">
      <c r="Y7468" s="240"/>
      <c r="AB7468" s="241"/>
    </row>
    <row r="7469" spans="25:28">
      <c r="Y7469" s="240"/>
      <c r="AB7469" s="241"/>
    </row>
    <row r="7470" spans="25:28">
      <c r="Y7470" s="240"/>
      <c r="AB7470" s="241"/>
    </row>
    <row r="7471" spans="25:28">
      <c r="Y7471" s="240"/>
      <c r="AB7471" s="241"/>
    </row>
    <row r="7472" spans="25:28">
      <c r="Y7472" s="240"/>
      <c r="AB7472" s="241"/>
    </row>
    <row r="7473" spans="25:28">
      <c r="Y7473" s="240"/>
      <c r="AB7473" s="241"/>
    </row>
    <row r="7474" spans="25:28">
      <c r="Y7474" s="240"/>
      <c r="AB7474" s="241"/>
    </row>
    <row r="7475" spans="25:28">
      <c r="Y7475" s="240"/>
      <c r="AB7475" s="241"/>
    </row>
    <row r="7476" spans="25:28">
      <c r="Y7476" s="240"/>
      <c r="AB7476" s="241"/>
    </row>
    <row r="7477" spans="25:28">
      <c r="Y7477" s="240"/>
      <c r="AB7477" s="241"/>
    </row>
    <row r="7478" spans="25:28">
      <c r="Y7478" s="240"/>
      <c r="AB7478" s="241"/>
    </row>
    <row r="7479" spans="25:28">
      <c r="Y7479" s="240"/>
      <c r="AB7479" s="241"/>
    </row>
    <row r="7480" spans="25:28">
      <c r="Y7480" s="240"/>
      <c r="AB7480" s="241"/>
    </row>
    <row r="7481" spans="25:28">
      <c r="Y7481" s="240"/>
      <c r="AB7481" s="241"/>
    </row>
    <row r="7482" spans="25:28">
      <c r="Y7482" s="240"/>
      <c r="AB7482" s="241"/>
    </row>
    <row r="7483" spans="25:28">
      <c r="Y7483" s="240"/>
      <c r="AB7483" s="241"/>
    </row>
    <row r="7484" spans="25:28">
      <c r="Y7484" s="240"/>
      <c r="AB7484" s="241"/>
    </row>
    <row r="7485" spans="25:28">
      <c r="Y7485" s="240"/>
      <c r="AB7485" s="241"/>
    </row>
    <row r="7486" spans="25:28">
      <c r="Y7486" s="240"/>
      <c r="AB7486" s="241"/>
    </row>
    <row r="7487" spans="25:28">
      <c r="Y7487" s="240"/>
      <c r="AB7487" s="241"/>
    </row>
    <row r="7488" spans="25:28">
      <c r="Y7488" s="240"/>
      <c r="AB7488" s="241"/>
    </row>
    <row r="7489" spans="25:28">
      <c r="Y7489" s="240"/>
      <c r="AB7489" s="241"/>
    </row>
    <row r="7490" spans="25:28">
      <c r="Y7490" s="240"/>
      <c r="AB7490" s="241"/>
    </row>
    <row r="7491" spans="25:28">
      <c r="Y7491" s="240"/>
      <c r="AB7491" s="241"/>
    </row>
    <row r="7492" spans="25:28">
      <c r="Y7492" s="240"/>
      <c r="AB7492" s="241"/>
    </row>
    <row r="7493" spans="25:28">
      <c r="Y7493" s="240"/>
      <c r="AB7493" s="241"/>
    </row>
    <row r="7494" spans="25:28">
      <c r="Y7494" s="240"/>
      <c r="AB7494" s="241"/>
    </row>
    <row r="7495" spans="25:28">
      <c r="Y7495" s="240"/>
      <c r="AB7495" s="241"/>
    </row>
    <row r="7496" spans="25:28">
      <c r="Y7496" s="240"/>
      <c r="AB7496" s="241"/>
    </row>
    <row r="7497" spans="25:28">
      <c r="Y7497" s="240"/>
      <c r="AB7497" s="241"/>
    </row>
    <row r="7498" spans="25:28">
      <c r="Y7498" s="240"/>
      <c r="AB7498" s="241"/>
    </row>
    <row r="7499" spans="25:28">
      <c r="Y7499" s="240"/>
      <c r="AB7499" s="241"/>
    </row>
    <row r="7500" spans="25:28">
      <c r="Y7500" s="240"/>
      <c r="AB7500" s="241"/>
    </row>
    <row r="7501" spans="25:28">
      <c r="Y7501" s="240"/>
      <c r="AB7501" s="241"/>
    </row>
    <row r="7502" spans="25:28">
      <c r="Y7502" s="240"/>
      <c r="AB7502" s="241"/>
    </row>
    <row r="7503" spans="25:28">
      <c r="Y7503" s="240"/>
      <c r="AB7503" s="241"/>
    </row>
    <row r="7504" spans="25:28">
      <c r="Y7504" s="240"/>
      <c r="AB7504" s="241"/>
    </row>
    <row r="7505" spans="25:28">
      <c r="Y7505" s="240"/>
      <c r="AB7505" s="241"/>
    </row>
    <row r="7506" spans="25:28">
      <c r="Y7506" s="240"/>
      <c r="AB7506" s="241"/>
    </row>
    <row r="7507" spans="25:28">
      <c r="Y7507" s="240"/>
      <c r="AB7507" s="241"/>
    </row>
    <row r="7508" spans="25:28">
      <c r="Y7508" s="240"/>
      <c r="AB7508" s="241"/>
    </row>
    <row r="7509" spans="25:28">
      <c r="Y7509" s="240"/>
      <c r="AB7509" s="241"/>
    </row>
    <row r="7510" spans="25:28">
      <c r="Y7510" s="240"/>
      <c r="AB7510" s="241"/>
    </row>
    <row r="7511" spans="25:28">
      <c r="Y7511" s="240"/>
      <c r="AB7511" s="241"/>
    </row>
    <row r="7512" spans="25:28">
      <c r="Y7512" s="240"/>
      <c r="AB7512" s="241"/>
    </row>
    <row r="7513" spans="25:28">
      <c r="Y7513" s="240"/>
      <c r="AB7513" s="241"/>
    </row>
    <row r="7514" spans="25:28">
      <c r="Y7514" s="240"/>
      <c r="AB7514" s="241"/>
    </row>
    <row r="7515" spans="25:28">
      <c r="Y7515" s="240"/>
      <c r="AB7515" s="241"/>
    </row>
    <row r="7516" spans="25:28">
      <c r="Y7516" s="240"/>
      <c r="AB7516" s="241"/>
    </row>
    <row r="7517" spans="25:28">
      <c r="Y7517" s="240"/>
      <c r="AB7517" s="241"/>
    </row>
    <row r="7518" spans="25:28">
      <c r="Y7518" s="240"/>
      <c r="AB7518" s="241"/>
    </row>
    <row r="7519" spans="25:28">
      <c r="Y7519" s="240"/>
      <c r="AB7519" s="241"/>
    </row>
    <row r="7520" spans="25:28">
      <c r="Y7520" s="240"/>
      <c r="AB7520" s="241"/>
    </row>
    <row r="7521" spans="25:28">
      <c r="Y7521" s="240"/>
      <c r="AB7521" s="241"/>
    </row>
    <row r="7522" spans="25:28">
      <c r="Y7522" s="240"/>
      <c r="AB7522" s="241"/>
    </row>
    <row r="7523" spans="25:28">
      <c r="Y7523" s="240"/>
      <c r="AB7523" s="241"/>
    </row>
    <row r="7524" spans="25:28">
      <c r="Y7524" s="240"/>
      <c r="AB7524" s="241"/>
    </row>
    <row r="7525" spans="25:28">
      <c r="Y7525" s="240"/>
      <c r="AB7525" s="241"/>
    </row>
    <row r="7526" spans="25:28">
      <c r="Y7526" s="240"/>
      <c r="AB7526" s="241"/>
    </row>
    <row r="7527" spans="25:28">
      <c r="Y7527" s="240"/>
      <c r="AB7527" s="241"/>
    </row>
    <row r="7528" spans="25:28">
      <c r="Y7528" s="240"/>
      <c r="AB7528" s="241"/>
    </row>
    <row r="7529" spans="25:28">
      <c r="Y7529" s="240"/>
      <c r="AB7529" s="241"/>
    </row>
    <row r="7530" spans="25:28">
      <c r="Y7530" s="240"/>
      <c r="AB7530" s="241"/>
    </row>
    <row r="7531" spans="25:28">
      <c r="Y7531" s="240"/>
      <c r="AB7531" s="241"/>
    </row>
    <row r="7532" spans="25:28">
      <c r="Y7532" s="240"/>
      <c r="AB7532" s="241"/>
    </row>
    <row r="7533" spans="25:28">
      <c r="Y7533" s="240"/>
      <c r="AB7533" s="241"/>
    </row>
    <row r="7534" spans="25:28">
      <c r="Y7534" s="240"/>
      <c r="AB7534" s="241"/>
    </row>
    <row r="7535" spans="25:28">
      <c r="Y7535" s="240"/>
      <c r="AB7535" s="241"/>
    </row>
    <row r="7536" spans="25:28">
      <c r="Y7536" s="240"/>
      <c r="AB7536" s="241"/>
    </row>
    <row r="7537" spans="25:28">
      <c r="Y7537" s="240"/>
      <c r="AB7537" s="241"/>
    </row>
    <row r="7538" spans="25:28">
      <c r="Y7538" s="240"/>
      <c r="AB7538" s="241"/>
    </row>
    <row r="7539" spans="25:28">
      <c r="Y7539" s="240"/>
      <c r="AB7539" s="241"/>
    </row>
    <row r="7540" spans="25:28">
      <c r="Y7540" s="240"/>
      <c r="AB7540" s="241"/>
    </row>
    <row r="7541" spans="25:28">
      <c r="Y7541" s="240"/>
      <c r="AB7541" s="241"/>
    </row>
    <row r="7542" spans="25:28">
      <c r="Y7542" s="240"/>
      <c r="AB7542" s="241"/>
    </row>
    <row r="7543" spans="25:28">
      <c r="Y7543" s="240"/>
      <c r="AB7543" s="241"/>
    </row>
    <row r="7544" spans="25:28">
      <c r="Y7544" s="240"/>
      <c r="AB7544" s="241"/>
    </row>
    <row r="7545" spans="25:28">
      <c r="Y7545" s="240"/>
      <c r="AB7545" s="241"/>
    </row>
    <row r="7546" spans="25:28">
      <c r="Y7546" s="240"/>
      <c r="AB7546" s="241"/>
    </row>
    <row r="7547" spans="25:28">
      <c r="Y7547" s="240"/>
      <c r="AB7547" s="241"/>
    </row>
    <row r="7548" spans="25:28">
      <c r="Y7548" s="240"/>
      <c r="AB7548" s="241"/>
    </row>
    <row r="7549" spans="25:28">
      <c r="Y7549" s="240"/>
      <c r="AB7549" s="241"/>
    </row>
    <row r="7550" spans="25:28">
      <c r="Y7550" s="240"/>
      <c r="AB7550" s="241"/>
    </row>
    <row r="7551" spans="25:28">
      <c r="Y7551" s="240"/>
      <c r="AB7551" s="241"/>
    </row>
    <row r="7552" spans="25:28">
      <c r="Y7552" s="240"/>
      <c r="AB7552" s="241"/>
    </row>
    <row r="7553" spans="25:28">
      <c r="Y7553" s="240"/>
      <c r="AB7553" s="241"/>
    </row>
    <row r="7554" spans="25:28">
      <c r="Y7554" s="240"/>
      <c r="AB7554" s="241"/>
    </row>
    <row r="7555" spans="25:28">
      <c r="Y7555" s="240"/>
      <c r="AB7555" s="241"/>
    </row>
    <row r="7556" spans="25:28">
      <c r="Y7556" s="240"/>
      <c r="AB7556" s="241"/>
    </row>
    <row r="7557" spans="25:28">
      <c r="Y7557" s="240"/>
      <c r="AB7557" s="241"/>
    </row>
    <row r="7558" spans="25:28">
      <c r="Y7558" s="240"/>
      <c r="AB7558" s="241"/>
    </row>
    <row r="7559" spans="25:28">
      <c r="Y7559" s="240"/>
      <c r="AB7559" s="241"/>
    </row>
    <row r="7560" spans="25:28">
      <c r="Y7560" s="240"/>
      <c r="AB7560" s="241"/>
    </row>
    <row r="7561" spans="25:28">
      <c r="Y7561" s="240"/>
      <c r="AB7561" s="241"/>
    </row>
    <row r="7562" spans="25:28">
      <c r="Y7562" s="240"/>
      <c r="AB7562" s="241"/>
    </row>
    <row r="7563" spans="25:28">
      <c r="Y7563" s="240"/>
      <c r="AB7563" s="241"/>
    </row>
    <row r="7564" spans="25:28">
      <c r="Y7564" s="240"/>
      <c r="AB7564" s="241"/>
    </row>
    <row r="7565" spans="25:28">
      <c r="Y7565" s="240"/>
      <c r="AB7565" s="241"/>
    </row>
    <row r="7566" spans="25:28">
      <c r="Y7566" s="240"/>
      <c r="AB7566" s="241"/>
    </row>
    <row r="7567" spans="25:28">
      <c r="Y7567" s="240"/>
      <c r="AB7567" s="241"/>
    </row>
    <row r="7568" spans="25:28">
      <c r="Y7568" s="240"/>
      <c r="AB7568" s="241"/>
    </row>
    <row r="7569" spans="25:28">
      <c r="Y7569" s="240"/>
      <c r="AB7569" s="241"/>
    </row>
    <row r="7570" spans="25:28">
      <c r="Y7570" s="240"/>
      <c r="AB7570" s="241"/>
    </row>
    <row r="7571" spans="25:28">
      <c r="Y7571" s="240"/>
      <c r="AB7571" s="241"/>
    </row>
    <row r="7572" spans="25:28">
      <c r="Y7572" s="240"/>
      <c r="AB7572" s="241"/>
    </row>
    <row r="7573" spans="25:28">
      <c r="Y7573" s="240"/>
      <c r="AB7573" s="241"/>
    </row>
    <row r="7574" spans="25:28">
      <c r="Y7574" s="240"/>
      <c r="AB7574" s="241"/>
    </row>
    <row r="7575" spans="25:28">
      <c r="Y7575" s="240"/>
      <c r="AB7575" s="241"/>
    </row>
    <row r="7576" spans="25:28">
      <c r="Y7576" s="240"/>
      <c r="AB7576" s="241"/>
    </row>
    <row r="7577" spans="25:28">
      <c r="Y7577" s="240"/>
      <c r="AB7577" s="241"/>
    </row>
    <row r="7578" spans="25:28">
      <c r="Y7578" s="240"/>
      <c r="AB7578" s="241"/>
    </row>
    <row r="7579" spans="25:28">
      <c r="Y7579" s="240"/>
      <c r="AB7579" s="241"/>
    </row>
    <row r="7580" spans="25:28">
      <c r="Y7580" s="240"/>
      <c r="AB7580" s="241"/>
    </row>
    <row r="7581" spans="25:28">
      <c r="Y7581" s="240"/>
      <c r="AB7581" s="241"/>
    </row>
    <row r="7582" spans="25:28">
      <c r="Y7582" s="240"/>
      <c r="AB7582" s="241"/>
    </row>
    <row r="7583" spans="25:28">
      <c r="Y7583" s="240"/>
      <c r="AB7583" s="241"/>
    </row>
    <row r="7584" spans="25:28">
      <c r="Y7584" s="240"/>
      <c r="AB7584" s="241"/>
    </row>
    <row r="7585" spans="25:28">
      <c r="Y7585" s="240"/>
      <c r="AB7585" s="241"/>
    </row>
    <row r="7586" spans="25:28">
      <c r="Y7586" s="240"/>
      <c r="AB7586" s="241"/>
    </row>
    <row r="7587" spans="25:28">
      <c r="Y7587" s="240"/>
      <c r="AB7587" s="241"/>
    </row>
    <row r="7588" spans="25:28">
      <c r="Y7588" s="240"/>
      <c r="AB7588" s="241"/>
    </row>
    <row r="7589" spans="25:28">
      <c r="Y7589" s="240"/>
      <c r="AB7589" s="241"/>
    </row>
    <row r="7590" spans="25:28">
      <c r="Y7590" s="240"/>
      <c r="AB7590" s="241"/>
    </row>
    <row r="7591" spans="25:28">
      <c r="Y7591" s="240"/>
      <c r="AB7591" s="241"/>
    </row>
    <row r="7592" spans="25:28">
      <c r="Y7592" s="240"/>
      <c r="AB7592" s="241"/>
    </row>
    <row r="7593" spans="25:28">
      <c r="Y7593" s="240"/>
      <c r="AB7593" s="241"/>
    </row>
    <row r="7594" spans="25:28">
      <c r="Y7594" s="240"/>
      <c r="AB7594" s="241"/>
    </row>
    <row r="7595" spans="25:28">
      <c r="Y7595" s="240"/>
      <c r="AB7595" s="241"/>
    </row>
    <row r="7596" spans="25:28">
      <c r="Y7596" s="240"/>
      <c r="AB7596" s="241"/>
    </row>
    <row r="7597" spans="25:28">
      <c r="Y7597" s="240"/>
      <c r="AB7597" s="241"/>
    </row>
    <row r="7598" spans="25:28">
      <c r="Y7598" s="240"/>
      <c r="AB7598" s="241"/>
    </row>
    <row r="7599" spans="25:28">
      <c r="Y7599" s="240"/>
      <c r="AB7599" s="241"/>
    </row>
    <row r="7600" spans="25:28">
      <c r="Y7600" s="240"/>
      <c r="AB7600" s="241"/>
    </row>
    <row r="7601" spans="25:28">
      <c r="Y7601" s="240"/>
      <c r="AB7601" s="241"/>
    </row>
    <row r="7602" spans="25:28">
      <c r="Y7602" s="240"/>
      <c r="AB7602" s="241"/>
    </row>
    <row r="7603" spans="25:28">
      <c r="Y7603" s="240"/>
      <c r="AB7603" s="241"/>
    </row>
    <row r="7604" spans="25:28">
      <c r="Y7604" s="240"/>
      <c r="AB7604" s="241"/>
    </row>
    <row r="7605" spans="25:28">
      <c r="Y7605" s="240"/>
      <c r="AB7605" s="241"/>
    </row>
    <row r="7606" spans="25:28">
      <c r="Y7606" s="240"/>
      <c r="AB7606" s="241"/>
    </row>
    <row r="7607" spans="25:28">
      <c r="Y7607" s="240"/>
      <c r="AB7607" s="241"/>
    </row>
    <row r="7608" spans="25:28">
      <c r="Y7608" s="240"/>
      <c r="AB7608" s="241"/>
    </row>
    <row r="7609" spans="25:28">
      <c r="Y7609" s="240"/>
      <c r="AB7609" s="241"/>
    </row>
    <row r="7610" spans="25:28">
      <c r="Y7610" s="240"/>
      <c r="AB7610" s="241"/>
    </row>
    <row r="7611" spans="25:28">
      <c r="Y7611" s="240"/>
      <c r="AB7611" s="241"/>
    </row>
    <row r="7612" spans="25:28">
      <c r="Y7612" s="240"/>
      <c r="AB7612" s="241"/>
    </row>
    <row r="7613" spans="25:28">
      <c r="Y7613" s="240"/>
      <c r="AB7613" s="241"/>
    </row>
    <row r="7614" spans="25:28">
      <c r="Y7614" s="240"/>
      <c r="AB7614" s="241"/>
    </row>
    <row r="7615" spans="25:28">
      <c r="Y7615" s="240"/>
      <c r="AB7615" s="241"/>
    </row>
    <row r="7616" spans="25:28">
      <c r="Y7616" s="240"/>
      <c r="AB7616" s="241"/>
    </row>
    <row r="7617" spans="25:28">
      <c r="Y7617" s="240"/>
      <c r="AB7617" s="241"/>
    </row>
    <row r="7618" spans="25:28">
      <c r="Y7618" s="240"/>
      <c r="AB7618" s="241"/>
    </row>
    <row r="7619" spans="25:28">
      <c r="Y7619" s="240"/>
      <c r="AB7619" s="241"/>
    </row>
    <row r="7620" spans="25:28">
      <c r="Y7620" s="240"/>
      <c r="AB7620" s="241"/>
    </row>
    <row r="7621" spans="25:28">
      <c r="Y7621" s="240"/>
      <c r="AB7621" s="241"/>
    </row>
    <row r="7622" spans="25:28">
      <c r="Y7622" s="240"/>
      <c r="AB7622" s="241"/>
    </row>
    <row r="7623" spans="25:28">
      <c r="Y7623" s="240"/>
      <c r="AB7623" s="241"/>
    </row>
    <row r="7624" spans="25:28">
      <c r="Y7624" s="240"/>
      <c r="AB7624" s="241"/>
    </row>
    <row r="7625" spans="25:28">
      <c r="Y7625" s="240"/>
      <c r="AB7625" s="241"/>
    </row>
    <row r="7626" spans="25:28">
      <c r="Y7626" s="240"/>
      <c r="AB7626" s="241"/>
    </row>
    <row r="7627" spans="25:28">
      <c r="Y7627" s="240"/>
      <c r="AB7627" s="241"/>
    </row>
    <row r="7628" spans="25:28">
      <c r="Y7628" s="240"/>
      <c r="AB7628" s="241"/>
    </row>
    <row r="7629" spans="25:28">
      <c r="Y7629" s="240"/>
      <c r="AB7629" s="241"/>
    </row>
    <row r="7630" spans="25:28">
      <c r="Y7630" s="240"/>
      <c r="AB7630" s="241"/>
    </row>
    <row r="7631" spans="25:28">
      <c r="Y7631" s="240"/>
      <c r="AB7631" s="241"/>
    </row>
    <row r="7632" spans="25:28">
      <c r="Y7632" s="240"/>
      <c r="AB7632" s="241"/>
    </row>
    <row r="7633" spans="25:28">
      <c r="Y7633" s="240"/>
      <c r="AB7633" s="241"/>
    </row>
    <row r="7634" spans="25:28">
      <c r="Y7634" s="240"/>
      <c r="AB7634" s="241"/>
    </row>
    <row r="7635" spans="25:28">
      <c r="Y7635" s="240"/>
      <c r="AB7635" s="241"/>
    </row>
    <row r="7636" spans="25:28">
      <c r="Y7636" s="240"/>
      <c r="AB7636" s="241"/>
    </row>
    <row r="7637" spans="25:28">
      <c r="Y7637" s="240"/>
      <c r="AB7637" s="241"/>
    </row>
    <row r="7638" spans="25:28">
      <c r="Y7638" s="240"/>
      <c r="AB7638" s="241"/>
    </row>
    <row r="7639" spans="25:28">
      <c r="Y7639" s="240"/>
      <c r="AB7639" s="241"/>
    </row>
    <row r="7640" spans="25:28">
      <c r="Y7640" s="240"/>
      <c r="AB7640" s="241"/>
    </row>
    <row r="7641" spans="25:28">
      <c r="Y7641" s="240"/>
      <c r="AB7641" s="241"/>
    </row>
    <row r="7642" spans="25:28">
      <c r="Y7642" s="240"/>
      <c r="AB7642" s="241"/>
    </row>
    <row r="7643" spans="25:28">
      <c r="Y7643" s="240"/>
      <c r="AB7643" s="241"/>
    </row>
    <row r="7644" spans="25:28">
      <c r="Y7644" s="240"/>
      <c r="AB7644" s="241"/>
    </row>
    <row r="7645" spans="25:28">
      <c r="Y7645" s="240"/>
      <c r="AB7645" s="241"/>
    </row>
    <row r="7646" spans="25:28">
      <c r="Y7646" s="240"/>
      <c r="AB7646" s="241"/>
    </row>
    <row r="7647" spans="25:28">
      <c r="Y7647" s="240"/>
      <c r="AB7647" s="241"/>
    </row>
    <row r="7648" spans="25:28">
      <c r="Y7648" s="240"/>
      <c r="AB7648" s="241"/>
    </row>
    <row r="7649" spans="25:28">
      <c r="Y7649" s="240"/>
      <c r="AB7649" s="241"/>
    </row>
    <row r="7650" spans="25:28">
      <c r="Y7650" s="240"/>
      <c r="AB7650" s="241"/>
    </row>
    <row r="7651" spans="25:28">
      <c r="Y7651" s="240"/>
      <c r="AB7651" s="241"/>
    </row>
    <row r="7652" spans="25:28">
      <c r="Y7652" s="240"/>
      <c r="AB7652" s="241"/>
    </row>
    <row r="7653" spans="25:28">
      <c r="Y7653" s="240"/>
      <c r="AB7653" s="241"/>
    </row>
    <row r="7654" spans="25:28">
      <c r="Y7654" s="240"/>
      <c r="AB7654" s="241"/>
    </row>
    <row r="7655" spans="25:28">
      <c r="Y7655" s="240"/>
      <c r="AB7655" s="241"/>
    </row>
    <row r="7656" spans="25:28">
      <c r="Y7656" s="240"/>
      <c r="AB7656" s="241"/>
    </row>
    <row r="7657" spans="25:28">
      <c r="Y7657" s="240"/>
      <c r="AB7657" s="241"/>
    </row>
    <row r="7658" spans="25:28">
      <c r="Y7658" s="240"/>
      <c r="AB7658" s="241"/>
    </row>
    <row r="7659" spans="25:28">
      <c r="Y7659" s="240"/>
      <c r="AB7659" s="241"/>
    </row>
    <row r="7660" spans="25:28">
      <c r="Y7660" s="240"/>
      <c r="AB7660" s="241"/>
    </row>
    <row r="7661" spans="25:28">
      <c r="Y7661" s="240"/>
      <c r="AB7661" s="241"/>
    </row>
    <row r="7662" spans="25:28">
      <c r="Y7662" s="240"/>
      <c r="AB7662" s="241"/>
    </row>
    <row r="7663" spans="25:28">
      <c r="Y7663" s="240"/>
      <c r="AB7663" s="241"/>
    </row>
    <row r="7664" spans="25:28">
      <c r="Y7664" s="240"/>
      <c r="AB7664" s="241"/>
    </row>
    <row r="7665" spans="25:28">
      <c r="Y7665" s="240"/>
      <c r="AB7665" s="241"/>
    </row>
    <row r="7666" spans="25:28">
      <c r="Y7666" s="240"/>
      <c r="AB7666" s="241"/>
    </row>
    <row r="7667" spans="25:28">
      <c r="Y7667" s="240"/>
      <c r="AB7667" s="241"/>
    </row>
    <row r="7668" spans="25:28">
      <c r="Y7668" s="240"/>
      <c r="AB7668" s="241"/>
    </row>
    <row r="7669" spans="25:28">
      <c r="Y7669" s="240"/>
      <c r="AB7669" s="241"/>
    </row>
    <row r="7670" spans="25:28">
      <c r="Y7670" s="240"/>
      <c r="AB7670" s="241"/>
    </row>
    <row r="7671" spans="25:28">
      <c r="Y7671" s="240"/>
      <c r="AB7671" s="241"/>
    </row>
    <row r="7672" spans="25:28">
      <c r="Y7672" s="240"/>
      <c r="AB7672" s="241"/>
    </row>
    <row r="7673" spans="25:28">
      <c r="Y7673" s="240"/>
      <c r="AB7673" s="241"/>
    </row>
    <row r="7674" spans="25:28">
      <c r="Y7674" s="240"/>
      <c r="AB7674" s="241"/>
    </row>
    <row r="7675" spans="25:28">
      <c r="Y7675" s="240"/>
      <c r="AB7675" s="241"/>
    </row>
    <row r="7676" spans="25:28">
      <c r="Y7676" s="240"/>
      <c r="AB7676" s="241"/>
    </row>
    <row r="7677" spans="25:28">
      <c r="Y7677" s="240"/>
      <c r="AB7677" s="241"/>
    </row>
    <row r="7678" spans="25:28">
      <c r="Y7678" s="240"/>
      <c r="AB7678" s="241"/>
    </row>
    <row r="7679" spans="25:28">
      <c r="Y7679" s="240"/>
      <c r="AB7679" s="241"/>
    </row>
    <row r="7680" spans="25:28">
      <c r="Y7680" s="240"/>
      <c r="AB7680" s="241"/>
    </row>
    <row r="7681" spans="25:28">
      <c r="Y7681" s="240"/>
      <c r="AB7681" s="241"/>
    </row>
    <row r="7682" spans="25:28">
      <c r="Y7682" s="240"/>
      <c r="AB7682" s="241"/>
    </row>
    <row r="7683" spans="25:28">
      <c r="Y7683" s="240"/>
      <c r="AB7683" s="241"/>
    </row>
    <row r="7684" spans="25:28">
      <c r="Y7684" s="240"/>
      <c r="AB7684" s="241"/>
    </row>
    <row r="7685" spans="25:28">
      <c r="Y7685" s="240"/>
      <c r="AB7685" s="241"/>
    </row>
    <row r="7686" spans="25:28">
      <c r="Y7686" s="240"/>
      <c r="AB7686" s="241"/>
    </row>
    <row r="7687" spans="25:28">
      <c r="Y7687" s="240"/>
      <c r="AB7687" s="241"/>
    </row>
    <row r="7688" spans="25:28">
      <c r="Y7688" s="240"/>
      <c r="AB7688" s="241"/>
    </row>
    <row r="7689" spans="25:28">
      <c r="Y7689" s="240"/>
      <c r="AB7689" s="241"/>
    </row>
    <row r="7690" spans="25:28">
      <c r="Y7690" s="240"/>
      <c r="AB7690" s="241"/>
    </row>
    <row r="7691" spans="25:28">
      <c r="Y7691" s="240"/>
      <c r="AB7691" s="241"/>
    </row>
    <row r="7692" spans="25:28">
      <c r="Y7692" s="240"/>
      <c r="AB7692" s="241"/>
    </row>
    <row r="7693" spans="25:28">
      <c r="Y7693" s="240"/>
      <c r="AB7693" s="241"/>
    </row>
    <row r="7694" spans="25:28">
      <c r="Y7694" s="240"/>
      <c r="AB7694" s="241"/>
    </row>
    <row r="7695" spans="25:28">
      <c r="Y7695" s="240"/>
      <c r="AB7695" s="241"/>
    </row>
    <row r="7696" spans="25:28">
      <c r="Y7696" s="240"/>
      <c r="AB7696" s="241"/>
    </row>
    <row r="7697" spans="25:28">
      <c r="Y7697" s="240"/>
      <c r="AB7697" s="241"/>
    </row>
    <row r="7698" spans="25:28">
      <c r="Y7698" s="240"/>
      <c r="AB7698" s="241"/>
    </row>
    <row r="7699" spans="25:28">
      <c r="Y7699" s="240"/>
      <c r="AB7699" s="241"/>
    </row>
    <row r="7700" spans="25:28">
      <c r="Y7700" s="240"/>
      <c r="AB7700" s="241"/>
    </row>
    <row r="7701" spans="25:28">
      <c r="Y7701" s="240"/>
      <c r="AB7701" s="241"/>
    </row>
    <row r="7702" spans="25:28">
      <c r="Y7702" s="240"/>
      <c r="AB7702" s="241"/>
    </row>
    <row r="7703" spans="25:28">
      <c r="Y7703" s="240"/>
      <c r="AB7703" s="241"/>
    </row>
    <row r="7704" spans="25:28">
      <c r="Y7704" s="240"/>
      <c r="AB7704" s="241"/>
    </row>
    <row r="7705" spans="25:28">
      <c r="Y7705" s="240"/>
      <c r="AB7705" s="241"/>
    </row>
    <row r="7706" spans="25:28">
      <c r="Y7706" s="240"/>
      <c r="AB7706" s="241"/>
    </row>
    <row r="7707" spans="25:28">
      <c r="Y7707" s="240"/>
      <c r="AB7707" s="241"/>
    </row>
    <row r="7708" spans="25:28">
      <c r="Y7708" s="240"/>
      <c r="AB7708" s="241"/>
    </row>
    <row r="7709" spans="25:28">
      <c r="Y7709" s="240"/>
      <c r="AB7709" s="241"/>
    </row>
    <row r="7710" spans="25:28">
      <c r="Y7710" s="240"/>
      <c r="AB7710" s="241"/>
    </row>
    <row r="7711" spans="25:28">
      <c r="Y7711" s="240"/>
      <c r="AB7711" s="241"/>
    </row>
    <row r="7712" spans="25:28">
      <c r="Y7712" s="240"/>
      <c r="AB7712" s="241"/>
    </row>
    <row r="7713" spans="25:28">
      <c r="Y7713" s="240"/>
      <c r="AB7713" s="241"/>
    </row>
    <row r="7714" spans="25:28">
      <c r="Y7714" s="240"/>
      <c r="AB7714" s="241"/>
    </row>
    <row r="7715" spans="25:28">
      <c r="Y7715" s="240"/>
      <c r="AB7715" s="241"/>
    </row>
    <row r="7716" spans="25:28">
      <c r="Y7716" s="240"/>
      <c r="AB7716" s="241"/>
    </row>
    <row r="7717" spans="25:28">
      <c r="Y7717" s="240"/>
      <c r="AB7717" s="241"/>
    </row>
    <row r="7718" spans="25:28">
      <c r="Y7718" s="240"/>
      <c r="AB7718" s="241"/>
    </row>
    <row r="7719" spans="25:28">
      <c r="Y7719" s="240"/>
      <c r="AB7719" s="241"/>
    </row>
    <row r="7720" spans="25:28">
      <c r="Y7720" s="240"/>
      <c r="AB7720" s="241"/>
    </row>
    <row r="7721" spans="25:28">
      <c r="Y7721" s="240"/>
      <c r="AB7721" s="241"/>
    </row>
    <row r="7722" spans="25:28">
      <c r="Y7722" s="240"/>
      <c r="AB7722" s="241"/>
    </row>
    <row r="7723" spans="25:28">
      <c r="Y7723" s="240"/>
      <c r="AB7723" s="241"/>
    </row>
    <row r="7724" spans="25:28">
      <c r="Y7724" s="240"/>
      <c r="AB7724" s="241"/>
    </row>
    <row r="7725" spans="25:28">
      <c r="Y7725" s="240"/>
      <c r="AB7725" s="241"/>
    </row>
    <row r="7726" spans="25:28">
      <c r="Y7726" s="240"/>
      <c r="AB7726" s="241"/>
    </row>
    <row r="7727" spans="25:28">
      <c r="Y7727" s="240"/>
      <c r="AB7727" s="241"/>
    </row>
    <row r="7728" spans="25:28">
      <c r="Y7728" s="240"/>
      <c r="AB7728" s="241"/>
    </row>
    <row r="7729" spans="25:28">
      <c r="Y7729" s="240"/>
      <c r="AB7729" s="241"/>
    </row>
    <row r="7730" spans="25:28">
      <c r="Y7730" s="240"/>
      <c r="AB7730" s="241"/>
    </row>
    <row r="7731" spans="25:28">
      <c r="Y7731" s="240"/>
      <c r="AB7731" s="241"/>
    </row>
    <row r="7732" spans="25:28">
      <c r="Y7732" s="240"/>
      <c r="AB7732" s="241"/>
    </row>
    <row r="7733" spans="25:28">
      <c r="Y7733" s="240"/>
      <c r="AB7733" s="241"/>
    </row>
    <row r="7734" spans="25:28">
      <c r="Y7734" s="240"/>
      <c r="AB7734" s="241"/>
    </row>
    <row r="7735" spans="25:28">
      <c r="Y7735" s="240"/>
      <c r="AB7735" s="241"/>
    </row>
    <row r="7736" spans="25:28">
      <c r="Y7736" s="240"/>
      <c r="AB7736" s="241"/>
    </row>
    <row r="7737" spans="25:28">
      <c r="Y7737" s="240"/>
      <c r="AB7737" s="241"/>
    </row>
    <row r="7738" spans="25:28">
      <c r="Y7738" s="240"/>
      <c r="AB7738" s="241"/>
    </row>
    <row r="7739" spans="25:28">
      <c r="Y7739" s="240"/>
      <c r="AB7739" s="241"/>
    </row>
    <row r="7740" spans="25:28">
      <c r="Y7740" s="240"/>
      <c r="AB7740" s="241"/>
    </row>
    <row r="7741" spans="25:28">
      <c r="Y7741" s="240"/>
      <c r="AB7741" s="241"/>
    </row>
    <row r="7742" spans="25:28">
      <c r="Y7742" s="240"/>
      <c r="AB7742" s="241"/>
    </row>
    <row r="7743" spans="25:28">
      <c r="Y7743" s="240"/>
      <c r="AB7743" s="241"/>
    </row>
    <row r="7744" spans="25:28">
      <c r="Y7744" s="240"/>
      <c r="AB7744" s="241"/>
    </row>
    <row r="7745" spans="25:28">
      <c r="Y7745" s="240"/>
      <c r="AB7745" s="241"/>
    </row>
    <row r="7746" spans="25:28">
      <c r="Y7746" s="240"/>
      <c r="AB7746" s="241"/>
    </row>
    <row r="7747" spans="25:28">
      <c r="Y7747" s="240"/>
      <c r="AB7747" s="241"/>
    </row>
    <row r="7748" spans="25:28">
      <c r="Y7748" s="240"/>
      <c r="AB7748" s="241"/>
    </row>
    <row r="7749" spans="25:28">
      <c r="Y7749" s="240"/>
      <c r="AB7749" s="241"/>
    </row>
    <row r="7750" spans="25:28">
      <c r="Y7750" s="240"/>
      <c r="AB7750" s="241"/>
    </row>
    <row r="7751" spans="25:28">
      <c r="Y7751" s="240"/>
      <c r="AB7751" s="241"/>
    </row>
    <row r="7752" spans="25:28">
      <c r="Y7752" s="240"/>
      <c r="AB7752" s="241"/>
    </row>
    <row r="7753" spans="25:28">
      <c r="Y7753" s="240"/>
      <c r="AB7753" s="241"/>
    </row>
    <row r="7754" spans="25:28">
      <c r="Y7754" s="240"/>
      <c r="AB7754" s="241"/>
    </row>
    <row r="7755" spans="25:28">
      <c r="Y7755" s="240"/>
      <c r="AB7755" s="241"/>
    </row>
    <row r="7756" spans="25:28">
      <c r="Y7756" s="240"/>
      <c r="AB7756" s="241"/>
    </row>
    <row r="7757" spans="25:28">
      <c r="Y7757" s="240"/>
      <c r="AB7757" s="241"/>
    </row>
    <row r="7758" spans="25:28">
      <c r="Y7758" s="240"/>
      <c r="AB7758" s="241"/>
    </row>
    <row r="7759" spans="25:28">
      <c r="Y7759" s="240"/>
      <c r="AB7759" s="241"/>
    </row>
    <row r="7760" spans="25:28">
      <c r="Y7760" s="240"/>
      <c r="AB7760" s="241"/>
    </row>
    <row r="7761" spans="25:28">
      <c r="Y7761" s="240"/>
      <c r="AB7761" s="241"/>
    </row>
    <row r="7762" spans="25:28">
      <c r="Y7762" s="240"/>
      <c r="AB7762" s="241"/>
    </row>
    <row r="7763" spans="25:28">
      <c r="Y7763" s="240"/>
      <c r="AB7763" s="241"/>
    </row>
    <row r="7764" spans="25:28">
      <c r="Y7764" s="240"/>
      <c r="AB7764" s="241"/>
    </row>
    <row r="7765" spans="25:28">
      <c r="Y7765" s="240"/>
      <c r="AB7765" s="241"/>
    </row>
    <row r="7766" spans="25:28">
      <c r="Y7766" s="240"/>
      <c r="AB7766" s="241"/>
    </row>
    <row r="7767" spans="25:28">
      <c r="Y7767" s="240"/>
      <c r="AB7767" s="241"/>
    </row>
    <row r="7768" spans="25:28">
      <c r="Y7768" s="240"/>
      <c r="AB7768" s="241"/>
    </row>
    <row r="7769" spans="25:28">
      <c r="Y7769" s="240"/>
      <c r="AB7769" s="241"/>
    </row>
    <row r="7770" spans="25:28">
      <c r="Y7770" s="240"/>
      <c r="AB7770" s="241"/>
    </row>
    <row r="7771" spans="25:28">
      <c r="Y7771" s="240"/>
      <c r="AB7771" s="241"/>
    </row>
    <row r="7772" spans="25:28">
      <c r="Y7772" s="240"/>
      <c r="AB7772" s="241"/>
    </row>
    <row r="7773" spans="25:28">
      <c r="Y7773" s="240"/>
      <c r="AB7773" s="241"/>
    </row>
    <row r="7774" spans="25:28">
      <c r="Y7774" s="240"/>
      <c r="AB7774" s="241"/>
    </row>
    <row r="7775" spans="25:28">
      <c r="Y7775" s="240"/>
      <c r="AB7775" s="241"/>
    </row>
    <row r="7776" spans="25:28">
      <c r="Y7776" s="240"/>
      <c r="AB7776" s="241"/>
    </row>
    <row r="7777" spans="25:28">
      <c r="Y7777" s="240"/>
      <c r="AB7777" s="241"/>
    </row>
    <row r="7778" spans="25:28">
      <c r="Y7778" s="240"/>
      <c r="AB7778" s="241"/>
    </row>
    <row r="7779" spans="25:28">
      <c r="Y7779" s="240"/>
      <c r="AB7779" s="241"/>
    </row>
    <row r="7780" spans="25:28">
      <c r="Y7780" s="240"/>
      <c r="AB7780" s="241"/>
    </row>
    <row r="7781" spans="25:28">
      <c r="Y7781" s="240"/>
      <c r="AB7781" s="241"/>
    </row>
    <row r="7782" spans="25:28">
      <c r="Y7782" s="240"/>
      <c r="AB7782" s="241"/>
    </row>
    <row r="7783" spans="25:28">
      <c r="Y7783" s="240"/>
      <c r="AB7783" s="241"/>
    </row>
    <row r="7784" spans="25:28">
      <c r="Y7784" s="240"/>
      <c r="AB7784" s="241"/>
    </row>
    <row r="7785" spans="25:28">
      <c r="Y7785" s="240"/>
      <c r="AB7785" s="241"/>
    </row>
    <row r="7786" spans="25:28">
      <c r="Y7786" s="240"/>
      <c r="AB7786" s="241"/>
    </row>
    <row r="7787" spans="25:28">
      <c r="Y7787" s="240"/>
      <c r="AB7787" s="241"/>
    </row>
    <row r="7788" spans="25:28">
      <c r="Y7788" s="240"/>
      <c r="AB7788" s="241"/>
    </row>
    <row r="7789" spans="25:28">
      <c r="Y7789" s="240"/>
      <c r="AB7789" s="241"/>
    </row>
    <row r="7790" spans="25:28">
      <c r="Y7790" s="240"/>
      <c r="AB7790" s="241"/>
    </row>
    <row r="7791" spans="25:28">
      <c r="Y7791" s="240"/>
      <c r="AB7791" s="241"/>
    </row>
    <row r="7792" spans="25:28">
      <c r="Y7792" s="240"/>
      <c r="AB7792" s="241"/>
    </row>
    <row r="7793" spans="25:28">
      <c r="Y7793" s="240"/>
      <c r="AB7793" s="241"/>
    </row>
    <row r="7794" spans="25:28">
      <c r="Y7794" s="240"/>
      <c r="AB7794" s="241"/>
    </row>
    <row r="7795" spans="25:28">
      <c r="Y7795" s="240"/>
      <c r="AB7795" s="241"/>
    </row>
    <row r="7796" spans="25:28">
      <c r="Y7796" s="240"/>
      <c r="AB7796" s="241"/>
    </row>
    <row r="7797" spans="25:28">
      <c r="Y7797" s="240"/>
      <c r="AB7797" s="241"/>
    </row>
    <row r="7798" spans="25:28">
      <c r="Y7798" s="240"/>
      <c r="AB7798" s="241"/>
    </row>
    <row r="7799" spans="25:28">
      <c r="Y7799" s="240"/>
      <c r="AB7799" s="241"/>
    </row>
    <row r="7800" spans="25:28">
      <c r="Y7800" s="240"/>
      <c r="AB7800" s="241"/>
    </row>
    <row r="7801" spans="25:28">
      <c r="Y7801" s="240"/>
      <c r="AB7801" s="241"/>
    </row>
    <row r="7802" spans="25:28">
      <c r="Y7802" s="240"/>
      <c r="AB7802" s="241"/>
    </row>
    <row r="7803" spans="25:28">
      <c r="Y7803" s="240"/>
      <c r="AB7803" s="241"/>
    </row>
    <row r="7804" spans="25:28">
      <c r="Y7804" s="240"/>
      <c r="AB7804" s="241"/>
    </row>
    <row r="7805" spans="25:28">
      <c r="Y7805" s="240"/>
      <c r="AB7805" s="241"/>
    </row>
    <row r="7806" spans="25:28">
      <c r="Y7806" s="240"/>
      <c r="AB7806" s="241"/>
    </row>
    <row r="7807" spans="25:28">
      <c r="Y7807" s="240"/>
      <c r="AB7807" s="241"/>
    </row>
    <row r="7808" spans="25:28">
      <c r="Y7808" s="240"/>
      <c r="AB7808" s="241"/>
    </row>
    <row r="7809" spans="25:28">
      <c r="Y7809" s="240"/>
      <c r="AB7809" s="241"/>
    </row>
    <row r="7810" spans="25:28">
      <c r="Y7810" s="240"/>
      <c r="AB7810" s="241"/>
    </row>
    <row r="7811" spans="25:28">
      <c r="Y7811" s="240"/>
      <c r="AB7811" s="241"/>
    </row>
    <row r="7812" spans="25:28">
      <c r="Y7812" s="240"/>
      <c r="AB7812" s="241"/>
    </row>
    <row r="7813" spans="25:28">
      <c r="Y7813" s="240"/>
      <c r="AB7813" s="241"/>
    </row>
    <row r="7814" spans="25:28">
      <c r="Y7814" s="240"/>
      <c r="AB7814" s="241"/>
    </row>
    <row r="7815" spans="25:28">
      <c r="Y7815" s="240"/>
      <c r="AB7815" s="241"/>
    </row>
    <row r="7816" spans="25:28">
      <c r="Y7816" s="240"/>
      <c r="AB7816" s="241"/>
    </row>
    <row r="7817" spans="25:28">
      <c r="Y7817" s="240"/>
      <c r="AB7817" s="241"/>
    </row>
    <row r="7818" spans="25:28">
      <c r="Y7818" s="240"/>
      <c r="AB7818" s="241"/>
    </row>
    <row r="7819" spans="25:28">
      <c r="Y7819" s="240"/>
      <c r="AB7819" s="241"/>
    </row>
    <row r="7820" spans="25:28">
      <c r="Y7820" s="240"/>
      <c r="AB7820" s="241"/>
    </row>
    <row r="7821" spans="25:28">
      <c r="Y7821" s="240"/>
      <c r="AB7821" s="241"/>
    </row>
    <row r="7822" spans="25:28">
      <c r="Y7822" s="240"/>
      <c r="AB7822" s="241"/>
    </row>
    <row r="7823" spans="25:28">
      <c r="Y7823" s="240"/>
      <c r="AB7823" s="241"/>
    </row>
    <row r="7824" spans="25:28">
      <c r="Y7824" s="240"/>
      <c r="AB7824" s="241"/>
    </row>
    <row r="7825" spans="25:28">
      <c r="Y7825" s="240"/>
      <c r="AB7825" s="241"/>
    </row>
    <row r="7826" spans="25:28">
      <c r="Y7826" s="240"/>
      <c r="AB7826" s="241"/>
    </row>
    <row r="7827" spans="25:28">
      <c r="Y7827" s="240"/>
      <c r="AB7827" s="241"/>
    </row>
    <row r="7828" spans="25:28">
      <c r="Y7828" s="240"/>
      <c r="AB7828" s="241"/>
    </row>
    <row r="7829" spans="25:28">
      <c r="Y7829" s="240"/>
      <c r="AB7829" s="241"/>
    </row>
    <row r="7830" spans="25:28">
      <c r="Y7830" s="240"/>
      <c r="AB7830" s="241"/>
    </row>
    <row r="7831" spans="25:28">
      <c r="Y7831" s="240"/>
      <c r="AB7831" s="241"/>
    </row>
    <row r="7832" spans="25:28">
      <c r="Y7832" s="240"/>
      <c r="AB7832" s="241"/>
    </row>
    <row r="7833" spans="25:28">
      <c r="Y7833" s="240"/>
      <c r="AB7833" s="241"/>
    </row>
    <row r="7834" spans="25:28">
      <c r="Y7834" s="240"/>
      <c r="AB7834" s="241"/>
    </row>
    <row r="7835" spans="25:28">
      <c r="Y7835" s="240"/>
      <c r="AB7835" s="241"/>
    </row>
    <row r="7836" spans="25:28">
      <c r="Y7836" s="240"/>
      <c r="AB7836" s="241"/>
    </row>
    <row r="7837" spans="25:28">
      <c r="Y7837" s="240"/>
      <c r="AB7837" s="241"/>
    </row>
    <row r="7838" spans="25:28">
      <c r="Y7838" s="240"/>
      <c r="AB7838" s="241"/>
    </row>
    <row r="7839" spans="25:28">
      <c r="Y7839" s="240"/>
      <c r="AB7839" s="241"/>
    </row>
    <row r="7840" spans="25:28">
      <c r="Y7840" s="240"/>
      <c r="AB7840" s="241"/>
    </row>
    <row r="7841" spans="25:28">
      <c r="Y7841" s="240"/>
      <c r="AB7841" s="241"/>
    </row>
    <row r="7842" spans="25:28">
      <c r="Y7842" s="240"/>
      <c r="AB7842" s="241"/>
    </row>
    <row r="7843" spans="25:28">
      <c r="Y7843" s="240"/>
      <c r="AB7843" s="241"/>
    </row>
    <row r="7844" spans="25:28">
      <c r="Y7844" s="240"/>
      <c r="AB7844" s="241"/>
    </row>
    <row r="7845" spans="25:28">
      <c r="Y7845" s="240"/>
      <c r="AB7845" s="241"/>
    </row>
    <row r="7846" spans="25:28">
      <c r="Y7846" s="240"/>
      <c r="AB7846" s="241"/>
    </row>
    <row r="7847" spans="25:28">
      <c r="Y7847" s="240"/>
      <c r="AB7847" s="241"/>
    </row>
    <row r="7848" spans="25:28">
      <c r="Y7848" s="240"/>
      <c r="AB7848" s="241"/>
    </row>
    <row r="7849" spans="25:28">
      <c r="Y7849" s="240"/>
      <c r="AB7849" s="241"/>
    </row>
    <row r="7850" spans="25:28">
      <c r="Y7850" s="240"/>
      <c r="AB7850" s="241"/>
    </row>
    <row r="7851" spans="25:28">
      <c r="Y7851" s="240"/>
      <c r="AB7851" s="241"/>
    </row>
    <row r="7852" spans="25:28">
      <c r="Y7852" s="240"/>
      <c r="AB7852" s="241"/>
    </row>
    <row r="7853" spans="25:28">
      <c r="Y7853" s="240"/>
      <c r="AB7853" s="241"/>
    </row>
    <row r="7854" spans="25:28">
      <c r="Y7854" s="240"/>
      <c r="AB7854" s="241"/>
    </row>
    <row r="7855" spans="25:28">
      <c r="Y7855" s="240"/>
      <c r="AB7855" s="241"/>
    </row>
    <row r="7856" spans="25:28">
      <c r="Y7856" s="240"/>
      <c r="AB7856" s="241"/>
    </row>
    <row r="7857" spans="25:28">
      <c r="Y7857" s="240"/>
      <c r="AB7857" s="241"/>
    </row>
    <row r="7858" spans="25:28">
      <c r="Y7858" s="240"/>
      <c r="AB7858" s="241"/>
    </row>
    <row r="7859" spans="25:28">
      <c r="Y7859" s="240"/>
      <c r="AB7859" s="241"/>
    </row>
    <row r="7860" spans="25:28">
      <c r="Y7860" s="240"/>
      <c r="AB7860" s="241"/>
    </row>
    <row r="7861" spans="25:28">
      <c r="Y7861" s="240"/>
      <c r="AB7861" s="241"/>
    </row>
    <row r="7862" spans="25:28">
      <c r="Y7862" s="240"/>
      <c r="AB7862" s="241"/>
    </row>
    <row r="7863" spans="25:28">
      <c r="Y7863" s="240"/>
      <c r="AB7863" s="241"/>
    </row>
    <row r="7864" spans="25:28">
      <c r="Y7864" s="240"/>
      <c r="AB7864" s="241"/>
    </row>
    <row r="7865" spans="25:28">
      <c r="Y7865" s="240"/>
      <c r="AB7865" s="241"/>
    </row>
    <row r="7866" spans="25:28">
      <c r="Y7866" s="240"/>
      <c r="AB7866" s="241"/>
    </row>
    <row r="7867" spans="25:28">
      <c r="Y7867" s="240"/>
      <c r="AB7867" s="241"/>
    </row>
    <row r="7868" spans="25:28">
      <c r="Y7868" s="240"/>
      <c r="AB7868" s="241"/>
    </row>
    <row r="7869" spans="25:28">
      <c r="Y7869" s="240"/>
      <c r="AB7869" s="241"/>
    </row>
    <row r="7870" spans="25:28">
      <c r="Y7870" s="240"/>
      <c r="AB7870" s="241"/>
    </row>
    <row r="7871" spans="25:28">
      <c r="Y7871" s="240"/>
      <c r="AB7871" s="241"/>
    </row>
    <row r="7872" spans="25:28">
      <c r="Y7872" s="240"/>
      <c r="AB7872" s="241"/>
    </row>
    <row r="7873" spans="25:28">
      <c r="Y7873" s="240"/>
      <c r="AB7873" s="241"/>
    </row>
    <row r="7874" spans="25:28">
      <c r="Y7874" s="240"/>
      <c r="AB7874" s="241"/>
    </row>
    <row r="7875" spans="25:28">
      <c r="Y7875" s="240"/>
      <c r="AB7875" s="241"/>
    </row>
    <row r="7876" spans="25:28">
      <c r="Y7876" s="240"/>
      <c r="AB7876" s="241"/>
    </row>
    <row r="7877" spans="25:28">
      <c r="Y7877" s="240"/>
      <c r="AB7877" s="241"/>
    </row>
    <row r="7878" spans="25:28">
      <c r="Y7878" s="240"/>
      <c r="AB7878" s="241"/>
    </row>
    <row r="7879" spans="25:28">
      <c r="Y7879" s="240"/>
      <c r="AB7879" s="241"/>
    </row>
    <row r="7880" spans="25:28">
      <c r="Y7880" s="240"/>
      <c r="AB7880" s="241"/>
    </row>
    <row r="7881" spans="25:28">
      <c r="Y7881" s="240"/>
      <c r="AB7881" s="241"/>
    </row>
    <row r="7882" spans="25:28">
      <c r="Y7882" s="240"/>
      <c r="AB7882" s="241"/>
    </row>
    <row r="7883" spans="25:28">
      <c r="Y7883" s="240"/>
      <c r="AB7883" s="241"/>
    </row>
    <row r="7884" spans="25:28">
      <c r="Y7884" s="240"/>
      <c r="AB7884" s="241"/>
    </row>
    <row r="7885" spans="25:28">
      <c r="Y7885" s="240"/>
      <c r="AB7885" s="241"/>
    </row>
    <row r="7886" spans="25:28">
      <c r="Y7886" s="240"/>
      <c r="AB7886" s="241"/>
    </row>
    <row r="7887" spans="25:28">
      <c r="Y7887" s="240"/>
      <c r="AB7887" s="241"/>
    </row>
    <row r="7888" spans="25:28">
      <c r="Y7888" s="240"/>
      <c r="AB7888" s="241"/>
    </row>
    <row r="7889" spans="25:28">
      <c r="Y7889" s="240"/>
      <c r="AB7889" s="241"/>
    </row>
    <row r="7890" spans="25:28">
      <c r="Y7890" s="240"/>
      <c r="AB7890" s="241"/>
    </row>
    <row r="7891" spans="25:28">
      <c r="Y7891" s="240"/>
      <c r="AB7891" s="241"/>
    </row>
    <row r="7892" spans="25:28">
      <c r="Y7892" s="240"/>
      <c r="AB7892" s="241"/>
    </row>
    <row r="7893" spans="25:28">
      <c r="Y7893" s="240"/>
      <c r="AB7893" s="241"/>
    </row>
    <row r="7894" spans="25:28">
      <c r="Y7894" s="240"/>
      <c r="AB7894" s="241"/>
    </row>
    <row r="7895" spans="25:28">
      <c r="Y7895" s="240"/>
      <c r="AB7895" s="241"/>
    </row>
    <row r="7896" spans="25:28">
      <c r="Y7896" s="240"/>
      <c r="AB7896" s="241"/>
    </row>
    <row r="7897" spans="25:28">
      <c r="Y7897" s="240"/>
      <c r="AB7897" s="241"/>
    </row>
    <row r="7898" spans="25:28">
      <c r="Y7898" s="240"/>
      <c r="AB7898" s="241"/>
    </row>
    <row r="7899" spans="25:28">
      <c r="Y7899" s="240"/>
      <c r="AB7899" s="241"/>
    </row>
    <row r="7900" spans="25:28">
      <c r="Y7900" s="240"/>
      <c r="AB7900" s="241"/>
    </row>
    <row r="7901" spans="25:28">
      <c r="Y7901" s="240"/>
      <c r="AB7901" s="241"/>
    </row>
    <row r="7902" spans="25:28">
      <c r="Y7902" s="240"/>
      <c r="AB7902" s="241"/>
    </row>
    <row r="7903" spans="25:28">
      <c r="Y7903" s="240"/>
      <c r="AB7903" s="241"/>
    </row>
    <row r="7904" spans="25:28">
      <c r="Y7904" s="240"/>
      <c r="AB7904" s="241"/>
    </row>
    <row r="7905" spans="25:28">
      <c r="Y7905" s="240"/>
      <c r="AB7905" s="241"/>
    </row>
    <row r="7906" spans="25:28">
      <c r="Y7906" s="240"/>
      <c r="AB7906" s="241"/>
    </row>
    <row r="7907" spans="25:28">
      <c r="Y7907" s="240"/>
      <c r="AB7907" s="241"/>
    </row>
    <row r="7908" spans="25:28">
      <c r="Y7908" s="240"/>
      <c r="AB7908" s="241"/>
    </row>
    <row r="7909" spans="25:28">
      <c r="Y7909" s="240"/>
      <c r="AB7909" s="241"/>
    </row>
    <row r="7910" spans="25:28">
      <c r="Y7910" s="240"/>
      <c r="AB7910" s="241"/>
    </row>
    <row r="7911" spans="25:28">
      <c r="Y7911" s="240"/>
      <c r="AB7911" s="241"/>
    </row>
    <row r="7912" spans="25:28">
      <c r="Y7912" s="240"/>
      <c r="AB7912" s="241"/>
    </row>
    <row r="7913" spans="25:28">
      <c r="Y7913" s="240"/>
      <c r="AB7913" s="241"/>
    </row>
    <row r="7914" spans="25:28">
      <c r="Y7914" s="240"/>
      <c r="AB7914" s="241"/>
    </row>
    <row r="7915" spans="25:28">
      <c r="Y7915" s="240"/>
      <c r="AB7915" s="241"/>
    </row>
    <row r="7916" spans="25:28">
      <c r="Y7916" s="240"/>
      <c r="AB7916" s="241"/>
    </row>
    <row r="7917" spans="25:28">
      <c r="Y7917" s="240"/>
      <c r="AB7917" s="241"/>
    </row>
    <row r="7918" spans="25:28">
      <c r="Y7918" s="240"/>
      <c r="AB7918" s="241"/>
    </row>
    <row r="7919" spans="25:28">
      <c r="Y7919" s="240"/>
      <c r="AB7919" s="241"/>
    </row>
    <row r="7920" spans="25:28">
      <c r="Y7920" s="240"/>
      <c r="AB7920" s="241"/>
    </row>
    <row r="7921" spans="25:28">
      <c r="Y7921" s="240"/>
      <c r="AB7921" s="241"/>
    </row>
    <row r="7922" spans="25:28">
      <c r="Y7922" s="240"/>
      <c r="AB7922" s="241"/>
    </row>
    <row r="7923" spans="25:28">
      <c r="Y7923" s="240"/>
      <c r="AB7923" s="241"/>
    </row>
    <row r="7924" spans="25:28">
      <c r="Y7924" s="240"/>
      <c r="AB7924" s="241"/>
    </row>
    <row r="7925" spans="25:28">
      <c r="Y7925" s="240"/>
      <c r="AB7925" s="241"/>
    </row>
    <row r="7926" spans="25:28">
      <c r="Y7926" s="240"/>
      <c r="AB7926" s="241"/>
    </row>
    <row r="7927" spans="25:28">
      <c r="Y7927" s="240"/>
      <c r="AB7927" s="241"/>
    </row>
    <row r="7928" spans="25:28">
      <c r="Y7928" s="240"/>
      <c r="AB7928" s="241"/>
    </row>
    <row r="7929" spans="25:28">
      <c r="Y7929" s="240"/>
      <c r="AB7929" s="241"/>
    </row>
    <row r="7930" spans="25:28">
      <c r="Y7930" s="240"/>
      <c r="AB7930" s="241"/>
    </row>
    <row r="7931" spans="25:28">
      <c r="Y7931" s="240"/>
      <c r="AB7931" s="241"/>
    </row>
    <row r="7932" spans="25:28">
      <c r="Y7932" s="240"/>
      <c r="AB7932" s="241"/>
    </row>
    <row r="7933" spans="25:28">
      <c r="Y7933" s="240"/>
      <c r="AB7933" s="241"/>
    </row>
    <row r="7934" spans="25:28">
      <c r="Y7934" s="240"/>
      <c r="AB7934" s="241"/>
    </row>
    <row r="7935" spans="25:28">
      <c r="Y7935" s="240"/>
      <c r="AB7935" s="241"/>
    </row>
    <row r="7936" spans="25:28">
      <c r="Y7936" s="240"/>
      <c r="AB7936" s="241"/>
    </row>
    <row r="7937" spans="25:28">
      <c r="Y7937" s="240"/>
      <c r="AB7937" s="241"/>
    </row>
    <row r="7938" spans="25:28">
      <c r="Y7938" s="240"/>
      <c r="AB7938" s="241"/>
    </row>
    <row r="7939" spans="25:28">
      <c r="Y7939" s="240"/>
      <c r="AB7939" s="241"/>
    </row>
    <row r="7940" spans="25:28">
      <c r="Y7940" s="240"/>
      <c r="AB7940" s="241"/>
    </row>
    <row r="7941" spans="25:28">
      <c r="Y7941" s="240"/>
      <c r="AB7941" s="241"/>
    </row>
    <row r="7942" spans="25:28">
      <c r="Y7942" s="240"/>
      <c r="AB7942" s="241"/>
    </row>
    <row r="7943" spans="25:28">
      <c r="Y7943" s="240"/>
      <c r="AB7943" s="241"/>
    </row>
    <row r="7944" spans="25:28">
      <c r="Y7944" s="240"/>
      <c r="AB7944" s="241"/>
    </row>
    <row r="7945" spans="25:28">
      <c r="Y7945" s="240"/>
      <c r="AB7945" s="241"/>
    </row>
    <row r="7946" spans="25:28">
      <c r="Y7946" s="240"/>
      <c r="AB7946" s="241"/>
    </row>
    <row r="7947" spans="25:28">
      <c r="Y7947" s="240"/>
      <c r="AB7947" s="241"/>
    </row>
    <row r="7948" spans="25:28">
      <c r="Y7948" s="240"/>
      <c r="AB7948" s="241"/>
    </row>
    <row r="7949" spans="25:28">
      <c r="Y7949" s="240"/>
      <c r="AB7949" s="241"/>
    </row>
    <row r="7950" spans="25:28">
      <c r="Y7950" s="240"/>
      <c r="AB7950" s="241"/>
    </row>
    <row r="7951" spans="25:28">
      <c r="Y7951" s="240"/>
      <c r="AB7951" s="241"/>
    </row>
    <row r="7952" spans="25:28">
      <c r="Y7952" s="240"/>
      <c r="AB7952" s="241"/>
    </row>
    <row r="7953" spans="25:28">
      <c r="Y7953" s="240"/>
      <c r="AB7953" s="241"/>
    </row>
    <row r="7954" spans="25:28">
      <c r="Y7954" s="240"/>
      <c r="AB7954" s="241"/>
    </row>
    <row r="7955" spans="25:28">
      <c r="Y7955" s="240"/>
      <c r="AB7955" s="241"/>
    </row>
    <row r="7956" spans="25:28">
      <c r="Y7956" s="240"/>
      <c r="AB7956" s="241"/>
    </row>
    <row r="7957" spans="25:28">
      <c r="Y7957" s="240"/>
      <c r="AB7957" s="241"/>
    </row>
    <row r="7958" spans="25:28">
      <c r="Y7958" s="240"/>
      <c r="AB7958" s="241"/>
    </row>
    <row r="7959" spans="25:28">
      <c r="Y7959" s="240"/>
      <c r="AB7959" s="241"/>
    </row>
    <row r="7960" spans="25:28">
      <c r="Y7960" s="240"/>
      <c r="AB7960" s="241"/>
    </row>
    <row r="7961" spans="25:28">
      <c r="Y7961" s="240"/>
      <c r="AB7961" s="241"/>
    </row>
    <row r="7962" spans="25:28">
      <c r="Y7962" s="240"/>
      <c r="AB7962" s="241"/>
    </row>
    <row r="7963" spans="25:28">
      <c r="Y7963" s="240"/>
      <c r="AB7963" s="241"/>
    </row>
    <row r="7964" spans="25:28">
      <c r="Y7964" s="240"/>
      <c r="AB7964" s="241"/>
    </row>
    <row r="7965" spans="25:28">
      <c r="Y7965" s="240"/>
      <c r="AB7965" s="241"/>
    </row>
    <row r="7966" spans="25:28">
      <c r="Y7966" s="240"/>
      <c r="AB7966" s="241"/>
    </row>
    <row r="7967" spans="25:28">
      <c r="Y7967" s="240"/>
      <c r="AB7967" s="241"/>
    </row>
    <row r="7968" spans="25:28">
      <c r="Y7968" s="240"/>
      <c r="AB7968" s="241"/>
    </row>
    <row r="7969" spans="25:28">
      <c r="Y7969" s="240"/>
      <c r="AB7969" s="241"/>
    </row>
    <row r="7970" spans="25:28">
      <c r="Y7970" s="240"/>
      <c r="AB7970" s="241"/>
    </row>
    <row r="7971" spans="25:28">
      <c r="Y7971" s="240"/>
      <c r="AB7971" s="241"/>
    </row>
    <row r="7972" spans="25:28">
      <c r="Y7972" s="240"/>
      <c r="AB7972" s="241"/>
    </row>
    <row r="7973" spans="25:28">
      <c r="Y7973" s="240"/>
      <c r="AB7973" s="241"/>
    </row>
    <row r="7974" spans="25:28">
      <c r="Y7974" s="240"/>
      <c r="AB7974" s="241"/>
    </row>
    <row r="7975" spans="25:28">
      <c r="Y7975" s="240"/>
      <c r="AB7975" s="241"/>
    </row>
    <row r="7976" spans="25:28">
      <c r="Y7976" s="240"/>
      <c r="AB7976" s="241"/>
    </row>
    <row r="7977" spans="25:28">
      <c r="Y7977" s="240"/>
      <c r="AB7977" s="241"/>
    </row>
    <row r="7978" spans="25:28">
      <c r="Y7978" s="240"/>
      <c r="AB7978" s="241"/>
    </row>
    <row r="7979" spans="25:28">
      <c r="Y7979" s="240"/>
      <c r="AB7979" s="241"/>
    </row>
    <row r="7980" spans="25:28">
      <c r="Y7980" s="240"/>
      <c r="AB7980" s="241"/>
    </row>
    <row r="7981" spans="25:28">
      <c r="Y7981" s="240"/>
      <c r="AB7981" s="241"/>
    </row>
    <row r="7982" spans="25:28">
      <c r="Y7982" s="240"/>
      <c r="AB7982" s="241"/>
    </row>
    <row r="7983" spans="25:28">
      <c r="Y7983" s="240"/>
      <c r="AB7983" s="241"/>
    </row>
    <row r="7984" spans="25:28">
      <c r="Y7984" s="240"/>
      <c r="AB7984" s="241"/>
    </row>
    <row r="7985" spans="25:28">
      <c r="Y7985" s="240"/>
      <c r="AB7985" s="241"/>
    </row>
    <row r="7986" spans="25:28">
      <c r="Y7986" s="240"/>
      <c r="AB7986" s="241"/>
    </row>
    <row r="7987" spans="25:28">
      <c r="Y7987" s="240"/>
      <c r="AB7987" s="241"/>
    </row>
    <row r="7988" spans="25:28">
      <c r="Y7988" s="240"/>
      <c r="AB7988" s="241"/>
    </row>
    <row r="7989" spans="25:28">
      <c r="Y7989" s="240"/>
      <c r="AB7989" s="241"/>
    </row>
    <row r="7990" spans="25:28">
      <c r="Y7990" s="240"/>
      <c r="AB7990" s="241"/>
    </row>
    <row r="7991" spans="25:28">
      <c r="Y7991" s="240"/>
      <c r="AB7991" s="241"/>
    </row>
    <row r="7992" spans="25:28">
      <c r="Y7992" s="240"/>
      <c r="AB7992" s="241"/>
    </row>
    <row r="7993" spans="25:28">
      <c r="Y7993" s="240"/>
      <c r="AB7993" s="241"/>
    </row>
    <row r="7994" spans="25:28">
      <c r="Y7994" s="240"/>
      <c r="AB7994" s="241"/>
    </row>
    <row r="7995" spans="25:28">
      <c r="Y7995" s="240"/>
      <c r="AB7995" s="241"/>
    </row>
    <row r="7996" spans="25:28">
      <c r="Y7996" s="240"/>
      <c r="AB7996" s="241"/>
    </row>
    <row r="7997" spans="25:28">
      <c r="Y7997" s="240"/>
      <c r="AB7997" s="241"/>
    </row>
    <row r="7998" spans="25:28">
      <c r="Y7998" s="240"/>
      <c r="AB7998" s="241"/>
    </row>
    <row r="7999" spans="25:28">
      <c r="Y7999" s="240"/>
      <c r="AB7999" s="241"/>
    </row>
    <row r="8000" spans="25:28">
      <c r="Y8000" s="240"/>
      <c r="AB8000" s="241"/>
    </row>
    <row r="8001" spans="25:28">
      <c r="Y8001" s="240"/>
      <c r="AB8001" s="241"/>
    </row>
    <row r="8002" spans="25:28">
      <c r="Y8002" s="240"/>
      <c r="AB8002" s="241"/>
    </row>
    <row r="8003" spans="25:28">
      <c r="Y8003" s="240"/>
      <c r="AB8003" s="241"/>
    </row>
    <row r="8004" spans="25:28">
      <c r="Y8004" s="240"/>
      <c r="AB8004" s="241"/>
    </row>
    <row r="8005" spans="25:28">
      <c r="Y8005" s="240"/>
      <c r="AB8005" s="241"/>
    </row>
    <row r="8006" spans="25:28">
      <c r="Y8006" s="240"/>
      <c r="AB8006" s="241"/>
    </row>
    <row r="8007" spans="25:28">
      <c r="Y8007" s="240"/>
      <c r="AB8007" s="241"/>
    </row>
    <row r="8008" spans="25:28">
      <c r="Y8008" s="240"/>
      <c r="AB8008" s="241"/>
    </row>
    <row r="8009" spans="25:28">
      <c r="Y8009" s="240"/>
      <c r="AB8009" s="241"/>
    </row>
    <row r="8010" spans="25:28">
      <c r="Y8010" s="240"/>
      <c r="AB8010" s="241"/>
    </row>
    <row r="8011" spans="25:28">
      <c r="Y8011" s="240"/>
      <c r="AB8011" s="241"/>
    </row>
    <row r="8012" spans="25:28">
      <c r="Y8012" s="240"/>
      <c r="AB8012" s="241"/>
    </row>
    <row r="8013" spans="25:28">
      <c r="Y8013" s="240"/>
      <c r="AB8013" s="241"/>
    </row>
    <row r="8014" spans="25:28">
      <c r="Y8014" s="240"/>
      <c r="AB8014" s="241"/>
    </row>
    <row r="8015" spans="25:28">
      <c r="Y8015" s="240"/>
      <c r="AB8015" s="241"/>
    </row>
    <row r="8016" spans="25:28">
      <c r="Y8016" s="240"/>
      <c r="AB8016" s="241"/>
    </row>
    <row r="8017" spans="25:28">
      <c r="Y8017" s="240"/>
      <c r="AB8017" s="241"/>
    </row>
    <row r="8018" spans="25:28">
      <c r="Y8018" s="240"/>
      <c r="AB8018" s="241"/>
    </row>
    <row r="8019" spans="25:28">
      <c r="Y8019" s="240"/>
      <c r="AB8019" s="241"/>
    </row>
    <row r="8020" spans="25:28">
      <c r="Y8020" s="240"/>
      <c r="AB8020" s="241"/>
    </row>
    <row r="8021" spans="25:28">
      <c r="Y8021" s="240"/>
      <c r="AB8021" s="241"/>
    </row>
    <row r="8022" spans="25:28">
      <c r="Y8022" s="240"/>
      <c r="AB8022" s="241"/>
    </row>
    <row r="8023" spans="25:28">
      <c r="Y8023" s="240"/>
      <c r="AB8023" s="241"/>
    </row>
    <row r="8024" spans="25:28">
      <c r="Y8024" s="240"/>
      <c r="AB8024" s="241"/>
    </row>
    <row r="8025" spans="25:28">
      <c r="Y8025" s="240"/>
      <c r="AB8025" s="241"/>
    </row>
    <row r="8026" spans="25:28">
      <c r="Y8026" s="240"/>
      <c r="AB8026" s="241"/>
    </row>
    <row r="8027" spans="25:28">
      <c r="Y8027" s="240"/>
      <c r="AB8027" s="241"/>
    </row>
    <row r="8028" spans="25:28">
      <c r="Y8028" s="240"/>
      <c r="AB8028" s="241"/>
    </row>
    <row r="8029" spans="25:28">
      <c r="Y8029" s="240"/>
      <c r="AB8029" s="241"/>
    </row>
    <row r="8030" spans="25:28">
      <c r="Y8030" s="240"/>
      <c r="AB8030" s="241"/>
    </row>
    <row r="8031" spans="25:28">
      <c r="Y8031" s="240"/>
      <c r="AB8031" s="241"/>
    </row>
    <row r="8032" spans="25:28">
      <c r="Y8032" s="240"/>
      <c r="AB8032" s="241"/>
    </row>
    <row r="8033" spans="25:28">
      <c r="Y8033" s="240"/>
      <c r="AB8033" s="241"/>
    </row>
    <row r="8034" spans="25:28">
      <c r="Y8034" s="240"/>
      <c r="AB8034" s="241"/>
    </row>
    <row r="8035" spans="25:28">
      <c r="Y8035" s="240"/>
      <c r="AB8035" s="241"/>
    </row>
    <row r="8036" spans="25:28">
      <c r="Y8036" s="240"/>
      <c r="AB8036" s="241"/>
    </row>
    <row r="8037" spans="25:28">
      <c r="Y8037" s="240"/>
      <c r="AB8037" s="241"/>
    </row>
    <row r="8038" spans="25:28">
      <c r="Y8038" s="240"/>
      <c r="AB8038" s="241"/>
    </row>
    <row r="8039" spans="25:28">
      <c r="Y8039" s="240"/>
      <c r="AB8039" s="241"/>
    </row>
    <row r="8040" spans="25:28">
      <c r="Y8040" s="240"/>
      <c r="AB8040" s="241"/>
    </row>
    <row r="8041" spans="25:28">
      <c r="Y8041" s="240"/>
      <c r="AB8041" s="241"/>
    </row>
    <row r="8042" spans="25:28">
      <c r="Y8042" s="240"/>
      <c r="AB8042" s="241"/>
    </row>
    <row r="8043" spans="25:28">
      <c r="Y8043" s="240"/>
      <c r="AB8043" s="241"/>
    </row>
    <row r="8044" spans="25:28">
      <c r="Y8044" s="240"/>
      <c r="AB8044" s="241"/>
    </row>
    <row r="8045" spans="25:28">
      <c r="Y8045" s="240"/>
      <c r="AB8045" s="241"/>
    </row>
    <row r="8046" spans="25:28">
      <c r="Y8046" s="240"/>
      <c r="AB8046" s="241"/>
    </row>
    <row r="8047" spans="25:28">
      <c r="Y8047" s="240"/>
      <c r="AB8047" s="241"/>
    </row>
    <row r="8048" spans="25:28">
      <c r="Y8048" s="240"/>
      <c r="AB8048" s="241"/>
    </row>
    <row r="8049" spans="25:28">
      <c r="Y8049" s="240"/>
      <c r="AB8049" s="241"/>
    </row>
    <row r="8050" spans="25:28">
      <c r="Y8050" s="240"/>
      <c r="AB8050" s="241"/>
    </row>
    <row r="8051" spans="25:28">
      <c r="Y8051" s="240"/>
      <c r="AB8051" s="241"/>
    </row>
    <row r="8052" spans="25:28">
      <c r="Y8052" s="240"/>
      <c r="AB8052" s="241"/>
    </row>
    <row r="8053" spans="25:28">
      <c r="Y8053" s="240"/>
      <c r="AB8053" s="241"/>
    </row>
    <row r="8054" spans="25:28">
      <c r="Y8054" s="240"/>
      <c r="AB8054" s="241"/>
    </row>
    <row r="8055" spans="25:28">
      <c r="Y8055" s="240"/>
      <c r="AB8055" s="241"/>
    </row>
    <row r="8056" spans="25:28">
      <c r="Y8056" s="240"/>
      <c r="AB8056" s="241"/>
    </row>
    <row r="8057" spans="25:28">
      <c r="Y8057" s="240"/>
      <c r="AB8057" s="241"/>
    </row>
    <row r="8058" spans="25:28">
      <c r="Y8058" s="240"/>
      <c r="AB8058" s="241"/>
    </row>
    <row r="8059" spans="25:28">
      <c r="Y8059" s="240"/>
      <c r="AB8059" s="241"/>
    </row>
    <row r="8060" spans="25:28">
      <c r="Y8060" s="240"/>
      <c r="AB8060" s="241"/>
    </row>
    <row r="8061" spans="25:28">
      <c r="Y8061" s="240"/>
      <c r="AB8061" s="241"/>
    </row>
    <row r="8062" spans="25:28">
      <c r="Y8062" s="240"/>
      <c r="AB8062" s="241"/>
    </row>
    <row r="8063" spans="25:28">
      <c r="Y8063" s="240"/>
      <c r="AB8063" s="241"/>
    </row>
    <row r="8064" spans="25:28">
      <c r="Y8064" s="240"/>
      <c r="AB8064" s="241"/>
    </row>
    <row r="8065" spans="25:28">
      <c r="Y8065" s="240"/>
      <c r="AB8065" s="241"/>
    </row>
    <row r="8066" spans="25:28">
      <c r="Y8066" s="240"/>
      <c r="AB8066" s="241"/>
    </row>
    <row r="8067" spans="25:28">
      <c r="Y8067" s="240"/>
      <c r="AB8067" s="241"/>
    </row>
    <row r="8068" spans="25:28">
      <c r="Y8068" s="240"/>
      <c r="AB8068" s="241"/>
    </row>
    <row r="8069" spans="25:28">
      <c r="Y8069" s="240"/>
      <c r="AB8069" s="241"/>
    </row>
    <row r="8070" spans="25:28">
      <c r="Y8070" s="240"/>
      <c r="AB8070" s="241"/>
    </row>
    <row r="8071" spans="25:28">
      <c r="Y8071" s="240"/>
      <c r="AB8071" s="241"/>
    </row>
    <row r="8072" spans="25:28">
      <c r="Y8072" s="240"/>
      <c r="AB8072" s="241"/>
    </row>
    <row r="8073" spans="25:28">
      <c r="Y8073" s="240"/>
      <c r="AB8073" s="241"/>
    </row>
    <row r="8074" spans="25:28">
      <c r="Y8074" s="240"/>
      <c r="AB8074" s="241"/>
    </row>
    <row r="8075" spans="25:28">
      <c r="Y8075" s="240"/>
      <c r="AB8075" s="241"/>
    </row>
    <row r="8076" spans="25:28">
      <c r="Y8076" s="240"/>
      <c r="AB8076" s="241"/>
    </row>
    <row r="8077" spans="25:28">
      <c r="Y8077" s="240"/>
      <c r="AB8077" s="241"/>
    </row>
    <row r="8078" spans="25:28">
      <c r="Y8078" s="240"/>
      <c r="AB8078" s="241"/>
    </row>
    <row r="8079" spans="25:28">
      <c r="Y8079" s="240"/>
      <c r="AB8079" s="241"/>
    </row>
    <row r="8080" spans="25:28">
      <c r="Y8080" s="240"/>
      <c r="AB8080" s="241"/>
    </row>
    <row r="8081" spans="25:28">
      <c r="Y8081" s="240"/>
      <c r="AB8081" s="241"/>
    </row>
    <row r="8082" spans="25:28">
      <c r="Y8082" s="240"/>
      <c r="AB8082" s="241"/>
    </row>
    <row r="8083" spans="25:28">
      <c r="Y8083" s="240"/>
      <c r="AB8083" s="241"/>
    </row>
    <row r="8084" spans="25:28">
      <c r="Y8084" s="240"/>
      <c r="AB8084" s="241"/>
    </row>
    <row r="8085" spans="25:28">
      <c r="Y8085" s="240"/>
      <c r="AB8085" s="241"/>
    </row>
    <row r="8086" spans="25:28">
      <c r="Y8086" s="240"/>
      <c r="AB8086" s="241"/>
    </row>
    <row r="8087" spans="25:28">
      <c r="Y8087" s="240"/>
      <c r="AB8087" s="241"/>
    </row>
    <row r="8088" spans="25:28">
      <c r="Y8088" s="240"/>
      <c r="AB8088" s="241"/>
    </row>
    <row r="8089" spans="25:28">
      <c r="Y8089" s="240"/>
      <c r="AB8089" s="241"/>
    </row>
    <row r="8090" spans="25:28">
      <c r="Y8090" s="240"/>
      <c r="AB8090" s="241"/>
    </row>
    <row r="8091" spans="25:28">
      <c r="Y8091" s="240"/>
      <c r="AB8091" s="241"/>
    </row>
    <row r="8092" spans="25:28">
      <c r="Y8092" s="240"/>
      <c r="AB8092" s="241"/>
    </row>
    <row r="8093" spans="25:28">
      <c r="Y8093" s="240"/>
      <c r="AB8093" s="241"/>
    </row>
    <row r="8094" spans="25:28">
      <c r="Y8094" s="240"/>
      <c r="AB8094" s="241"/>
    </row>
    <row r="8095" spans="25:28">
      <c r="Y8095" s="240"/>
      <c r="AB8095" s="241"/>
    </row>
    <row r="8096" spans="25:28">
      <c r="Y8096" s="240"/>
      <c r="AB8096" s="241"/>
    </row>
    <row r="8097" spans="25:28">
      <c r="Y8097" s="240"/>
      <c r="AB8097" s="241"/>
    </row>
    <row r="8098" spans="25:28">
      <c r="Y8098" s="240"/>
      <c r="AB8098" s="241"/>
    </row>
    <row r="8099" spans="25:28">
      <c r="Y8099" s="240"/>
      <c r="AB8099" s="241"/>
    </row>
    <row r="8100" spans="25:28">
      <c r="Y8100" s="240"/>
      <c r="AB8100" s="241"/>
    </row>
    <row r="8101" spans="25:28">
      <c r="Y8101" s="240"/>
      <c r="AB8101" s="241"/>
    </row>
    <row r="8102" spans="25:28">
      <c r="Y8102" s="240"/>
      <c r="AB8102" s="241"/>
    </row>
    <row r="8103" spans="25:28">
      <c r="Y8103" s="240"/>
      <c r="AB8103" s="241"/>
    </row>
    <row r="8104" spans="25:28">
      <c r="Y8104" s="240"/>
      <c r="AB8104" s="241"/>
    </row>
    <row r="8105" spans="25:28">
      <c r="Y8105" s="240"/>
      <c r="AB8105" s="241"/>
    </row>
    <row r="8106" spans="25:28">
      <c r="Y8106" s="240"/>
      <c r="AB8106" s="241"/>
    </row>
    <row r="8107" spans="25:28">
      <c r="Y8107" s="240"/>
      <c r="AB8107" s="241"/>
    </row>
    <row r="8108" spans="25:28">
      <c r="Y8108" s="240"/>
      <c r="AB8108" s="241"/>
    </row>
    <row r="8109" spans="25:28">
      <c r="Y8109" s="240"/>
      <c r="AB8109" s="241"/>
    </row>
    <row r="8110" spans="25:28">
      <c r="Y8110" s="240"/>
      <c r="AB8110" s="241"/>
    </row>
    <row r="8111" spans="25:28">
      <c r="Y8111" s="240"/>
      <c r="AB8111" s="241"/>
    </row>
    <row r="8112" spans="25:28">
      <c r="Y8112" s="240"/>
      <c r="AB8112" s="241"/>
    </row>
    <row r="8113" spans="25:28">
      <c r="Y8113" s="240"/>
      <c r="AB8113" s="241"/>
    </row>
    <row r="8114" spans="25:28">
      <c r="Y8114" s="240"/>
      <c r="AB8114" s="241"/>
    </row>
    <row r="8115" spans="25:28">
      <c r="Y8115" s="240"/>
      <c r="AB8115" s="241"/>
    </row>
    <row r="8116" spans="25:28">
      <c r="Y8116" s="240"/>
      <c r="AB8116" s="241"/>
    </row>
    <row r="8117" spans="25:28">
      <c r="Y8117" s="240"/>
      <c r="AB8117" s="241"/>
    </row>
    <row r="8118" spans="25:28">
      <c r="Y8118" s="240"/>
      <c r="AB8118" s="241"/>
    </row>
    <row r="8119" spans="25:28">
      <c r="Y8119" s="240"/>
      <c r="AB8119" s="241"/>
    </row>
    <row r="8120" spans="25:28">
      <c r="Y8120" s="240"/>
      <c r="AB8120" s="241"/>
    </row>
    <row r="8121" spans="25:28">
      <c r="Y8121" s="240"/>
      <c r="AB8121" s="241"/>
    </row>
    <row r="8122" spans="25:28">
      <c r="Y8122" s="240"/>
      <c r="AB8122" s="241"/>
    </row>
    <row r="8123" spans="25:28">
      <c r="Y8123" s="240"/>
      <c r="AB8123" s="241"/>
    </row>
    <row r="8124" spans="25:28">
      <c r="Y8124" s="240"/>
      <c r="AB8124" s="241"/>
    </row>
    <row r="8125" spans="25:28">
      <c r="Y8125" s="240"/>
      <c r="AB8125" s="241"/>
    </row>
    <row r="8126" spans="25:28">
      <c r="Y8126" s="240"/>
      <c r="AB8126" s="241"/>
    </row>
    <row r="8127" spans="25:28">
      <c r="Y8127" s="240"/>
      <c r="AB8127" s="241"/>
    </row>
    <row r="8128" spans="25:28">
      <c r="Y8128" s="240"/>
      <c r="AB8128" s="241"/>
    </row>
    <row r="8129" spans="25:28">
      <c r="Y8129" s="240"/>
      <c r="AB8129" s="241"/>
    </row>
    <row r="8130" spans="25:28">
      <c r="Y8130" s="240"/>
      <c r="AB8130" s="241"/>
    </row>
    <row r="8131" spans="25:28">
      <c r="Y8131" s="240"/>
      <c r="AB8131" s="241"/>
    </row>
    <row r="8132" spans="25:28">
      <c r="Y8132" s="240"/>
      <c r="AB8132" s="241"/>
    </row>
    <row r="8133" spans="25:28">
      <c r="Y8133" s="240"/>
      <c r="AB8133" s="241"/>
    </row>
    <row r="8134" spans="25:28">
      <c r="Y8134" s="240"/>
      <c r="AB8134" s="241"/>
    </row>
    <row r="8135" spans="25:28">
      <c r="Y8135" s="240"/>
      <c r="AB8135" s="241"/>
    </row>
    <row r="8136" spans="25:28">
      <c r="Y8136" s="240"/>
      <c r="AB8136" s="241"/>
    </row>
    <row r="8137" spans="25:28">
      <c r="Y8137" s="240"/>
      <c r="AB8137" s="241"/>
    </row>
    <row r="8138" spans="25:28">
      <c r="Y8138" s="240"/>
      <c r="AB8138" s="241"/>
    </row>
    <row r="8139" spans="25:28">
      <c r="Y8139" s="240"/>
      <c r="AB8139" s="241"/>
    </row>
    <row r="8140" spans="25:28">
      <c r="Y8140" s="240"/>
      <c r="AB8140" s="241"/>
    </row>
    <row r="8141" spans="25:28">
      <c r="Y8141" s="240"/>
      <c r="AB8141" s="241"/>
    </row>
    <row r="8142" spans="25:28">
      <c r="Y8142" s="240"/>
      <c r="AB8142" s="241"/>
    </row>
    <row r="8143" spans="25:28">
      <c r="Y8143" s="240"/>
      <c r="AB8143" s="241"/>
    </row>
    <row r="8144" spans="25:28">
      <c r="Y8144" s="240"/>
      <c r="AB8144" s="241"/>
    </row>
    <row r="8145" spans="25:28">
      <c r="Y8145" s="240"/>
      <c r="AB8145" s="241"/>
    </row>
    <row r="8146" spans="25:28">
      <c r="Y8146" s="240"/>
      <c r="AB8146" s="241"/>
    </row>
    <row r="8147" spans="25:28">
      <c r="Y8147" s="240"/>
      <c r="AB8147" s="241"/>
    </row>
    <row r="8148" spans="25:28">
      <c r="Y8148" s="240"/>
      <c r="AB8148" s="241"/>
    </row>
    <row r="8149" spans="25:28">
      <c r="Y8149" s="240"/>
      <c r="AB8149" s="241"/>
    </row>
    <row r="8150" spans="25:28">
      <c r="Y8150" s="240"/>
      <c r="AB8150" s="241"/>
    </row>
    <row r="8151" spans="25:28">
      <c r="Y8151" s="240"/>
      <c r="AB8151" s="241"/>
    </row>
    <row r="8152" spans="25:28">
      <c r="Y8152" s="240"/>
      <c r="AB8152" s="241"/>
    </row>
    <row r="8153" spans="25:28">
      <c r="Y8153" s="240"/>
      <c r="AB8153" s="241"/>
    </row>
    <row r="8154" spans="25:28">
      <c r="Y8154" s="240"/>
      <c r="AB8154" s="241"/>
    </row>
    <row r="8155" spans="25:28">
      <c r="Y8155" s="240"/>
      <c r="AB8155" s="241"/>
    </row>
    <row r="8156" spans="25:28">
      <c r="Y8156" s="240"/>
      <c r="AB8156" s="241"/>
    </row>
    <row r="8157" spans="25:28">
      <c r="Y8157" s="240"/>
      <c r="AB8157" s="241"/>
    </row>
    <row r="8158" spans="25:28">
      <c r="Y8158" s="240"/>
      <c r="AB8158" s="241"/>
    </row>
    <row r="8159" spans="25:28">
      <c r="Y8159" s="240"/>
      <c r="AB8159" s="241"/>
    </row>
    <row r="8160" spans="25:28">
      <c r="Y8160" s="240"/>
      <c r="AB8160" s="241"/>
    </row>
    <row r="8161" spans="25:28">
      <c r="Y8161" s="240"/>
      <c r="AB8161" s="241"/>
    </row>
    <row r="8162" spans="25:28">
      <c r="Y8162" s="240"/>
      <c r="AB8162" s="241"/>
    </row>
    <row r="8163" spans="25:28">
      <c r="Y8163" s="240"/>
      <c r="AB8163" s="241"/>
    </row>
    <row r="8164" spans="25:28">
      <c r="Y8164" s="240"/>
      <c r="AB8164" s="241"/>
    </row>
    <row r="8165" spans="25:28">
      <c r="Y8165" s="240"/>
      <c r="AB8165" s="241"/>
    </row>
    <row r="8166" spans="25:28">
      <c r="Y8166" s="240"/>
      <c r="AB8166" s="241"/>
    </row>
    <row r="8167" spans="25:28">
      <c r="Y8167" s="240"/>
      <c r="AB8167" s="241"/>
    </row>
    <row r="8168" spans="25:28">
      <c r="Y8168" s="240"/>
      <c r="AB8168" s="241"/>
    </row>
    <row r="8169" spans="25:28">
      <c r="Y8169" s="240"/>
      <c r="AB8169" s="241"/>
    </row>
    <row r="8170" spans="25:28">
      <c r="Y8170" s="240"/>
      <c r="AB8170" s="241"/>
    </row>
    <row r="8171" spans="25:28">
      <c r="Y8171" s="240"/>
      <c r="AB8171" s="241"/>
    </row>
    <row r="8172" spans="25:28">
      <c r="Y8172" s="240"/>
      <c r="AB8172" s="241"/>
    </row>
    <row r="8173" spans="25:28">
      <c r="Y8173" s="240"/>
      <c r="AB8173" s="241"/>
    </row>
    <row r="8174" spans="25:28">
      <c r="Y8174" s="240"/>
      <c r="AB8174" s="241"/>
    </row>
    <row r="8175" spans="25:28">
      <c r="Y8175" s="240"/>
      <c r="AB8175" s="241"/>
    </row>
    <row r="8176" spans="25:28">
      <c r="Y8176" s="240"/>
      <c r="AB8176" s="241"/>
    </row>
    <row r="8177" spans="25:28">
      <c r="Y8177" s="240"/>
      <c r="AB8177" s="241"/>
    </row>
    <row r="8178" spans="25:28">
      <c r="Y8178" s="240"/>
      <c r="AB8178" s="241"/>
    </row>
    <row r="8179" spans="25:28">
      <c r="Y8179" s="240"/>
      <c r="AB8179" s="241"/>
    </row>
    <row r="8180" spans="25:28">
      <c r="Y8180" s="240"/>
      <c r="AB8180" s="241"/>
    </row>
    <row r="8181" spans="25:28">
      <c r="Y8181" s="240"/>
      <c r="AB8181" s="241"/>
    </row>
    <row r="8182" spans="25:28">
      <c r="Y8182" s="240"/>
      <c r="AB8182" s="241"/>
    </row>
    <row r="8183" spans="25:28">
      <c r="Y8183" s="240"/>
      <c r="AB8183" s="241"/>
    </row>
    <row r="8184" spans="25:28">
      <c r="Y8184" s="240"/>
      <c r="AB8184" s="241"/>
    </row>
    <row r="8185" spans="25:28">
      <c r="Y8185" s="240"/>
      <c r="AB8185" s="241"/>
    </row>
    <row r="8186" spans="25:28">
      <c r="Y8186" s="240"/>
      <c r="AB8186" s="241"/>
    </row>
    <row r="8187" spans="25:28">
      <c r="Y8187" s="240"/>
      <c r="AB8187" s="241"/>
    </row>
    <row r="8188" spans="25:28">
      <c r="Y8188" s="240"/>
      <c r="AB8188" s="241"/>
    </row>
    <row r="8189" spans="25:28">
      <c r="Y8189" s="240"/>
      <c r="AB8189" s="241"/>
    </row>
    <row r="8190" spans="25:28">
      <c r="Y8190" s="240"/>
      <c r="AB8190" s="241"/>
    </row>
    <row r="8191" spans="25:28">
      <c r="Y8191" s="240"/>
      <c r="AB8191" s="241"/>
    </row>
    <row r="8192" spans="25:28">
      <c r="Y8192" s="240"/>
      <c r="AB8192" s="241"/>
    </row>
    <row r="8193" spans="25:28">
      <c r="Y8193" s="240"/>
      <c r="AB8193" s="241"/>
    </row>
    <row r="8194" spans="25:28">
      <c r="Y8194" s="240"/>
      <c r="AB8194" s="241"/>
    </row>
    <row r="8195" spans="25:28">
      <c r="Y8195" s="240"/>
      <c r="AB8195" s="241"/>
    </row>
    <row r="8196" spans="25:28">
      <c r="Y8196" s="240"/>
      <c r="AB8196" s="241"/>
    </row>
    <row r="8197" spans="25:28">
      <c r="Y8197" s="240"/>
      <c r="AB8197" s="241"/>
    </row>
    <row r="8198" spans="25:28">
      <c r="Y8198" s="240"/>
      <c r="AB8198" s="241"/>
    </row>
    <row r="8199" spans="25:28">
      <c r="Y8199" s="240"/>
      <c r="AB8199" s="241"/>
    </row>
    <row r="8200" spans="25:28">
      <c r="Y8200" s="240"/>
      <c r="AB8200" s="241"/>
    </row>
    <row r="8201" spans="25:28">
      <c r="Y8201" s="240"/>
      <c r="AB8201" s="241"/>
    </row>
    <row r="8202" spans="25:28">
      <c r="Y8202" s="240"/>
      <c r="AB8202" s="241"/>
    </row>
    <row r="8203" spans="25:28">
      <c r="Y8203" s="240"/>
      <c r="AB8203" s="241"/>
    </row>
    <row r="8204" spans="25:28">
      <c r="Y8204" s="240"/>
      <c r="AB8204" s="241"/>
    </row>
    <row r="8205" spans="25:28">
      <c r="Y8205" s="240"/>
      <c r="AB8205" s="241"/>
    </row>
    <row r="8206" spans="25:28">
      <c r="Y8206" s="240"/>
      <c r="AB8206" s="241"/>
    </row>
    <row r="8207" spans="25:28">
      <c r="Y8207" s="240"/>
      <c r="AB8207" s="241"/>
    </row>
    <row r="8208" spans="25:28">
      <c r="Y8208" s="240"/>
      <c r="AB8208" s="241"/>
    </row>
    <row r="8209" spans="25:28">
      <c r="Y8209" s="240"/>
      <c r="AB8209" s="241"/>
    </row>
    <row r="8210" spans="25:28">
      <c r="Y8210" s="240"/>
      <c r="AB8210" s="241"/>
    </row>
    <row r="8211" spans="25:28">
      <c r="Y8211" s="240"/>
      <c r="AB8211" s="241"/>
    </row>
    <row r="8212" spans="25:28">
      <c r="Y8212" s="240"/>
      <c r="AB8212" s="241"/>
    </row>
    <row r="8213" spans="25:28">
      <c r="Y8213" s="240"/>
      <c r="AB8213" s="241"/>
    </row>
    <row r="8214" spans="25:28">
      <c r="Y8214" s="240"/>
      <c r="AB8214" s="241"/>
    </row>
    <row r="8215" spans="25:28">
      <c r="Y8215" s="240"/>
      <c r="AB8215" s="241"/>
    </row>
    <row r="8216" spans="25:28">
      <c r="Y8216" s="240"/>
      <c r="AB8216" s="241"/>
    </row>
    <row r="8217" spans="25:28">
      <c r="Y8217" s="240"/>
      <c r="AB8217" s="241"/>
    </row>
    <row r="8218" spans="25:28">
      <c r="Y8218" s="240"/>
      <c r="AB8218" s="241"/>
    </row>
    <row r="8219" spans="25:28">
      <c r="Y8219" s="240"/>
      <c r="AB8219" s="241"/>
    </row>
    <row r="8220" spans="25:28">
      <c r="Y8220" s="240"/>
      <c r="AB8220" s="241"/>
    </row>
    <row r="8221" spans="25:28">
      <c r="Y8221" s="240"/>
      <c r="AB8221" s="241"/>
    </row>
    <row r="8222" spans="25:28">
      <c r="Y8222" s="240"/>
      <c r="AB8222" s="241"/>
    </row>
    <row r="8223" spans="25:28">
      <c r="Y8223" s="240"/>
      <c r="AB8223" s="241"/>
    </row>
    <row r="8224" spans="25:28">
      <c r="Y8224" s="240"/>
      <c r="AB8224" s="241"/>
    </row>
    <row r="8225" spans="25:28">
      <c r="Y8225" s="240"/>
      <c r="AB8225" s="241"/>
    </row>
    <row r="8226" spans="25:28">
      <c r="Y8226" s="240"/>
      <c r="AB8226" s="241"/>
    </row>
    <row r="8227" spans="25:28">
      <c r="Y8227" s="240"/>
      <c r="AB8227" s="241"/>
    </row>
    <row r="8228" spans="25:28">
      <c r="Y8228" s="240"/>
      <c r="AB8228" s="241"/>
    </row>
    <row r="8229" spans="25:28">
      <c r="Y8229" s="240"/>
      <c r="AB8229" s="241"/>
    </row>
    <row r="8230" spans="25:28">
      <c r="Y8230" s="240"/>
      <c r="AB8230" s="241"/>
    </row>
    <row r="8231" spans="25:28">
      <c r="Y8231" s="240"/>
      <c r="AB8231" s="241"/>
    </row>
    <row r="8232" spans="25:28">
      <c r="Y8232" s="240"/>
      <c r="AB8232" s="241"/>
    </row>
    <row r="8233" spans="25:28">
      <c r="Y8233" s="240"/>
      <c r="AB8233" s="241"/>
    </row>
    <row r="8234" spans="25:28">
      <c r="Y8234" s="240"/>
      <c r="AB8234" s="241"/>
    </row>
    <row r="8235" spans="25:28">
      <c r="Y8235" s="240"/>
      <c r="AB8235" s="241"/>
    </row>
    <row r="8236" spans="25:28">
      <c r="Y8236" s="240"/>
      <c r="AB8236" s="241"/>
    </row>
    <row r="8237" spans="25:28">
      <c r="Y8237" s="240"/>
      <c r="AB8237" s="241"/>
    </row>
    <row r="8238" spans="25:28">
      <c r="Y8238" s="240"/>
      <c r="AB8238" s="241"/>
    </row>
    <row r="8239" spans="25:28">
      <c r="Y8239" s="240"/>
      <c r="AB8239" s="241"/>
    </row>
    <row r="8240" spans="25:28">
      <c r="Y8240" s="240"/>
      <c r="AB8240" s="241"/>
    </row>
    <row r="8241" spans="25:28">
      <c r="Y8241" s="240"/>
      <c r="AB8241" s="241"/>
    </row>
    <row r="8242" spans="25:28">
      <c r="Y8242" s="240"/>
      <c r="AB8242" s="241"/>
    </row>
    <row r="8243" spans="25:28">
      <c r="Y8243" s="240"/>
      <c r="AB8243" s="241"/>
    </row>
    <row r="8244" spans="25:28">
      <c r="Y8244" s="240"/>
      <c r="AB8244" s="241"/>
    </row>
    <row r="8245" spans="25:28">
      <c r="Y8245" s="240"/>
      <c r="AB8245" s="241"/>
    </row>
    <row r="8246" spans="25:28">
      <c r="Y8246" s="240"/>
      <c r="AB8246" s="241"/>
    </row>
    <row r="8247" spans="25:28">
      <c r="Y8247" s="240"/>
      <c r="AB8247" s="241"/>
    </row>
    <row r="8248" spans="25:28">
      <c r="Y8248" s="240"/>
      <c r="AB8248" s="241"/>
    </row>
    <row r="8249" spans="25:28">
      <c r="Y8249" s="240"/>
      <c r="AB8249" s="241"/>
    </row>
    <row r="8250" spans="25:28">
      <c r="Y8250" s="240"/>
      <c r="AB8250" s="241"/>
    </row>
    <row r="8251" spans="25:28">
      <c r="Y8251" s="240"/>
      <c r="AB8251" s="241"/>
    </row>
    <row r="8252" spans="25:28">
      <c r="Y8252" s="240"/>
      <c r="AB8252" s="241"/>
    </row>
    <row r="8253" spans="25:28">
      <c r="Y8253" s="240"/>
      <c r="AB8253" s="241"/>
    </row>
    <row r="8254" spans="25:28">
      <c r="Y8254" s="240"/>
      <c r="AB8254" s="241"/>
    </row>
    <row r="8255" spans="25:28">
      <c r="Y8255" s="240"/>
      <c r="AB8255" s="241"/>
    </row>
    <row r="8256" spans="25:28">
      <c r="Y8256" s="240"/>
      <c r="AB8256" s="241"/>
    </row>
    <row r="8257" spans="25:28">
      <c r="Y8257" s="240"/>
      <c r="AB8257" s="241"/>
    </row>
    <row r="8258" spans="25:28">
      <c r="Y8258" s="240"/>
      <c r="AB8258" s="241"/>
    </row>
    <row r="8259" spans="25:28">
      <c r="Y8259" s="240"/>
      <c r="AB8259" s="241"/>
    </row>
    <row r="8260" spans="25:28">
      <c r="Y8260" s="240"/>
      <c r="AB8260" s="241"/>
    </row>
    <row r="8261" spans="25:28">
      <c r="Y8261" s="240"/>
      <c r="AB8261" s="241"/>
    </row>
    <row r="8262" spans="25:28">
      <c r="Y8262" s="240"/>
      <c r="AB8262" s="241"/>
    </row>
    <row r="8263" spans="25:28">
      <c r="Y8263" s="240"/>
      <c r="AB8263" s="241"/>
    </row>
    <row r="8264" spans="25:28">
      <c r="Y8264" s="240"/>
      <c r="AB8264" s="241"/>
    </row>
    <row r="8265" spans="25:28">
      <c r="Y8265" s="240"/>
      <c r="AB8265" s="241"/>
    </row>
    <row r="8266" spans="25:28">
      <c r="Y8266" s="240"/>
      <c r="AB8266" s="241"/>
    </row>
    <row r="8267" spans="25:28">
      <c r="Y8267" s="240"/>
      <c r="AB8267" s="241"/>
    </row>
    <row r="8268" spans="25:28">
      <c r="Y8268" s="240"/>
      <c r="AB8268" s="241"/>
    </row>
    <row r="8269" spans="25:28">
      <c r="Y8269" s="240"/>
      <c r="AB8269" s="241"/>
    </row>
    <row r="8270" spans="25:28">
      <c r="Y8270" s="240"/>
      <c r="AB8270" s="241"/>
    </row>
    <row r="8271" spans="25:28">
      <c r="Y8271" s="240"/>
      <c r="AB8271" s="241"/>
    </row>
    <row r="8272" spans="25:28">
      <c r="Y8272" s="240"/>
      <c r="AB8272" s="241"/>
    </row>
    <row r="8273" spans="25:28">
      <c r="Y8273" s="240"/>
      <c r="AB8273" s="241"/>
    </row>
    <row r="8274" spans="25:28">
      <c r="Y8274" s="240"/>
      <c r="AB8274" s="241"/>
    </row>
    <row r="8275" spans="25:28">
      <c r="Y8275" s="240"/>
      <c r="AB8275" s="241"/>
    </row>
    <row r="8276" spans="25:28">
      <c r="Y8276" s="240"/>
      <c r="AB8276" s="241"/>
    </row>
    <row r="8277" spans="25:28">
      <c r="Y8277" s="240"/>
      <c r="AB8277" s="241"/>
    </row>
    <row r="8278" spans="25:28">
      <c r="Y8278" s="240"/>
      <c r="AB8278" s="241"/>
    </row>
    <row r="8279" spans="25:28">
      <c r="Y8279" s="240"/>
      <c r="AB8279" s="241"/>
    </row>
    <row r="8280" spans="25:28">
      <c r="Y8280" s="240"/>
      <c r="AB8280" s="241"/>
    </row>
    <row r="8281" spans="25:28">
      <c r="Y8281" s="240"/>
      <c r="AB8281" s="241"/>
    </row>
    <row r="8282" spans="25:28">
      <c r="Y8282" s="240"/>
      <c r="AB8282" s="241"/>
    </row>
    <row r="8283" spans="25:28">
      <c r="Y8283" s="240"/>
      <c r="AB8283" s="241"/>
    </row>
    <row r="8284" spans="25:28">
      <c r="Y8284" s="240"/>
      <c r="AB8284" s="241"/>
    </row>
    <row r="8285" spans="25:28">
      <c r="Y8285" s="240"/>
      <c r="AB8285" s="241"/>
    </row>
    <row r="8286" spans="25:28">
      <c r="Y8286" s="240"/>
      <c r="AB8286" s="241"/>
    </row>
    <row r="8287" spans="25:28">
      <c r="Y8287" s="240"/>
      <c r="AB8287" s="241"/>
    </row>
    <row r="8288" spans="25:28">
      <c r="Y8288" s="240"/>
      <c r="AB8288" s="241"/>
    </row>
    <row r="8289" spans="25:28">
      <c r="Y8289" s="240"/>
      <c r="AB8289" s="241"/>
    </row>
    <row r="8290" spans="25:28">
      <c r="Y8290" s="240"/>
      <c r="AB8290" s="241"/>
    </row>
    <row r="8291" spans="25:28">
      <c r="Y8291" s="240"/>
      <c r="AB8291" s="241"/>
    </row>
    <row r="8292" spans="25:28">
      <c r="Y8292" s="240"/>
      <c r="AB8292" s="241"/>
    </row>
    <row r="8293" spans="25:28">
      <c r="Y8293" s="240"/>
      <c r="AB8293" s="241"/>
    </row>
    <row r="8294" spans="25:28">
      <c r="Y8294" s="240"/>
      <c r="AB8294" s="241"/>
    </row>
    <row r="8295" spans="25:28">
      <c r="Y8295" s="240"/>
      <c r="AB8295" s="241"/>
    </row>
    <row r="8296" spans="25:28">
      <c r="Y8296" s="240"/>
      <c r="AB8296" s="241"/>
    </row>
    <row r="8297" spans="25:28">
      <c r="Y8297" s="240"/>
      <c r="AB8297" s="241"/>
    </row>
    <row r="8298" spans="25:28">
      <c r="Y8298" s="240"/>
      <c r="AB8298" s="241"/>
    </row>
    <row r="8299" spans="25:28">
      <c r="Y8299" s="240"/>
      <c r="AB8299" s="241"/>
    </row>
    <row r="8300" spans="25:28">
      <c r="Y8300" s="240"/>
      <c r="AB8300" s="241"/>
    </row>
    <row r="8301" spans="25:28">
      <c r="Y8301" s="240"/>
      <c r="AB8301" s="241"/>
    </row>
    <row r="8302" spans="25:28">
      <c r="Y8302" s="240"/>
      <c r="AB8302" s="241"/>
    </row>
    <row r="8303" spans="25:28">
      <c r="Y8303" s="240"/>
      <c r="AB8303" s="241"/>
    </row>
    <row r="8304" spans="25:28">
      <c r="Y8304" s="240"/>
      <c r="AB8304" s="241"/>
    </row>
    <row r="8305" spans="25:28">
      <c r="Y8305" s="240"/>
      <c r="AB8305" s="241"/>
    </row>
    <row r="8306" spans="25:28">
      <c r="Y8306" s="240"/>
      <c r="AB8306" s="241"/>
    </row>
    <row r="8307" spans="25:28">
      <c r="Y8307" s="240"/>
      <c r="AB8307" s="241"/>
    </row>
    <row r="8308" spans="25:28">
      <c r="Y8308" s="240"/>
      <c r="AB8308" s="241"/>
    </row>
    <row r="8309" spans="25:28">
      <c r="Y8309" s="240"/>
      <c r="AB8309" s="241"/>
    </row>
    <row r="8310" spans="25:28">
      <c r="Y8310" s="240"/>
      <c r="AB8310" s="241"/>
    </row>
    <row r="8311" spans="25:28">
      <c r="Y8311" s="240"/>
      <c r="AB8311" s="241"/>
    </row>
    <row r="8312" spans="25:28">
      <c r="Y8312" s="240"/>
      <c r="AB8312" s="241"/>
    </row>
    <row r="8313" spans="25:28">
      <c r="Y8313" s="240"/>
      <c r="AB8313" s="241"/>
    </row>
    <row r="8314" spans="25:28">
      <c r="Y8314" s="240"/>
      <c r="AB8314" s="241"/>
    </row>
    <row r="8315" spans="25:28">
      <c r="Y8315" s="240"/>
      <c r="AB8315" s="241"/>
    </row>
    <row r="8316" spans="25:28">
      <c r="Y8316" s="240"/>
      <c r="AB8316" s="241"/>
    </row>
    <row r="8317" spans="25:28">
      <c r="Y8317" s="240"/>
      <c r="AB8317" s="241"/>
    </row>
    <row r="8318" spans="25:28">
      <c r="Y8318" s="240"/>
      <c r="AB8318" s="241"/>
    </row>
    <row r="8319" spans="25:28">
      <c r="Y8319" s="240"/>
      <c r="AB8319" s="241"/>
    </row>
    <row r="8320" spans="25:28">
      <c r="Y8320" s="240"/>
      <c r="AB8320" s="241"/>
    </row>
    <row r="8321" spans="25:28">
      <c r="Y8321" s="240"/>
      <c r="AB8321" s="241"/>
    </row>
    <row r="8322" spans="25:28">
      <c r="Y8322" s="240"/>
      <c r="AB8322" s="241"/>
    </row>
    <row r="8323" spans="25:28">
      <c r="Y8323" s="240"/>
      <c r="AB8323" s="241"/>
    </row>
    <row r="8324" spans="25:28">
      <c r="Y8324" s="240"/>
      <c r="AB8324" s="241"/>
    </row>
    <row r="8325" spans="25:28">
      <c r="Y8325" s="240"/>
      <c r="AB8325" s="241"/>
    </row>
    <row r="8326" spans="25:28">
      <c r="Y8326" s="240"/>
      <c r="AB8326" s="241"/>
    </row>
    <row r="8327" spans="25:28">
      <c r="Y8327" s="240"/>
      <c r="AB8327" s="241"/>
    </row>
    <row r="8328" spans="25:28">
      <c r="Y8328" s="240"/>
      <c r="AB8328" s="241"/>
    </row>
    <row r="8329" spans="25:28">
      <c r="Y8329" s="240"/>
      <c r="AB8329" s="241"/>
    </row>
    <row r="8330" spans="25:28">
      <c r="Y8330" s="240"/>
      <c r="AB8330" s="241"/>
    </row>
    <row r="8331" spans="25:28">
      <c r="Y8331" s="240"/>
      <c r="AB8331" s="241"/>
    </row>
    <row r="8332" spans="25:28">
      <c r="Y8332" s="240"/>
      <c r="AB8332" s="241"/>
    </row>
    <row r="8333" spans="25:28">
      <c r="Y8333" s="240"/>
      <c r="AB8333" s="241"/>
    </row>
    <row r="8334" spans="25:28">
      <c r="Y8334" s="240"/>
      <c r="AB8334" s="241"/>
    </row>
    <row r="8335" spans="25:28">
      <c r="Y8335" s="240"/>
      <c r="AB8335" s="241"/>
    </row>
    <row r="8336" spans="25:28">
      <c r="Y8336" s="240"/>
      <c r="AB8336" s="241"/>
    </row>
    <row r="8337" spans="25:28">
      <c r="Y8337" s="240"/>
      <c r="AB8337" s="241"/>
    </row>
    <row r="8338" spans="25:28">
      <c r="Y8338" s="240"/>
      <c r="AB8338" s="241"/>
    </row>
    <row r="8339" spans="25:28">
      <c r="Y8339" s="240"/>
      <c r="AB8339" s="241"/>
    </row>
    <row r="8340" spans="25:28">
      <c r="Y8340" s="240"/>
      <c r="AB8340" s="241"/>
    </row>
    <row r="8341" spans="25:28">
      <c r="Y8341" s="240"/>
      <c r="AB8341" s="241"/>
    </row>
    <row r="8342" spans="25:28">
      <c r="Y8342" s="240"/>
      <c r="AB8342" s="241"/>
    </row>
    <row r="8343" spans="25:28">
      <c r="Y8343" s="240"/>
      <c r="AB8343" s="241"/>
    </row>
    <row r="8344" spans="25:28">
      <c r="Y8344" s="240"/>
      <c r="AB8344" s="241"/>
    </row>
    <row r="8345" spans="25:28">
      <c r="Y8345" s="240"/>
      <c r="AB8345" s="241"/>
    </row>
    <row r="8346" spans="25:28">
      <c r="Y8346" s="240"/>
      <c r="AB8346" s="241"/>
    </row>
    <row r="8347" spans="25:28">
      <c r="Y8347" s="240"/>
      <c r="AB8347" s="241"/>
    </row>
    <row r="8348" spans="25:28">
      <c r="Y8348" s="240"/>
      <c r="AB8348" s="241"/>
    </row>
    <row r="8349" spans="25:28">
      <c r="Y8349" s="240"/>
      <c r="AB8349" s="241"/>
    </row>
    <row r="8350" spans="25:28">
      <c r="Y8350" s="240"/>
      <c r="AB8350" s="241"/>
    </row>
    <row r="8351" spans="25:28">
      <c r="Y8351" s="240"/>
      <c r="AB8351" s="241"/>
    </row>
    <row r="8352" spans="25:28">
      <c r="Y8352" s="240"/>
      <c r="AB8352" s="241"/>
    </row>
    <row r="8353" spans="25:28">
      <c r="Y8353" s="240"/>
      <c r="AB8353" s="241"/>
    </row>
    <row r="8354" spans="25:28">
      <c r="Y8354" s="240"/>
      <c r="AB8354" s="241"/>
    </row>
    <row r="8355" spans="25:28">
      <c r="Y8355" s="240"/>
      <c r="AB8355" s="241"/>
    </row>
    <row r="8356" spans="25:28">
      <c r="Y8356" s="240"/>
      <c r="AB8356" s="241"/>
    </row>
    <row r="8357" spans="25:28">
      <c r="Y8357" s="240"/>
      <c r="AB8357" s="241"/>
    </row>
    <row r="8358" spans="25:28">
      <c r="Y8358" s="240"/>
      <c r="AB8358" s="241"/>
    </row>
    <row r="8359" spans="25:28">
      <c r="Y8359" s="240"/>
      <c r="AB8359" s="241"/>
    </row>
    <row r="8360" spans="25:28">
      <c r="Y8360" s="240"/>
      <c r="AB8360" s="241"/>
    </row>
    <row r="8361" spans="25:28">
      <c r="Y8361" s="240"/>
      <c r="AB8361" s="241"/>
    </row>
    <row r="8362" spans="25:28">
      <c r="Y8362" s="240"/>
      <c r="AB8362" s="241"/>
    </row>
    <row r="8363" spans="25:28">
      <c r="Y8363" s="240"/>
      <c r="AB8363" s="241"/>
    </row>
    <row r="8364" spans="25:28">
      <c r="Y8364" s="240"/>
      <c r="AB8364" s="241"/>
    </row>
    <row r="8365" spans="25:28">
      <c r="Y8365" s="240"/>
      <c r="AB8365" s="241"/>
    </row>
    <row r="8366" spans="25:28">
      <c r="Y8366" s="240"/>
      <c r="AB8366" s="241"/>
    </row>
    <row r="8367" spans="25:28">
      <c r="Y8367" s="240"/>
      <c r="AB8367" s="241"/>
    </row>
    <row r="8368" spans="25:28">
      <c r="Y8368" s="240"/>
      <c r="AB8368" s="241"/>
    </row>
    <row r="8369" spans="25:28">
      <c r="Y8369" s="240"/>
      <c r="AB8369" s="241"/>
    </row>
    <row r="8370" spans="25:28">
      <c r="Y8370" s="240"/>
      <c r="AB8370" s="241"/>
    </row>
    <row r="8371" spans="25:28">
      <c r="Y8371" s="240"/>
      <c r="AB8371" s="241"/>
    </row>
    <row r="8372" spans="25:28">
      <c r="Y8372" s="240"/>
      <c r="AB8372" s="241"/>
    </row>
    <row r="8373" spans="25:28">
      <c r="Y8373" s="240"/>
      <c r="AB8373" s="241"/>
    </row>
    <row r="8374" spans="25:28">
      <c r="Y8374" s="240"/>
      <c r="AB8374" s="241"/>
    </row>
    <row r="8375" spans="25:28">
      <c r="Y8375" s="240"/>
      <c r="AB8375" s="241"/>
    </row>
    <row r="8376" spans="25:28">
      <c r="Y8376" s="240"/>
      <c r="AB8376" s="241"/>
    </row>
    <row r="8377" spans="25:28">
      <c r="Y8377" s="240"/>
      <c r="AB8377" s="241"/>
    </row>
    <row r="8378" spans="25:28">
      <c r="Y8378" s="240"/>
      <c r="AB8378" s="241"/>
    </row>
    <row r="8379" spans="25:28">
      <c r="Y8379" s="240"/>
      <c r="AB8379" s="241"/>
    </row>
    <row r="8380" spans="25:28">
      <c r="Y8380" s="240"/>
      <c r="AB8380" s="241"/>
    </row>
    <row r="8381" spans="25:28">
      <c r="Y8381" s="240"/>
      <c r="AB8381" s="241"/>
    </row>
    <row r="8382" spans="25:28">
      <c r="Y8382" s="240"/>
      <c r="AB8382" s="241"/>
    </row>
    <row r="8383" spans="25:28">
      <c r="Y8383" s="240"/>
      <c r="AB8383" s="241"/>
    </row>
    <row r="8384" spans="25:28">
      <c r="Y8384" s="240"/>
      <c r="AB8384" s="241"/>
    </row>
    <row r="8385" spans="25:28">
      <c r="Y8385" s="240"/>
      <c r="AB8385" s="241"/>
    </row>
    <row r="8386" spans="25:28">
      <c r="Y8386" s="240"/>
      <c r="AB8386" s="241"/>
    </row>
    <row r="8387" spans="25:28">
      <c r="Y8387" s="240"/>
      <c r="AB8387" s="241"/>
    </row>
    <row r="8388" spans="25:28">
      <c r="Y8388" s="240"/>
      <c r="AB8388" s="241"/>
    </row>
    <row r="8389" spans="25:28">
      <c r="Y8389" s="240"/>
      <c r="AB8389" s="241"/>
    </row>
    <row r="8390" spans="25:28">
      <c r="Y8390" s="240"/>
      <c r="AB8390" s="241"/>
    </row>
    <row r="8391" spans="25:28">
      <c r="Y8391" s="240"/>
      <c r="AB8391" s="241"/>
    </row>
    <row r="8392" spans="25:28">
      <c r="Y8392" s="240"/>
      <c r="AB8392" s="241"/>
    </row>
    <row r="8393" spans="25:28">
      <c r="Y8393" s="240"/>
      <c r="AB8393" s="241"/>
    </row>
    <row r="8394" spans="25:28">
      <c r="Y8394" s="240"/>
      <c r="AB8394" s="241"/>
    </row>
    <row r="8395" spans="25:28">
      <c r="Y8395" s="240"/>
      <c r="AB8395" s="241"/>
    </row>
    <row r="8396" spans="25:28">
      <c r="Y8396" s="240"/>
      <c r="AB8396" s="241"/>
    </row>
    <row r="8397" spans="25:28">
      <c r="Y8397" s="240"/>
      <c r="AB8397" s="241"/>
    </row>
    <row r="8398" spans="25:28">
      <c r="Y8398" s="240"/>
      <c r="AB8398" s="241"/>
    </row>
    <row r="8399" spans="25:28">
      <c r="Y8399" s="240"/>
      <c r="AB8399" s="241"/>
    </row>
    <row r="8400" spans="25:28">
      <c r="Y8400" s="240"/>
      <c r="AB8400" s="241"/>
    </row>
    <row r="8401" spans="25:28">
      <c r="Y8401" s="240"/>
      <c r="AB8401" s="241"/>
    </row>
    <row r="8402" spans="25:28">
      <c r="Y8402" s="240"/>
      <c r="AB8402" s="241"/>
    </row>
    <row r="8403" spans="25:28">
      <c r="Y8403" s="240"/>
      <c r="AB8403" s="241"/>
    </row>
    <row r="8404" spans="25:28">
      <c r="Y8404" s="240"/>
      <c r="AB8404" s="241"/>
    </row>
    <row r="8405" spans="25:28">
      <c r="Y8405" s="240"/>
      <c r="AB8405" s="241"/>
    </row>
    <row r="8406" spans="25:28">
      <c r="Y8406" s="240"/>
      <c r="AB8406" s="241"/>
    </row>
    <row r="8407" spans="25:28">
      <c r="Y8407" s="240"/>
      <c r="AB8407" s="241"/>
    </row>
    <row r="8408" spans="25:28">
      <c r="Y8408" s="240"/>
      <c r="AB8408" s="241"/>
    </row>
    <row r="8409" spans="25:28">
      <c r="Y8409" s="240"/>
      <c r="AB8409" s="241"/>
    </row>
    <row r="8410" spans="25:28">
      <c r="Y8410" s="240"/>
      <c r="AB8410" s="241"/>
    </row>
    <row r="8411" spans="25:28">
      <c r="Y8411" s="240"/>
      <c r="AB8411" s="241"/>
    </row>
    <row r="8412" spans="25:28">
      <c r="Y8412" s="240"/>
      <c r="AB8412" s="241"/>
    </row>
    <row r="8413" spans="25:28">
      <c r="Y8413" s="240"/>
      <c r="AB8413" s="241"/>
    </row>
    <row r="8414" spans="25:28">
      <c r="Y8414" s="240"/>
      <c r="AB8414" s="241"/>
    </row>
    <row r="8415" spans="25:28">
      <c r="Y8415" s="240"/>
      <c r="AB8415" s="241"/>
    </row>
    <row r="8416" spans="25:28">
      <c r="Y8416" s="240"/>
      <c r="AB8416" s="241"/>
    </row>
    <row r="8417" spans="25:28">
      <c r="Y8417" s="240"/>
      <c r="AB8417" s="241"/>
    </row>
    <row r="8418" spans="25:28">
      <c r="Y8418" s="240"/>
      <c r="AB8418" s="241"/>
    </row>
    <row r="8419" spans="25:28">
      <c r="Y8419" s="240"/>
      <c r="AB8419" s="241"/>
    </row>
    <row r="8420" spans="25:28">
      <c r="Y8420" s="240"/>
      <c r="AB8420" s="241"/>
    </row>
    <row r="8421" spans="25:28">
      <c r="Y8421" s="240"/>
      <c r="AB8421" s="241"/>
    </row>
    <row r="8422" spans="25:28">
      <c r="Y8422" s="240"/>
      <c r="AB8422" s="241"/>
    </row>
    <row r="8423" spans="25:28">
      <c r="Y8423" s="240"/>
      <c r="AB8423" s="241"/>
    </row>
    <row r="8424" spans="25:28">
      <c r="Y8424" s="240"/>
      <c r="AB8424" s="241"/>
    </row>
    <row r="8425" spans="25:28">
      <c r="Y8425" s="240"/>
      <c r="AB8425" s="241"/>
    </row>
    <row r="8426" spans="25:28">
      <c r="Y8426" s="240"/>
      <c r="AB8426" s="241"/>
    </row>
    <row r="8427" spans="25:28">
      <c r="Y8427" s="240"/>
      <c r="AB8427" s="241"/>
    </row>
    <row r="8428" spans="25:28">
      <c r="Y8428" s="240"/>
      <c r="AB8428" s="241"/>
    </row>
    <row r="8429" spans="25:28">
      <c r="Y8429" s="240"/>
      <c r="AB8429" s="241"/>
    </row>
    <row r="8430" spans="25:28">
      <c r="Y8430" s="240"/>
      <c r="AB8430" s="241"/>
    </row>
    <row r="8431" spans="25:28">
      <c r="Y8431" s="240"/>
      <c r="AB8431" s="241"/>
    </row>
    <row r="8432" spans="25:28">
      <c r="Y8432" s="240"/>
      <c r="AB8432" s="241"/>
    </row>
    <row r="8433" spans="25:28">
      <c r="Y8433" s="240"/>
      <c r="AB8433" s="241"/>
    </row>
    <row r="8434" spans="25:28">
      <c r="Y8434" s="240"/>
      <c r="AB8434" s="241"/>
    </row>
    <row r="8435" spans="25:28">
      <c r="Y8435" s="240"/>
      <c r="AB8435" s="241"/>
    </row>
    <row r="8436" spans="25:28">
      <c r="Y8436" s="240"/>
      <c r="AB8436" s="241"/>
    </row>
    <row r="8437" spans="25:28">
      <c r="Y8437" s="240"/>
      <c r="AB8437" s="241"/>
    </row>
    <row r="8438" spans="25:28">
      <c r="Y8438" s="240"/>
      <c r="AB8438" s="241"/>
    </row>
    <row r="8439" spans="25:28">
      <c r="Y8439" s="240"/>
      <c r="AB8439" s="241"/>
    </row>
    <row r="8440" spans="25:28">
      <c r="Y8440" s="240"/>
      <c r="AB8440" s="241"/>
    </row>
    <row r="8441" spans="25:28">
      <c r="Y8441" s="240"/>
      <c r="AB8441" s="241"/>
    </row>
    <row r="8442" spans="25:28">
      <c r="Y8442" s="240"/>
      <c r="AB8442" s="241"/>
    </row>
    <row r="8443" spans="25:28">
      <c r="Y8443" s="240"/>
      <c r="AB8443" s="241"/>
    </row>
    <row r="8444" spans="25:28">
      <c r="Y8444" s="240"/>
      <c r="AB8444" s="241"/>
    </row>
    <row r="8445" spans="25:28">
      <c r="Y8445" s="240"/>
      <c r="AB8445" s="241"/>
    </row>
    <row r="8446" spans="25:28">
      <c r="Y8446" s="240"/>
      <c r="AB8446" s="241"/>
    </row>
    <row r="8447" spans="25:28">
      <c r="Y8447" s="240"/>
      <c r="AB8447" s="241"/>
    </row>
    <row r="8448" spans="25:28">
      <c r="Y8448" s="240"/>
      <c r="AB8448" s="241"/>
    </row>
    <row r="8449" spans="25:28">
      <c r="Y8449" s="240"/>
      <c r="AB8449" s="241"/>
    </row>
    <row r="8450" spans="25:28">
      <c r="Y8450" s="240"/>
      <c r="AB8450" s="241"/>
    </row>
    <row r="8451" spans="25:28">
      <c r="Y8451" s="240"/>
      <c r="AB8451" s="241"/>
    </row>
    <row r="8452" spans="25:28">
      <c r="Y8452" s="240"/>
      <c r="AB8452" s="241"/>
    </row>
    <row r="8453" spans="25:28">
      <c r="Y8453" s="240"/>
      <c r="AB8453" s="241"/>
    </row>
    <row r="8454" spans="25:28">
      <c r="Y8454" s="240"/>
      <c r="AB8454" s="241"/>
    </row>
    <row r="8455" spans="25:28">
      <c r="Y8455" s="240"/>
      <c r="AB8455" s="241"/>
    </row>
    <row r="8456" spans="25:28">
      <c r="Y8456" s="240"/>
      <c r="AB8456" s="241"/>
    </row>
    <row r="8457" spans="25:28">
      <c r="Y8457" s="240"/>
      <c r="AB8457" s="241"/>
    </row>
    <row r="8458" spans="25:28">
      <c r="Y8458" s="240"/>
      <c r="AB8458" s="241"/>
    </row>
    <row r="8459" spans="25:28">
      <c r="Y8459" s="240"/>
      <c r="AB8459" s="241"/>
    </row>
    <row r="8460" spans="25:28">
      <c r="Y8460" s="240"/>
      <c r="AB8460" s="241"/>
    </row>
    <row r="8461" spans="25:28">
      <c r="Y8461" s="240"/>
      <c r="AB8461" s="241"/>
    </row>
    <row r="8462" spans="25:28">
      <c r="Y8462" s="240"/>
      <c r="AB8462" s="241"/>
    </row>
    <row r="8463" spans="25:28">
      <c r="Y8463" s="240"/>
      <c r="AB8463" s="241"/>
    </row>
    <row r="8464" spans="25:28">
      <c r="Y8464" s="240"/>
      <c r="AB8464" s="241"/>
    </row>
    <row r="8465" spans="25:28">
      <c r="Y8465" s="240"/>
      <c r="AB8465" s="241"/>
    </row>
    <row r="8466" spans="25:28">
      <c r="Y8466" s="240"/>
      <c r="AB8466" s="241"/>
    </row>
    <row r="8467" spans="25:28">
      <c r="Y8467" s="240"/>
      <c r="AB8467" s="241"/>
    </row>
    <row r="8468" spans="25:28">
      <c r="Y8468" s="240"/>
      <c r="AB8468" s="241"/>
    </row>
    <row r="8469" spans="25:28">
      <c r="Y8469" s="240"/>
      <c r="AB8469" s="241"/>
    </row>
    <row r="8470" spans="25:28">
      <c r="Y8470" s="240"/>
      <c r="AB8470" s="241"/>
    </row>
    <row r="8471" spans="25:28">
      <c r="Y8471" s="240"/>
      <c r="AB8471" s="241"/>
    </row>
    <row r="8472" spans="25:28">
      <c r="Y8472" s="240"/>
      <c r="AB8472" s="241"/>
    </row>
    <row r="8473" spans="25:28">
      <c r="Y8473" s="240"/>
      <c r="AB8473" s="241"/>
    </row>
    <row r="8474" spans="25:28">
      <c r="Y8474" s="240"/>
      <c r="AB8474" s="241"/>
    </row>
    <row r="8475" spans="25:28">
      <c r="Y8475" s="240"/>
      <c r="AB8475" s="241"/>
    </row>
    <row r="8476" spans="25:28">
      <c r="Y8476" s="240"/>
      <c r="AB8476" s="241"/>
    </row>
    <row r="8477" spans="25:28">
      <c r="Y8477" s="240"/>
      <c r="AB8477" s="241"/>
    </row>
    <row r="8478" spans="25:28">
      <c r="Y8478" s="240"/>
      <c r="AB8478" s="241"/>
    </row>
    <row r="8479" spans="25:28">
      <c r="Y8479" s="240"/>
      <c r="AB8479" s="241"/>
    </row>
    <row r="8480" spans="25:28">
      <c r="Y8480" s="240"/>
      <c r="AB8480" s="241"/>
    </row>
    <row r="8481" spans="25:28">
      <c r="Y8481" s="240"/>
      <c r="AB8481" s="241"/>
    </row>
    <row r="8482" spans="25:28">
      <c r="Y8482" s="240"/>
      <c r="AB8482" s="241"/>
    </row>
    <row r="8483" spans="25:28">
      <c r="Y8483" s="240"/>
      <c r="AB8483" s="241"/>
    </row>
    <row r="8484" spans="25:28">
      <c r="Y8484" s="240"/>
      <c r="AB8484" s="241"/>
    </row>
    <row r="8485" spans="25:28">
      <c r="Y8485" s="240"/>
      <c r="AB8485" s="241"/>
    </row>
    <row r="8486" spans="25:28">
      <c r="Y8486" s="240"/>
      <c r="AB8486" s="241"/>
    </row>
    <row r="8487" spans="25:28">
      <c r="Y8487" s="240"/>
      <c r="AB8487" s="241"/>
    </row>
    <row r="8488" spans="25:28">
      <c r="Y8488" s="240"/>
      <c r="AB8488" s="241"/>
    </row>
    <row r="8489" spans="25:28">
      <c r="Y8489" s="240"/>
      <c r="AB8489" s="241"/>
    </row>
    <row r="8490" spans="25:28">
      <c r="Y8490" s="240"/>
      <c r="AB8490" s="241"/>
    </row>
    <row r="8491" spans="25:28">
      <c r="Y8491" s="240"/>
      <c r="AB8491" s="241"/>
    </row>
    <row r="8492" spans="25:28">
      <c r="Y8492" s="240"/>
      <c r="AB8492" s="241"/>
    </row>
    <row r="8493" spans="25:28">
      <c r="Y8493" s="240"/>
      <c r="AB8493" s="241"/>
    </row>
    <row r="8494" spans="25:28">
      <c r="Y8494" s="240"/>
      <c r="AB8494" s="241"/>
    </row>
    <row r="8495" spans="25:28">
      <c r="Y8495" s="240"/>
      <c r="AB8495" s="241"/>
    </row>
    <row r="8496" spans="25:28">
      <c r="Y8496" s="240"/>
      <c r="AB8496" s="241"/>
    </row>
    <row r="8497" spans="25:28">
      <c r="Y8497" s="240"/>
      <c r="AB8497" s="241"/>
    </row>
    <row r="8498" spans="25:28">
      <c r="Y8498" s="240"/>
      <c r="AB8498" s="241"/>
    </row>
    <row r="8499" spans="25:28">
      <c r="Y8499" s="240"/>
      <c r="AB8499" s="241"/>
    </row>
    <row r="8500" spans="25:28">
      <c r="Y8500" s="240"/>
      <c r="AB8500" s="241"/>
    </row>
    <row r="8501" spans="25:28">
      <c r="Y8501" s="240"/>
      <c r="AB8501" s="241"/>
    </row>
    <row r="8502" spans="25:28">
      <c r="Y8502" s="240"/>
      <c r="AB8502" s="241"/>
    </row>
    <row r="8503" spans="25:28">
      <c r="Y8503" s="240"/>
      <c r="AB8503" s="241"/>
    </row>
    <row r="8504" spans="25:28">
      <c r="Y8504" s="240"/>
      <c r="AB8504" s="241"/>
    </row>
    <row r="8505" spans="25:28">
      <c r="Y8505" s="240"/>
      <c r="AB8505" s="241"/>
    </row>
    <row r="8506" spans="25:28">
      <c r="Y8506" s="240"/>
      <c r="AB8506" s="241"/>
    </row>
    <row r="8507" spans="25:28">
      <c r="Y8507" s="240"/>
      <c r="AB8507" s="241"/>
    </row>
    <row r="8508" spans="25:28">
      <c r="Y8508" s="240"/>
      <c r="AB8508" s="241"/>
    </row>
    <row r="8509" spans="25:28">
      <c r="Y8509" s="240"/>
      <c r="AB8509" s="241"/>
    </row>
    <row r="8510" spans="25:28">
      <c r="Y8510" s="240"/>
      <c r="AB8510" s="241"/>
    </row>
    <row r="8511" spans="25:28">
      <c r="Y8511" s="240"/>
      <c r="AB8511" s="241"/>
    </row>
    <row r="8512" spans="25:28">
      <c r="Y8512" s="240"/>
      <c r="AB8512" s="241"/>
    </row>
    <row r="8513" spans="25:28">
      <c r="Y8513" s="240"/>
      <c r="AB8513" s="241"/>
    </row>
    <row r="8514" spans="25:28">
      <c r="Y8514" s="240"/>
      <c r="AB8514" s="241"/>
    </row>
    <row r="8515" spans="25:28">
      <c r="Y8515" s="240"/>
      <c r="AB8515" s="241"/>
    </row>
    <row r="8516" spans="25:28">
      <c r="Y8516" s="240"/>
      <c r="AB8516" s="241"/>
    </row>
    <row r="8517" spans="25:28">
      <c r="Y8517" s="240"/>
      <c r="AB8517" s="241"/>
    </row>
    <row r="8518" spans="25:28">
      <c r="Y8518" s="240"/>
      <c r="AB8518" s="241"/>
    </row>
    <row r="8519" spans="25:28">
      <c r="Y8519" s="240"/>
      <c r="AB8519" s="241"/>
    </row>
    <row r="8520" spans="25:28">
      <c r="Y8520" s="240"/>
      <c r="AB8520" s="241"/>
    </row>
    <row r="8521" spans="25:28">
      <c r="Y8521" s="240"/>
      <c r="AB8521" s="241"/>
    </row>
    <row r="8522" spans="25:28">
      <c r="Y8522" s="240"/>
      <c r="AB8522" s="241"/>
    </row>
    <row r="8523" spans="25:28">
      <c r="Y8523" s="240"/>
      <c r="AB8523" s="241"/>
    </row>
    <row r="8524" spans="25:28">
      <c r="Y8524" s="240"/>
      <c r="AB8524" s="241"/>
    </row>
    <row r="8525" spans="25:28">
      <c r="Y8525" s="240"/>
      <c r="AB8525" s="241"/>
    </row>
    <row r="8526" spans="25:28">
      <c r="Y8526" s="240"/>
      <c r="AB8526" s="241"/>
    </row>
    <row r="8527" spans="25:28">
      <c r="Y8527" s="240"/>
      <c r="AB8527" s="241"/>
    </row>
    <row r="8528" spans="25:28">
      <c r="Y8528" s="240"/>
      <c r="AB8528" s="241"/>
    </row>
    <row r="8529" spans="25:28">
      <c r="Y8529" s="240"/>
      <c r="AB8529" s="241"/>
    </row>
    <row r="8530" spans="25:28">
      <c r="Y8530" s="240"/>
      <c r="AB8530" s="241"/>
    </row>
    <row r="8531" spans="25:28">
      <c r="Y8531" s="240"/>
      <c r="AB8531" s="241"/>
    </row>
    <row r="8532" spans="25:28">
      <c r="Y8532" s="240"/>
      <c r="AB8532" s="241"/>
    </row>
    <row r="8533" spans="25:28">
      <c r="Y8533" s="240"/>
      <c r="AB8533" s="241"/>
    </row>
    <row r="8534" spans="25:28">
      <c r="Y8534" s="240"/>
      <c r="AB8534" s="241"/>
    </row>
    <row r="8535" spans="25:28">
      <c r="Y8535" s="240"/>
      <c r="AB8535" s="241"/>
    </row>
    <row r="8536" spans="25:28">
      <c r="Y8536" s="240"/>
      <c r="AB8536" s="241"/>
    </row>
    <row r="8537" spans="25:28">
      <c r="Y8537" s="240"/>
      <c r="AB8537" s="241"/>
    </row>
    <row r="8538" spans="25:28">
      <c r="Y8538" s="240"/>
      <c r="AB8538" s="241"/>
    </row>
    <row r="8539" spans="25:28">
      <c r="Y8539" s="240"/>
      <c r="AB8539" s="241"/>
    </row>
    <row r="8540" spans="25:28">
      <c r="Y8540" s="240"/>
      <c r="AB8540" s="241"/>
    </row>
    <row r="8541" spans="25:28">
      <c r="Y8541" s="240"/>
      <c r="AB8541" s="241"/>
    </row>
    <row r="8542" spans="25:28">
      <c r="Y8542" s="240"/>
      <c r="AB8542" s="241"/>
    </row>
    <row r="8543" spans="25:28">
      <c r="Y8543" s="240"/>
      <c r="AB8543" s="241"/>
    </row>
    <row r="8544" spans="25:28">
      <c r="Y8544" s="240"/>
      <c r="AB8544" s="241"/>
    </row>
    <row r="8545" spans="25:28">
      <c r="Y8545" s="240"/>
      <c r="AB8545" s="241"/>
    </row>
    <row r="8546" spans="25:28">
      <c r="Y8546" s="240"/>
      <c r="AB8546" s="241"/>
    </row>
    <row r="8547" spans="25:28">
      <c r="Y8547" s="240"/>
      <c r="AB8547" s="241"/>
    </row>
    <row r="8548" spans="25:28">
      <c r="Y8548" s="240"/>
      <c r="AB8548" s="241"/>
    </row>
    <row r="8549" spans="25:28">
      <c r="Y8549" s="240"/>
      <c r="AB8549" s="241"/>
    </row>
    <row r="8550" spans="25:28">
      <c r="Y8550" s="240"/>
      <c r="AB8550" s="241"/>
    </row>
    <row r="8551" spans="25:28">
      <c r="Y8551" s="240"/>
      <c r="AB8551" s="241"/>
    </row>
    <row r="8552" spans="25:28">
      <c r="Y8552" s="240"/>
      <c r="AB8552" s="241"/>
    </row>
    <row r="8553" spans="25:28">
      <c r="Y8553" s="240"/>
      <c r="AB8553" s="241"/>
    </row>
    <row r="8554" spans="25:28">
      <c r="Y8554" s="240"/>
      <c r="AB8554" s="241"/>
    </row>
    <row r="8555" spans="25:28">
      <c r="Y8555" s="240"/>
      <c r="AB8555" s="241"/>
    </row>
    <row r="8556" spans="25:28">
      <c r="Y8556" s="240"/>
      <c r="AB8556" s="241"/>
    </row>
    <row r="8557" spans="25:28">
      <c r="Y8557" s="240"/>
      <c r="AB8557" s="241"/>
    </row>
    <row r="8558" spans="25:28">
      <c r="Y8558" s="240"/>
      <c r="AB8558" s="241"/>
    </row>
    <row r="8559" spans="25:28">
      <c r="Y8559" s="240"/>
      <c r="AB8559" s="241"/>
    </row>
    <row r="8560" spans="25:28">
      <c r="Y8560" s="240"/>
      <c r="AB8560" s="241"/>
    </row>
    <row r="8561" spans="25:28">
      <c r="Y8561" s="240"/>
      <c r="AB8561" s="241"/>
    </row>
    <row r="8562" spans="25:28">
      <c r="Y8562" s="240"/>
      <c r="AB8562" s="241"/>
    </row>
    <row r="8563" spans="25:28">
      <c r="Y8563" s="240"/>
      <c r="AB8563" s="241"/>
    </row>
    <row r="8564" spans="25:28">
      <c r="Y8564" s="240"/>
      <c r="AB8564" s="241"/>
    </row>
    <row r="8565" spans="25:28">
      <c r="Y8565" s="240"/>
      <c r="AB8565" s="241"/>
    </row>
    <row r="8566" spans="25:28">
      <c r="Y8566" s="240"/>
      <c r="AB8566" s="241"/>
    </row>
    <row r="8567" spans="25:28">
      <c r="Y8567" s="240"/>
      <c r="AB8567" s="241"/>
    </row>
    <row r="8568" spans="25:28">
      <c r="Y8568" s="240"/>
      <c r="AB8568" s="241"/>
    </row>
    <row r="8569" spans="25:28">
      <c r="Y8569" s="240"/>
      <c r="AB8569" s="241"/>
    </row>
    <row r="8570" spans="25:28">
      <c r="Y8570" s="240"/>
      <c r="AB8570" s="241"/>
    </row>
    <row r="8571" spans="25:28">
      <c r="Y8571" s="240"/>
      <c r="AB8571" s="241"/>
    </row>
    <row r="8572" spans="25:28">
      <c r="Y8572" s="240"/>
      <c r="AB8572" s="241"/>
    </row>
    <row r="8573" spans="25:28">
      <c r="Y8573" s="240"/>
      <c r="AB8573" s="241"/>
    </row>
    <row r="8574" spans="25:28">
      <c r="Y8574" s="240"/>
      <c r="AB8574" s="241"/>
    </row>
    <row r="8575" spans="25:28">
      <c r="Y8575" s="240"/>
      <c r="AB8575" s="241"/>
    </row>
    <row r="8576" spans="25:28">
      <c r="Y8576" s="240"/>
      <c r="AB8576" s="241"/>
    </row>
    <row r="8577" spans="25:28">
      <c r="Y8577" s="240"/>
      <c r="AB8577" s="241"/>
    </row>
    <row r="8578" spans="25:28">
      <c r="Y8578" s="240"/>
      <c r="AB8578" s="241"/>
    </row>
    <row r="8579" spans="25:28">
      <c r="Y8579" s="240"/>
      <c r="AB8579" s="241"/>
    </row>
    <row r="8580" spans="25:28">
      <c r="Y8580" s="240"/>
      <c r="AB8580" s="241"/>
    </row>
    <row r="8581" spans="25:28">
      <c r="Y8581" s="240"/>
      <c r="AB8581" s="241"/>
    </row>
    <row r="8582" spans="25:28">
      <c r="Y8582" s="240"/>
      <c r="AB8582" s="241"/>
    </row>
    <row r="8583" spans="25:28">
      <c r="Y8583" s="240"/>
      <c r="AB8583" s="241"/>
    </row>
    <row r="8584" spans="25:28">
      <c r="Y8584" s="240"/>
      <c r="AB8584" s="241"/>
    </row>
    <row r="8585" spans="25:28">
      <c r="Y8585" s="240"/>
      <c r="AB8585" s="241"/>
    </row>
    <row r="8586" spans="25:28">
      <c r="Y8586" s="240"/>
      <c r="AB8586" s="241"/>
    </row>
    <row r="8587" spans="25:28">
      <c r="Y8587" s="240"/>
      <c r="AB8587" s="241"/>
    </row>
    <row r="8588" spans="25:28">
      <c r="Y8588" s="240"/>
      <c r="AB8588" s="241"/>
    </row>
    <row r="8589" spans="25:28">
      <c r="Y8589" s="240"/>
      <c r="AB8589" s="241"/>
    </row>
    <row r="8590" spans="25:28">
      <c r="Y8590" s="240"/>
      <c r="AB8590" s="241"/>
    </row>
    <row r="8591" spans="25:28">
      <c r="Y8591" s="240"/>
      <c r="AB8591" s="241"/>
    </row>
    <row r="8592" spans="25:28">
      <c r="Y8592" s="240"/>
      <c r="AB8592" s="241"/>
    </row>
    <row r="8593" spans="25:28">
      <c r="Y8593" s="240"/>
      <c r="AB8593" s="241"/>
    </row>
    <row r="8594" spans="25:28">
      <c r="Y8594" s="240"/>
      <c r="AB8594" s="241"/>
    </row>
    <row r="8595" spans="25:28">
      <c r="Y8595" s="240"/>
      <c r="AB8595" s="241"/>
    </row>
    <row r="8596" spans="25:28">
      <c r="Y8596" s="240"/>
      <c r="AB8596" s="241"/>
    </row>
    <row r="8597" spans="25:28">
      <c r="Y8597" s="240"/>
      <c r="AB8597" s="241"/>
    </row>
    <row r="8598" spans="25:28">
      <c r="Y8598" s="240"/>
      <c r="AB8598" s="241"/>
    </row>
    <row r="8599" spans="25:28">
      <c r="Y8599" s="240"/>
      <c r="AB8599" s="241"/>
    </row>
    <row r="8600" spans="25:28">
      <c r="Y8600" s="240"/>
      <c r="AB8600" s="241"/>
    </row>
    <row r="8601" spans="25:28">
      <c r="Y8601" s="240"/>
      <c r="AB8601" s="241"/>
    </row>
    <row r="8602" spans="25:28">
      <c r="Y8602" s="240"/>
      <c r="AB8602" s="241"/>
    </row>
    <row r="8603" spans="25:28">
      <c r="Y8603" s="240"/>
      <c r="AB8603" s="241"/>
    </row>
    <row r="8604" spans="25:28">
      <c r="Y8604" s="240"/>
      <c r="AB8604" s="241"/>
    </row>
    <row r="8605" spans="25:28">
      <c r="Y8605" s="240"/>
      <c r="AB8605" s="241"/>
    </row>
    <row r="8606" spans="25:28">
      <c r="Y8606" s="240"/>
      <c r="AB8606" s="241"/>
    </row>
    <row r="8607" spans="25:28">
      <c r="Y8607" s="240"/>
      <c r="AB8607" s="241"/>
    </row>
    <row r="8608" spans="25:28">
      <c r="Y8608" s="240"/>
      <c r="AB8608" s="241"/>
    </row>
    <row r="8609" spans="25:28">
      <c r="Y8609" s="240"/>
      <c r="AB8609" s="241"/>
    </row>
    <row r="8610" spans="25:28">
      <c r="Y8610" s="240"/>
      <c r="AB8610" s="241"/>
    </row>
    <row r="8611" spans="25:28">
      <c r="Y8611" s="240"/>
      <c r="AB8611" s="241"/>
    </row>
    <row r="8612" spans="25:28">
      <c r="Y8612" s="240"/>
      <c r="AB8612" s="241"/>
    </row>
    <row r="8613" spans="25:28">
      <c r="Y8613" s="240"/>
      <c r="AB8613" s="241"/>
    </row>
    <row r="8614" spans="25:28">
      <c r="Y8614" s="240"/>
      <c r="AB8614" s="241"/>
    </row>
    <row r="8615" spans="25:28">
      <c r="Y8615" s="240"/>
      <c r="AB8615" s="241"/>
    </row>
    <row r="8616" spans="25:28">
      <c r="Y8616" s="240"/>
      <c r="AB8616" s="241"/>
    </row>
    <row r="8617" spans="25:28">
      <c r="Y8617" s="240"/>
      <c r="AB8617" s="241"/>
    </row>
    <row r="8618" spans="25:28">
      <c r="Y8618" s="240"/>
      <c r="AB8618" s="241"/>
    </row>
    <row r="8619" spans="25:28">
      <c r="Y8619" s="240"/>
      <c r="AB8619" s="241"/>
    </row>
    <row r="8620" spans="25:28">
      <c r="Y8620" s="240"/>
      <c r="AB8620" s="241"/>
    </row>
    <row r="8621" spans="25:28">
      <c r="Y8621" s="240"/>
      <c r="AB8621" s="241"/>
    </row>
    <row r="8622" spans="25:28">
      <c r="Y8622" s="240"/>
      <c r="AB8622" s="241"/>
    </row>
    <row r="8623" spans="25:28">
      <c r="Y8623" s="240"/>
      <c r="AB8623" s="241"/>
    </row>
    <row r="8624" spans="25:28">
      <c r="Y8624" s="240"/>
      <c r="AB8624" s="241"/>
    </row>
    <row r="8625" spans="25:28">
      <c r="Y8625" s="240"/>
      <c r="AB8625" s="241"/>
    </row>
    <row r="8626" spans="25:28">
      <c r="Y8626" s="240"/>
      <c r="AB8626" s="241"/>
    </row>
    <row r="8627" spans="25:28">
      <c r="Y8627" s="240"/>
      <c r="AB8627" s="241"/>
    </row>
    <row r="8628" spans="25:28">
      <c r="Y8628" s="240"/>
      <c r="AB8628" s="241"/>
    </row>
    <row r="8629" spans="25:28">
      <c r="Y8629" s="240"/>
      <c r="AB8629" s="241"/>
    </row>
    <row r="8630" spans="25:28">
      <c r="Y8630" s="240"/>
      <c r="AB8630" s="241"/>
    </row>
    <row r="8631" spans="25:28">
      <c r="Y8631" s="240"/>
      <c r="AB8631" s="241"/>
    </row>
    <row r="8632" spans="25:28">
      <c r="Y8632" s="240"/>
      <c r="AB8632" s="241"/>
    </row>
    <row r="8633" spans="25:28">
      <c r="Y8633" s="240"/>
      <c r="AB8633" s="241"/>
    </row>
    <row r="8634" spans="25:28">
      <c r="Y8634" s="240"/>
      <c r="AB8634" s="241"/>
    </row>
    <row r="8635" spans="25:28">
      <c r="Y8635" s="240"/>
      <c r="AB8635" s="241"/>
    </row>
    <row r="8636" spans="25:28">
      <c r="Y8636" s="240"/>
      <c r="AB8636" s="241"/>
    </row>
    <row r="8637" spans="25:28">
      <c r="Y8637" s="240"/>
      <c r="AB8637" s="241"/>
    </row>
    <row r="8638" spans="25:28">
      <c r="Y8638" s="240"/>
      <c r="AB8638" s="241"/>
    </row>
    <row r="8639" spans="25:28">
      <c r="Y8639" s="240"/>
      <c r="AB8639" s="241"/>
    </row>
    <row r="8640" spans="25:28">
      <c r="Y8640" s="240"/>
      <c r="AB8640" s="241"/>
    </row>
    <row r="8641" spans="25:28">
      <c r="Y8641" s="240"/>
      <c r="AB8641" s="241"/>
    </row>
    <row r="8642" spans="25:28">
      <c r="Y8642" s="240"/>
      <c r="AB8642" s="241"/>
    </row>
    <row r="8643" spans="25:28">
      <c r="Y8643" s="240"/>
      <c r="AB8643" s="241"/>
    </row>
    <row r="8644" spans="25:28">
      <c r="Y8644" s="240"/>
      <c r="AB8644" s="241"/>
    </row>
    <row r="8645" spans="25:28">
      <c r="Y8645" s="240"/>
      <c r="AB8645" s="241"/>
    </row>
    <row r="8646" spans="25:28">
      <c r="Y8646" s="240"/>
      <c r="AB8646" s="241"/>
    </row>
    <row r="8647" spans="25:28">
      <c r="Y8647" s="240"/>
      <c r="AB8647" s="241"/>
    </row>
    <row r="8648" spans="25:28">
      <c r="Y8648" s="240"/>
      <c r="AB8648" s="241"/>
    </row>
    <row r="8649" spans="25:28">
      <c r="Y8649" s="240"/>
      <c r="AB8649" s="241"/>
    </row>
    <row r="8650" spans="25:28">
      <c r="Y8650" s="240"/>
      <c r="AB8650" s="241"/>
    </row>
    <row r="8651" spans="25:28">
      <c r="Y8651" s="240"/>
      <c r="AB8651" s="241"/>
    </row>
    <row r="8652" spans="25:28">
      <c r="Y8652" s="240"/>
      <c r="AB8652" s="241"/>
    </row>
    <row r="8653" spans="25:28">
      <c r="Y8653" s="240"/>
      <c r="AB8653" s="241"/>
    </row>
    <row r="8654" spans="25:28">
      <c r="Y8654" s="240"/>
      <c r="AB8654" s="241"/>
    </row>
    <row r="8655" spans="25:28">
      <c r="Y8655" s="240"/>
      <c r="AB8655" s="241"/>
    </row>
    <row r="8656" spans="25:28">
      <c r="Y8656" s="240"/>
      <c r="AB8656" s="241"/>
    </row>
    <row r="8657" spans="25:28">
      <c r="Y8657" s="240"/>
      <c r="AB8657" s="241"/>
    </row>
    <row r="8658" spans="25:28">
      <c r="Y8658" s="240"/>
      <c r="AB8658" s="241"/>
    </row>
    <row r="8659" spans="25:28">
      <c r="Y8659" s="240"/>
      <c r="AB8659" s="241"/>
    </row>
    <row r="8660" spans="25:28">
      <c r="Y8660" s="240"/>
      <c r="AB8660" s="241"/>
    </row>
    <row r="8661" spans="25:28">
      <c r="Y8661" s="240"/>
      <c r="AB8661" s="241"/>
    </row>
    <row r="8662" spans="25:28">
      <c r="Y8662" s="240"/>
      <c r="AB8662" s="241"/>
    </row>
    <row r="8663" spans="25:28">
      <c r="Y8663" s="240"/>
      <c r="AB8663" s="241"/>
    </row>
    <row r="8664" spans="25:28">
      <c r="Y8664" s="240"/>
      <c r="AB8664" s="241"/>
    </row>
    <row r="8665" spans="25:28">
      <c r="Y8665" s="240"/>
      <c r="AB8665" s="241"/>
    </row>
    <row r="8666" spans="25:28">
      <c r="Y8666" s="240"/>
      <c r="AB8666" s="241"/>
    </row>
    <row r="8667" spans="25:28">
      <c r="Y8667" s="240"/>
      <c r="AB8667" s="241"/>
    </row>
    <row r="8668" spans="25:28">
      <c r="Y8668" s="240"/>
      <c r="AB8668" s="241"/>
    </row>
    <row r="8669" spans="25:28">
      <c r="Y8669" s="240"/>
      <c r="AB8669" s="241"/>
    </row>
    <row r="8670" spans="25:28">
      <c r="Y8670" s="240"/>
      <c r="AB8670" s="241"/>
    </row>
    <row r="8671" spans="25:28">
      <c r="Y8671" s="240"/>
      <c r="AB8671" s="241"/>
    </row>
    <row r="8672" spans="25:28">
      <c r="Y8672" s="240"/>
      <c r="AB8672" s="241"/>
    </row>
    <row r="8673" spans="25:28">
      <c r="Y8673" s="240"/>
      <c r="AB8673" s="241"/>
    </row>
    <row r="8674" spans="25:28">
      <c r="Y8674" s="240"/>
      <c r="AB8674" s="241"/>
    </row>
    <row r="8675" spans="25:28">
      <c r="Y8675" s="240"/>
      <c r="AB8675" s="241"/>
    </row>
    <row r="8676" spans="25:28">
      <c r="Y8676" s="240"/>
      <c r="AB8676" s="241"/>
    </row>
    <row r="8677" spans="25:28">
      <c r="Y8677" s="240"/>
      <c r="AB8677" s="241"/>
    </row>
    <row r="8678" spans="25:28">
      <c r="Y8678" s="240"/>
      <c r="AB8678" s="241"/>
    </row>
    <row r="8679" spans="25:28">
      <c r="Y8679" s="240"/>
      <c r="AB8679" s="241"/>
    </row>
    <row r="8680" spans="25:28">
      <c r="Y8680" s="240"/>
      <c r="AB8680" s="241"/>
    </row>
    <row r="8681" spans="25:28">
      <c r="Y8681" s="240"/>
      <c r="AB8681" s="241"/>
    </row>
    <row r="8682" spans="25:28">
      <c r="Y8682" s="240"/>
      <c r="AB8682" s="241"/>
    </row>
    <row r="8683" spans="25:28">
      <c r="Y8683" s="240"/>
      <c r="AB8683" s="241"/>
    </row>
    <row r="8684" spans="25:28">
      <c r="Y8684" s="240"/>
      <c r="AB8684" s="241"/>
    </row>
    <row r="8685" spans="25:28">
      <c r="Y8685" s="240"/>
      <c r="AB8685" s="241"/>
    </row>
    <row r="8686" spans="25:28">
      <c r="Y8686" s="240"/>
      <c r="AB8686" s="241"/>
    </row>
    <row r="8687" spans="25:28">
      <c r="Y8687" s="240"/>
      <c r="AB8687" s="241"/>
    </row>
    <row r="8688" spans="25:28">
      <c r="Y8688" s="240"/>
      <c r="AB8688" s="241"/>
    </row>
    <row r="8689" spans="25:28">
      <c r="Y8689" s="240"/>
      <c r="AB8689" s="241"/>
    </row>
    <row r="8690" spans="25:28">
      <c r="Y8690" s="240"/>
      <c r="AB8690" s="241"/>
    </row>
    <row r="8691" spans="25:28">
      <c r="Y8691" s="240"/>
      <c r="AB8691" s="241"/>
    </row>
    <row r="8692" spans="25:28">
      <c r="Y8692" s="240"/>
      <c r="AB8692" s="241"/>
    </row>
    <row r="8693" spans="25:28">
      <c r="Y8693" s="240"/>
      <c r="AB8693" s="241"/>
    </row>
    <row r="8694" spans="25:28">
      <c r="Y8694" s="240"/>
      <c r="AB8694" s="241"/>
    </row>
    <row r="8695" spans="25:28">
      <c r="Y8695" s="240"/>
      <c r="AB8695" s="241"/>
    </row>
    <row r="8696" spans="25:28">
      <c r="Y8696" s="240"/>
      <c r="AB8696" s="241"/>
    </row>
    <row r="8697" spans="25:28">
      <c r="Y8697" s="240"/>
      <c r="AB8697" s="241"/>
    </row>
    <row r="8698" spans="25:28">
      <c r="Y8698" s="240"/>
      <c r="AB8698" s="241"/>
    </row>
    <row r="8699" spans="25:28">
      <c r="Y8699" s="240"/>
      <c r="AB8699" s="241"/>
    </row>
    <row r="8700" spans="25:28">
      <c r="Y8700" s="240"/>
      <c r="AB8700" s="241"/>
    </row>
    <row r="8701" spans="25:28">
      <c r="Y8701" s="240"/>
      <c r="AB8701" s="241"/>
    </row>
    <row r="8702" spans="25:28">
      <c r="Y8702" s="240"/>
      <c r="AB8702" s="241"/>
    </row>
    <row r="8703" spans="25:28">
      <c r="Y8703" s="240"/>
      <c r="AB8703" s="241"/>
    </row>
    <row r="8704" spans="25:28">
      <c r="Y8704" s="240"/>
      <c r="AB8704" s="241"/>
    </row>
    <row r="8705" spans="25:28">
      <c r="Y8705" s="240"/>
      <c r="AB8705" s="241"/>
    </row>
    <row r="8706" spans="25:28">
      <c r="Y8706" s="240"/>
      <c r="AB8706" s="241"/>
    </row>
    <row r="8707" spans="25:28">
      <c r="Y8707" s="240"/>
      <c r="AB8707" s="241"/>
    </row>
    <row r="8708" spans="25:28">
      <c r="Y8708" s="240"/>
      <c r="AB8708" s="241"/>
    </row>
    <row r="8709" spans="25:28">
      <c r="Y8709" s="240"/>
      <c r="AB8709" s="241"/>
    </row>
    <row r="8710" spans="25:28">
      <c r="Y8710" s="240"/>
      <c r="AB8710" s="241"/>
    </row>
    <row r="8711" spans="25:28">
      <c r="Y8711" s="240"/>
      <c r="AB8711" s="241"/>
    </row>
    <row r="8712" spans="25:28">
      <c r="Y8712" s="240"/>
      <c r="AB8712" s="241"/>
    </row>
    <row r="8713" spans="25:28">
      <c r="Y8713" s="240"/>
      <c r="AB8713" s="241"/>
    </row>
    <row r="8714" spans="25:28">
      <c r="Y8714" s="240"/>
      <c r="AB8714" s="241"/>
    </row>
    <row r="8715" spans="25:28">
      <c r="Y8715" s="240"/>
      <c r="AB8715" s="241"/>
    </row>
    <row r="8716" spans="25:28">
      <c r="Y8716" s="240"/>
      <c r="AB8716" s="241"/>
    </row>
    <row r="8717" spans="25:28">
      <c r="Y8717" s="240"/>
      <c r="AB8717" s="241"/>
    </row>
    <row r="8718" spans="25:28">
      <c r="Y8718" s="240"/>
      <c r="AB8718" s="241"/>
    </row>
    <row r="8719" spans="25:28">
      <c r="Y8719" s="240"/>
      <c r="AB8719" s="241"/>
    </row>
    <row r="8720" spans="25:28">
      <c r="Y8720" s="240"/>
      <c r="AB8720" s="241"/>
    </row>
    <row r="8721" spans="25:28">
      <c r="Y8721" s="240"/>
      <c r="AB8721" s="241"/>
    </row>
    <row r="8722" spans="25:28">
      <c r="Y8722" s="240"/>
      <c r="AB8722" s="241"/>
    </row>
    <row r="8723" spans="25:28">
      <c r="Y8723" s="240"/>
      <c r="AB8723" s="241"/>
    </row>
    <row r="8724" spans="25:28">
      <c r="Y8724" s="240"/>
      <c r="AB8724" s="241"/>
    </row>
    <row r="8725" spans="25:28">
      <c r="Y8725" s="240"/>
      <c r="AB8725" s="241"/>
    </row>
    <row r="8726" spans="25:28">
      <c r="Y8726" s="240"/>
      <c r="AB8726" s="241"/>
    </row>
    <row r="8727" spans="25:28">
      <c r="Y8727" s="240"/>
      <c r="AB8727" s="241"/>
    </row>
    <row r="8728" spans="25:28">
      <c r="Y8728" s="240"/>
      <c r="AB8728" s="241"/>
    </row>
    <row r="8729" spans="25:28">
      <c r="Y8729" s="240"/>
      <c r="AB8729" s="241"/>
    </row>
    <row r="8730" spans="25:28">
      <c r="Y8730" s="240"/>
      <c r="AB8730" s="241"/>
    </row>
    <row r="8731" spans="25:28">
      <c r="Y8731" s="240"/>
      <c r="AB8731" s="241"/>
    </row>
    <row r="8732" spans="25:28">
      <c r="Y8732" s="240"/>
      <c r="AB8732" s="241"/>
    </row>
    <row r="8733" spans="25:28">
      <c r="Y8733" s="240"/>
      <c r="AB8733" s="241"/>
    </row>
    <row r="8734" spans="25:28">
      <c r="Y8734" s="240"/>
      <c r="AB8734" s="241"/>
    </row>
    <row r="8735" spans="25:28">
      <c r="Y8735" s="240"/>
      <c r="AB8735" s="241"/>
    </row>
    <row r="8736" spans="25:28">
      <c r="Y8736" s="240"/>
      <c r="AB8736" s="241"/>
    </row>
    <row r="8737" spans="25:28">
      <c r="Y8737" s="240"/>
      <c r="AB8737" s="241"/>
    </row>
    <row r="8738" spans="25:28">
      <c r="Y8738" s="240"/>
      <c r="AB8738" s="241"/>
    </row>
    <row r="8739" spans="25:28">
      <c r="Y8739" s="240"/>
      <c r="AB8739" s="241"/>
    </row>
    <row r="8740" spans="25:28">
      <c r="Y8740" s="240"/>
      <c r="AB8740" s="241"/>
    </row>
    <row r="8741" spans="25:28">
      <c r="Y8741" s="240"/>
      <c r="AB8741" s="241"/>
    </row>
    <row r="8742" spans="25:28">
      <c r="Y8742" s="240"/>
      <c r="AB8742" s="241"/>
    </row>
    <row r="8743" spans="25:28">
      <c r="Y8743" s="240"/>
      <c r="AB8743" s="241"/>
    </row>
    <row r="8744" spans="25:28">
      <c r="Y8744" s="240"/>
      <c r="AB8744" s="241"/>
    </row>
    <row r="8745" spans="25:28">
      <c r="Y8745" s="240"/>
      <c r="AB8745" s="241"/>
    </row>
    <row r="8746" spans="25:28">
      <c r="Y8746" s="240"/>
      <c r="AB8746" s="241"/>
    </row>
    <row r="8747" spans="25:28">
      <c r="Y8747" s="240"/>
      <c r="AB8747" s="241"/>
    </row>
    <row r="8748" spans="25:28">
      <c r="Y8748" s="240"/>
      <c r="AB8748" s="241"/>
    </row>
    <row r="8749" spans="25:28">
      <c r="Y8749" s="240"/>
      <c r="AB8749" s="241"/>
    </row>
    <row r="8750" spans="25:28">
      <c r="Y8750" s="240"/>
      <c r="AB8750" s="241"/>
    </row>
    <row r="8751" spans="25:28">
      <c r="Y8751" s="240"/>
      <c r="AB8751" s="241"/>
    </row>
    <row r="8752" spans="25:28">
      <c r="Y8752" s="240"/>
      <c r="AB8752" s="241"/>
    </row>
    <row r="8753" spans="25:28">
      <c r="Y8753" s="240"/>
      <c r="AB8753" s="241"/>
    </row>
    <row r="8754" spans="25:28">
      <c r="Y8754" s="240"/>
      <c r="AB8754" s="241"/>
    </row>
    <row r="8755" spans="25:28">
      <c r="Y8755" s="240"/>
      <c r="AB8755" s="241"/>
    </row>
    <row r="8756" spans="25:28">
      <c r="Y8756" s="240"/>
      <c r="AB8756" s="241"/>
    </row>
    <row r="8757" spans="25:28">
      <c r="Y8757" s="240"/>
      <c r="AB8757" s="241"/>
    </row>
    <row r="8758" spans="25:28">
      <c r="Y8758" s="240"/>
      <c r="AB8758" s="241"/>
    </row>
    <row r="8759" spans="25:28">
      <c r="Y8759" s="240"/>
      <c r="AB8759" s="241"/>
    </row>
    <row r="8760" spans="25:28">
      <c r="Y8760" s="240"/>
      <c r="AB8760" s="241"/>
    </row>
    <row r="8761" spans="25:28">
      <c r="Y8761" s="240"/>
      <c r="AB8761" s="241"/>
    </row>
    <row r="8762" spans="25:28">
      <c r="Y8762" s="240"/>
      <c r="AB8762" s="241"/>
    </row>
    <row r="8763" spans="25:28">
      <c r="Y8763" s="240"/>
      <c r="AB8763" s="241"/>
    </row>
    <row r="8764" spans="25:28">
      <c r="Y8764" s="240"/>
      <c r="AB8764" s="241"/>
    </row>
    <row r="8765" spans="25:28">
      <c r="Y8765" s="240"/>
      <c r="AB8765" s="241"/>
    </row>
    <row r="8766" spans="25:28">
      <c r="Y8766" s="240"/>
      <c r="AB8766" s="241"/>
    </row>
    <row r="8767" spans="25:28">
      <c r="Y8767" s="240"/>
      <c r="AB8767" s="241"/>
    </row>
    <row r="8768" spans="25:28">
      <c r="Y8768" s="240"/>
      <c r="AB8768" s="241"/>
    </row>
    <row r="8769" spans="25:28">
      <c r="Y8769" s="240"/>
      <c r="AB8769" s="241"/>
    </row>
    <row r="8770" spans="25:28">
      <c r="Y8770" s="240"/>
      <c r="AB8770" s="241"/>
    </row>
    <row r="8771" spans="25:28">
      <c r="Y8771" s="240"/>
      <c r="AB8771" s="241"/>
    </row>
    <row r="8772" spans="25:28">
      <c r="Y8772" s="240"/>
      <c r="AB8772" s="241"/>
    </row>
    <row r="8773" spans="25:28">
      <c r="Y8773" s="240"/>
      <c r="AB8773" s="241"/>
    </row>
    <row r="8774" spans="25:28">
      <c r="Y8774" s="240"/>
      <c r="AB8774" s="241"/>
    </row>
    <row r="8775" spans="25:28">
      <c r="Y8775" s="240"/>
      <c r="AB8775" s="241"/>
    </row>
    <row r="8776" spans="25:28">
      <c r="Y8776" s="240"/>
      <c r="AB8776" s="241"/>
    </row>
    <row r="8777" spans="25:28">
      <c r="Y8777" s="240"/>
      <c r="AB8777" s="241"/>
    </row>
    <row r="8778" spans="25:28">
      <c r="Y8778" s="240"/>
      <c r="AB8778" s="241"/>
    </row>
    <row r="8779" spans="25:28">
      <c r="Y8779" s="240"/>
      <c r="AB8779" s="241"/>
    </row>
    <row r="8780" spans="25:28">
      <c r="Y8780" s="240"/>
      <c r="AB8780" s="241"/>
    </row>
    <row r="8781" spans="25:28">
      <c r="Y8781" s="240"/>
      <c r="AB8781" s="241"/>
    </row>
    <row r="8782" spans="25:28">
      <c r="Y8782" s="240"/>
      <c r="AB8782" s="241"/>
    </row>
    <row r="8783" spans="25:28">
      <c r="Y8783" s="240"/>
      <c r="AB8783" s="241"/>
    </row>
    <row r="8784" spans="25:28">
      <c r="Y8784" s="240"/>
      <c r="AB8784" s="241"/>
    </row>
    <row r="8785" spans="25:28">
      <c r="Y8785" s="240"/>
      <c r="AB8785" s="241"/>
    </row>
    <row r="8786" spans="25:28">
      <c r="Y8786" s="240"/>
      <c r="AB8786" s="241"/>
    </row>
    <row r="8787" spans="25:28">
      <c r="Y8787" s="240"/>
      <c r="AB8787" s="241"/>
    </row>
    <row r="8788" spans="25:28">
      <c r="Y8788" s="240"/>
      <c r="AB8788" s="241"/>
    </row>
    <row r="8789" spans="25:28">
      <c r="Y8789" s="240"/>
      <c r="AB8789" s="241"/>
    </row>
    <row r="8790" spans="25:28">
      <c r="Y8790" s="240"/>
      <c r="AB8790" s="241"/>
    </row>
    <row r="8791" spans="25:28">
      <c r="Y8791" s="240"/>
      <c r="AB8791" s="241"/>
    </row>
    <row r="8792" spans="25:28">
      <c r="Y8792" s="240"/>
      <c r="AB8792" s="241"/>
    </row>
    <row r="8793" spans="25:28">
      <c r="Y8793" s="240"/>
      <c r="AB8793" s="241"/>
    </row>
    <row r="8794" spans="25:28">
      <c r="Y8794" s="240"/>
      <c r="AB8794" s="241"/>
    </row>
    <row r="8795" spans="25:28">
      <c r="Y8795" s="240"/>
      <c r="AB8795" s="241"/>
    </row>
    <row r="8796" spans="25:28">
      <c r="Y8796" s="240"/>
      <c r="AB8796" s="241"/>
    </row>
    <row r="8797" spans="25:28">
      <c r="Y8797" s="240"/>
      <c r="AB8797" s="241"/>
    </row>
    <row r="8798" spans="25:28">
      <c r="Y8798" s="240"/>
      <c r="AB8798" s="241"/>
    </row>
    <row r="8799" spans="25:28">
      <c r="Y8799" s="240"/>
      <c r="AB8799" s="241"/>
    </row>
    <row r="8800" spans="25:28">
      <c r="Y8800" s="240"/>
      <c r="AB8800" s="241"/>
    </row>
    <row r="8801" spans="25:28">
      <c r="Y8801" s="240"/>
      <c r="AB8801" s="241"/>
    </row>
    <row r="8802" spans="25:28">
      <c r="Y8802" s="240"/>
      <c r="AB8802" s="241"/>
    </row>
    <row r="8803" spans="25:28">
      <c r="Y8803" s="240"/>
      <c r="AB8803" s="241"/>
    </row>
    <row r="8804" spans="25:28">
      <c r="Y8804" s="240"/>
      <c r="AB8804" s="241"/>
    </row>
    <row r="8805" spans="25:28">
      <c r="Y8805" s="240"/>
      <c r="AB8805" s="241"/>
    </row>
    <row r="8806" spans="25:28">
      <c r="Y8806" s="240"/>
      <c r="AB8806" s="241"/>
    </row>
    <row r="8807" spans="25:28">
      <c r="Y8807" s="240"/>
      <c r="AB8807" s="241"/>
    </row>
    <row r="8808" spans="25:28">
      <c r="Y8808" s="240"/>
      <c r="AB8808" s="241"/>
    </row>
    <row r="8809" spans="25:28">
      <c r="Y8809" s="240"/>
      <c r="AB8809" s="241"/>
    </row>
    <row r="8810" spans="25:28">
      <c r="Y8810" s="240"/>
      <c r="AB8810" s="241"/>
    </row>
    <row r="8811" spans="25:28">
      <c r="Y8811" s="240"/>
      <c r="AB8811" s="241"/>
    </row>
    <row r="8812" spans="25:28">
      <c r="Y8812" s="240"/>
      <c r="AB8812" s="241"/>
    </row>
    <row r="8813" spans="25:28">
      <c r="Y8813" s="240"/>
      <c r="AB8813" s="241"/>
    </row>
    <row r="8814" spans="25:28">
      <c r="Y8814" s="240"/>
      <c r="AB8814" s="241"/>
    </row>
    <row r="8815" spans="25:28">
      <c r="Y8815" s="240"/>
      <c r="AB8815" s="241"/>
    </row>
    <row r="8816" spans="25:28">
      <c r="Y8816" s="240"/>
      <c r="AB8816" s="241"/>
    </row>
    <row r="8817" spans="25:28">
      <c r="Y8817" s="240"/>
      <c r="AB8817" s="241"/>
    </row>
    <row r="8818" spans="25:28">
      <c r="Y8818" s="240"/>
      <c r="AB8818" s="241"/>
    </row>
    <row r="8819" spans="25:28">
      <c r="Y8819" s="240"/>
      <c r="AB8819" s="241"/>
    </row>
    <row r="8820" spans="25:28">
      <c r="Y8820" s="240"/>
      <c r="AB8820" s="241"/>
    </row>
    <row r="8821" spans="25:28">
      <c r="Y8821" s="240"/>
      <c r="AB8821" s="241"/>
    </row>
    <row r="8822" spans="25:28">
      <c r="Y8822" s="240"/>
      <c r="AB8822" s="241"/>
    </row>
    <row r="8823" spans="25:28">
      <c r="Y8823" s="240"/>
      <c r="AB8823" s="241"/>
    </row>
    <row r="8824" spans="25:28">
      <c r="Y8824" s="240"/>
      <c r="AB8824" s="241"/>
    </row>
    <row r="8825" spans="25:28">
      <c r="Y8825" s="240"/>
      <c r="AB8825" s="241"/>
    </row>
    <row r="8826" spans="25:28">
      <c r="Y8826" s="240"/>
      <c r="AB8826" s="241"/>
    </row>
    <row r="8827" spans="25:28">
      <c r="Y8827" s="240"/>
      <c r="AB8827" s="241"/>
    </row>
    <row r="8828" spans="25:28">
      <c r="Y8828" s="240"/>
      <c r="AB8828" s="241"/>
    </row>
    <row r="8829" spans="25:28">
      <c r="Y8829" s="240"/>
      <c r="AB8829" s="241"/>
    </row>
    <row r="8830" spans="25:28">
      <c r="Y8830" s="240"/>
      <c r="AB8830" s="241"/>
    </row>
    <row r="8831" spans="25:28">
      <c r="Y8831" s="240"/>
      <c r="AB8831" s="241"/>
    </row>
    <row r="8832" spans="25:28">
      <c r="Y8832" s="240"/>
      <c r="AB8832" s="241"/>
    </row>
    <row r="8833" spans="25:28">
      <c r="Y8833" s="240"/>
      <c r="AB8833" s="241"/>
    </row>
    <row r="8834" spans="25:28">
      <c r="Y8834" s="240"/>
      <c r="AB8834" s="241"/>
    </row>
    <row r="8835" spans="25:28">
      <c r="Y8835" s="240"/>
      <c r="AB8835" s="241"/>
    </row>
    <row r="8836" spans="25:28">
      <c r="Y8836" s="240"/>
      <c r="AB8836" s="241"/>
    </row>
    <row r="8837" spans="25:28">
      <c r="Y8837" s="240"/>
      <c r="AB8837" s="241"/>
    </row>
    <row r="8838" spans="25:28">
      <c r="Y8838" s="240"/>
      <c r="AB8838" s="241"/>
    </row>
    <row r="8839" spans="25:28">
      <c r="Y8839" s="240"/>
      <c r="AB8839" s="241"/>
    </row>
    <row r="8840" spans="25:28">
      <c r="Y8840" s="240"/>
      <c r="AB8840" s="241"/>
    </row>
    <row r="8841" spans="25:28">
      <c r="Y8841" s="240"/>
      <c r="AB8841" s="241"/>
    </row>
    <row r="8842" spans="25:28">
      <c r="Y8842" s="240"/>
      <c r="AB8842" s="241"/>
    </row>
    <row r="8843" spans="25:28">
      <c r="Y8843" s="240"/>
      <c r="AB8843" s="241"/>
    </row>
    <row r="8844" spans="25:28">
      <c r="Y8844" s="240"/>
      <c r="AB8844" s="241"/>
    </row>
    <row r="8845" spans="25:28">
      <c r="Y8845" s="240"/>
      <c r="AB8845" s="241"/>
    </row>
    <row r="8846" spans="25:28">
      <c r="Y8846" s="240"/>
      <c r="AB8846" s="241"/>
    </row>
    <row r="8847" spans="25:28">
      <c r="Y8847" s="240"/>
      <c r="AB8847" s="241"/>
    </row>
    <row r="8848" spans="25:28">
      <c r="Y8848" s="240"/>
      <c r="AB8848" s="241"/>
    </row>
    <row r="8849" spans="25:28">
      <c r="Y8849" s="240"/>
      <c r="AB8849" s="241"/>
    </row>
    <row r="8850" spans="25:28">
      <c r="Y8850" s="240"/>
      <c r="AB8850" s="241"/>
    </row>
    <row r="8851" spans="25:28">
      <c r="Y8851" s="240"/>
      <c r="AB8851" s="241"/>
    </row>
    <row r="8852" spans="25:28">
      <c r="Y8852" s="240"/>
      <c r="AB8852" s="241"/>
    </row>
    <row r="8853" spans="25:28">
      <c r="Y8853" s="240"/>
      <c r="AB8853" s="241"/>
    </row>
    <row r="8854" spans="25:28">
      <c r="Y8854" s="240"/>
      <c r="AB8854" s="241"/>
    </row>
    <row r="8855" spans="25:28">
      <c r="Y8855" s="240"/>
      <c r="AB8855" s="241"/>
    </row>
    <row r="8856" spans="25:28">
      <c r="Y8856" s="240"/>
      <c r="AB8856" s="241"/>
    </row>
    <row r="8857" spans="25:28">
      <c r="Y8857" s="240"/>
      <c r="AB8857" s="241"/>
    </row>
    <row r="8858" spans="25:28">
      <c r="Y8858" s="240"/>
      <c r="AB8858" s="241"/>
    </row>
    <row r="8859" spans="25:28">
      <c r="Y8859" s="240"/>
      <c r="AB8859" s="241"/>
    </row>
    <row r="8860" spans="25:28">
      <c r="Y8860" s="240"/>
      <c r="AB8860" s="241"/>
    </row>
    <row r="8861" spans="25:28">
      <c r="Y8861" s="240"/>
      <c r="AB8861" s="241"/>
    </row>
    <row r="8862" spans="25:28">
      <c r="Y8862" s="240"/>
      <c r="AB8862" s="241"/>
    </row>
    <row r="8863" spans="25:28">
      <c r="Y8863" s="240"/>
      <c r="AB8863" s="241"/>
    </row>
    <row r="8864" spans="25:28">
      <c r="Y8864" s="240"/>
      <c r="AB8864" s="241"/>
    </row>
    <row r="8865" spans="25:28">
      <c r="Y8865" s="240"/>
      <c r="AB8865" s="241"/>
    </row>
    <row r="8866" spans="25:28">
      <c r="Y8866" s="240"/>
      <c r="AB8866" s="241"/>
    </row>
    <row r="8867" spans="25:28">
      <c r="Y8867" s="240"/>
      <c r="AB8867" s="241"/>
    </row>
    <row r="8868" spans="25:28">
      <c r="Y8868" s="240"/>
      <c r="AB8868" s="241"/>
    </row>
    <row r="8869" spans="25:28">
      <c r="Y8869" s="240"/>
      <c r="AB8869" s="241"/>
    </row>
    <row r="8870" spans="25:28">
      <c r="Y8870" s="240"/>
      <c r="AB8870" s="241"/>
    </row>
    <row r="8871" spans="25:28">
      <c r="Y8871" s="240"/>
      <c r="AB8871" s="241"/>
    </row>
    <row r="8872" spans="25:28">
      <c r="Y8872" s="240"/>
      <c r="AB8872" s="241"/>
    </row>
    <row r="8873" spans="25:28">
      <c r="Y8873" s="240"/>
      <c r="AB8873" s="241"/>
    </row>
    <row r="8874" spans="25:28">
      <c r="Y8874" s="240"/>
      <c r="AB8874" s="241"/>
    </row>
    <row r="8875" spans="25:28">
      <c r="Y8875" s="240"/>
      <c r="AB8875" s="241"/>
    </row>
    <row r="8876" spans="25:28">
      <c r="Y8876" s="240"/>
      <c r="AB8876" s="241"/>
    </row>
    <row r="8877" spans="25:28">
      <c r="Y8877" s="240"/>
      <c r="AB8877" s="241"/>
    </row>
    <row r="8878" spans="25:28">
      <c r="Y8878" s="240"/>
      <c r="AB8878" s="241"/>
    </row>
    <row r="8879" spans="25:28">
      <c r="Y8879" s="240"/>
      <c r="AB8879" s="241"/>
    </row>
    <row r="8880" spans="25:28">
      <c r="Y8880" s="240"/>
      <c r="AB8880" s="241"/>
    </row>
    <row r="8881" spans="25:28">
      <c r="Y8881" s="240"/>
      <c r="AB8881" s="241"/>
    </row>
    <row r="8882" spans="25:28">
      <c r="Y8882" s="240"/>
      <c r="AB8882" s="241"/>
    </row>
    <row r="8883" spans="25:28">
      <c r="Y8883" s="240"/>
      <c r="AB8883" s="241"/>
    </row>
    <row r="8884" spans="25:28">
      <c r="Y8884" s="240"/>
      <c r="AB8884" s="241"/>
    </row>
    <row r="8885" spans="25:28">
      <c r="Y8885" s="240"/>
      <c r="AB8885" s="241"/>
    </row>
    <row r="8886" spans="25:28">
      <c r="Y8886" s="240"/>
      <c r="AB8886" s="241"/>
    </row>
    <row r="8887" spans="25:28">
      <c r="Y8887" s="240"/>
      <c r="AB8887" s="241"/>
    </row>
    <row r="8888" spans="25:28">
      <c r="Y8888" s="240"/>
      <c r="AB8888" s="241"/>
    </row>
    <row r="8889" spans="25:28">
      <c r="Y8889" s="240"/>
      <c r="AB8889" s="241"/>
    </row>
    <row r="8890" spans="25:28">
      <c r="Y8890" s="240"/>
      <c r="AB8890" s="241"/>
    </row>
    <row r="8891" spans="25:28">
      <c r="Y8891" s="240"/>
      <c r="AB8891" s="241"/>
    </row>
    <row r="8892" spans="25:28">
      <c r="Y8892" s="240"/>
      <c r="AB8892" s="241"/>
    </row>
    <row r="8893" spans="25:28">
      <c r="Y8893" s="240"/>
      <c r="AB8893" s="241"/>
    </row>
    <row r="8894" spans="25:28">
      <c r="Y8894" s="240"/>
      <c r="AB8894" s="241"/>
    </row>
    <row r="8895" spans="25:28">
      <c r="Y8895" s="240"/>
      <c r="AB8895" s="241"/>
    </row>
    <row r="8896" spans="25:28">
      <c r="Y8896" s="240"/>
      <c r="AB8896" s="241"/>
    </row>
    <row r="8897" spans="25:28">
      <c r="Y8897" s="240"/>
      <c r="AB8897" s="241"/>
    </row>
    <row r="8898" spans="25:28">
      <c r="Y8898" s="240"/>
      <c r="AB8898" s="241"/>
    </row>
    <row r="8899" spans="25:28">
      <c r="Y8899" s="240"/>
      <c r="AB8899" s="241"/>
    </row>
    <row r="8900" spans="25:28">
      <c r="Y8900" s="240"/>
      <c r="AB8900" s="241"/>
    </row>
    <row r="8901" spans="25:28">
      <c r="Y8901" s="240"/>
      <c r="AB8901" s="241"/>
    </row>
    <row r="8902" spans="25:28">
      <c r="Y8902" s="240"/>
      <c r="AB8902" s="241"/>
    </row>
    <row r="8903" spans="25:28">
      <c r="Y8903" s="240"/>
      <c r="AB8903" s="241"/>
    </row>
    <row r="8904" spans="25:28">
      <c r="Y8904" s="240"/>
      <c r="AB8904" s="241"/>
    </row>
    <row r="8905" spans="25:28">
      <c r="Y8905" s="240"/>
      <c r="AB8905" s="241"/>
    </row>
    <row r="8906" spans="25:28">
      <c r="Y8906" s="240"/>
      <c r="AB8906" s="241"/>
    </row>
    <row r="8907" spans="25:28">
      <c r="Y8907" s="240"/>
      <c r="AB8907" s="241"/>
    </row>
    <row r="8908" spans="25:28">
      <c r="Y8908" s="240"/>
      <c r="AB8908" s="241"/>
    </row>
    <row r="8909" spans="25:28">
      <c r="Y8909" s="240"/>
      <c r="AB8909" s="241"/>
    </row>
    <row r="8910" spans="25:28">
      <c r="Y8910" s="240"/>
      <c r="AB8910" s="241"/>
    </row>
    <row r="8911" spans="25:28">
      <c r="Y8911" s="240"/>
      <c r="AB8911" s="241"/>
    </row>
    <row r="8912" spans="25:28">
      <c r="Y8912" s="240"/>
      <c r="AB8912" s="241"/>
    </row>
    <row r="8913" spans="25:28">
      <c r="Y8913" s="240"/>
      <c r="AB8913" s="241"/>
    </row>
    <row r="8914" spans="25:28">
      <c r="Y8914" s="240"/>
      <c r="AB8914" s="241"/>
    </row>
    <row r="8915" spans="25:28">
      <c r="Y8915" s="240"/>
      <c r="AB8915" s="241"/>
    </row>
    <row r="8916" spans="25:28">
      <c r="Y8916" s="240"/>
      <c r="AB8916" s="241"/>
    </row>
    <row r="8917" spans="25:28">
      <c r="Y8917" s="240"/>
      <c r="AB8917" s="241"/>
    </row>
    <row r="8918" spans="25:28">
      <c r="Y8918" s="240"/>
      <c r="AB8918" s="241"/>
    </row>
    <row r="8919" spans="25:28">
      <c r="Y8919" s="240"/>
      <c r="AB8919" s="241"/>
    </row>
    <row r="8920" spans="25:28">
      <c r="Y8920" s="240"/>
      <c r="AB8920" s="241"/>
    </row>
    <row r="8921" spans="25:28">
      <c r="Y8921" s="240"/>
      <c r="AB8921" s="241"/>
    </row>
    <row r="8922" spans="25:28">
      <c r="Y8922" s="240"/>
      <c r="AB8922" s="241"/>
    </row>
    <row r="8923" spans="25:28">
      <c r="Y8923" s="240"/>
      <c r="AB8923" s="241"/>
    </row>
    <row r="8924" spans="25:28">
      <c r="Y8924" s="240"/>
      <c r="AB8924" s="241"/>
    </row>
    <row r="8925" spans="25:28">
      <c r="Y8925" s="240"/>
      <c r="AB8925" s="241"/>
    </row>
    <row r="8926" spans="25:28">
      <c r="Y8926" s="240"/>
      <c r="AB8926" s="241"/>
    </row>
    <row r="8927" spans="25:28">
      <c r="Y8927" s="240"/>
      <c r="AB8927" s="241"/>
    </row>
    <row r="8928" spans="25:28">
      <c r="Y8928" s="240"/>
      <c r="AB8928" s="241"/>
    </row>
    <row r="8929" spans="25:28">
      <c r="Y8929" s="240"/>
      <c r="AB8929" s="241"/>
    </row>
    <row r="8930" spans="25:28">
      <c r="Y8930" s="240"/>
      <c r="AB8930" s="241"/>
    </row>
    <row r="8931" spans="25:28">
      <c r="Y8931" s="240"/>
      <c r="AB8931" s="241"/>
    </row>
    <row r="8932" spans="25:28">
      <c r="Y8932" s="240"/>
      <c r="AB8932" s="241"/>
    </row>
    <row r="8933" spans="25:28">
      <c r="Y8933" s="240"/>
      <c r="AB8933" s="241"/>
    </row>
    <row r="8934" spans="25:28">
      <c r="Y8934" s="240"/>
      <c r="AB8934" s="241"/>
    </row>
    <row r="8935" spans="25:28">
      <c r="Y8935" s="240"/>
      <c r="AB8935" s="241"/>
    </row>
    <row r="8936" spans="25:28">
      <c r="Y8936" s="240"/>
      <c r="AB8936" s="241"/>
    </row>
    <row r="8937" spans="25:28">
      <c r="Y8937" s="240"/>
      <c r="AB8937" s="241"/>
    </row>
    <row r="8938" spans="25:28">
      <c r="Y8938" s="240"/>
      <c r="AB8938" s="241"/>
    </row>
    <row r="8939" spans="25:28">
      <c r="Y8939" s="240"/>
      <c r="AB8939" s="241"/>
    </row>
    <row r="8940" spans="25:28">
      <c r="Y8940" s="240"/>
      <c r="AB8940" s="241"/>
    </row>
    <row r="8941" spans="25:28">
      <c r="Y8941" s="240"/>
      <c r="AB8941" s="241"/>
    </row>
    <row r="8942" spans="25:28">
      <c r="Y8942" s="240"/>
      <c r="AB8942" s="241"/>
    </row>
    <row r="8943" spans="25:28">
      <c r="Y8943" s="240"/>
      <c r="AB8943" s="241"/>
    </row>
    <row r="8944" spans="25:28">
      <c r="Y8944" s="240"/>
      <c r="AB8944" s="241"/>
    </row>
    <row r="8945" spans="25:28">
      <c r="Y8945" s="240"/>
      <c r="AB8945" s="241"/>
    </row>
    <row r="8946" spans="25:28">
      <c r="Y8946" s="240"/>
      <c r="AB8946" s="241"/>
    </row>
    <row r="8947" spans="25:28">
      <c r="Y8947" s="240"/>
      <c r="AB8947" s="241"/>
    </row>
    <row r="8948" spans="25:28">
      <c r="Y8948" s="240"/>
      <c r="AB8948" s="241"/>
    </row>
    <row r="8949" spans="25:28">
      <c r="Y8949" s="240"/>
      <c r="AB8949" s="241"/>
    </row>
    <row r="8950" spans="25:28">
      <c r="Y8950" s="240"/>
      <c r="AB8950" s="241"/>
    </row>
    <row r="8951" spans="25:28">
      <c r="Y8951" s="240"/>
      <c r="AB8951" s="241"/>
    </row>
    <row r="8952" spans="25:28">
      <c r="Y8952" s="240"/>
      <c r="AB8952" s="241"/>
    </row>
    <row r="8953" spans="25:28">
      <c r="Y8953" s="240"/>
      <c r="AB8953" s="241"/>
    </row>
    <row r="8954" spans="25:28">
      <c r="Y8954" s="240"/>
      <c r="AB8954" s="241"/>
    </row>
    <row r="8955" spans="25:28">
      <c r="Y8955" s="240"/>
      <c r="AB8955" s="241"/>
    </row>
    <row r="8956" spans="25:28">
      <c r="Y8956" s="240"/>
      <c r="AB8956" s="241"/>
    </row>
    <row r="8957" spans="25:28">
      <c r="Y8957" s="240"/>
      <c r="AB8957" s="241"/>
    </row>
    <row r="8958" spans="25:28">
      <c r="Y8958" s="240"/>
      <c r="AB8958" s="241"/>
    </row>
    <row r="8959" spans="25:28">
      <c r="Y8959" s="240"/>
      <c r="AB8959" s="241"/>
    </row>
    <row r="8960" spans="25:28">
      <c r="Y8960" s="240"/>
      <c r="AB8960" s="241"/>
    </row>
    <row r="8961" spans="25:28">
      <c r="Y8961" s="240"/>
      <c r="AB8961" s="241"/>
    </row>
    <row r="8962" spans="25:28">
      <c r="Y8962" s="240"/>
      <c r="AB8962" s="241"/>
    </row>
    <row r="8963" spans="25:28">
      <c r="Y8963" s="240"/>
      <c r="AB8963" s="241"/>
    </row>
    <row r="8964" spans="25:28">
      <c r="Y8964" s="240"/>
      <c r="AB8964" s="241"/>
    </row>
    <row r="8965" spans="25:28">
      <c r="Y8965" s="240"/>
      <c r="AB8965" s="241"/>
    </row>
    <row r="8966" spans="25:28">
      <c r="Y8966" s="240"/>
      <c r="AB8966" s="241"/>
    </row>
    <row r="8967" spans="25:28">
      <c r="Y8967" s="240"/>
      <c r="AB8967" s="241"/>
    </row>
    <row r="8968" spans="25:28">
      <c r="Y8968" s="240"/>
      <c r="AB8968" s="241"/>
    </row>
    <row r="8969" spans="25:28">
      <c r="Y8969" s="240"/>
      <c r="AB8969" s="241"/>
    </row>
    <row r="8970" spans="25:28">
      <c r="Y8970" s="240"/>
      <c r="AB8970" s="241"/>
    </row>
    <row r="8971" spans="25:28">
      <c r="Y8971" s="240"/>
      <c r="AB8971" s="241"/>
    </row>
    <row r="8972" spans="25:28">
      <c r="Y8972" s="240"/>
      <c r="AB8972" s="241"/>
    </row>
    <row r="8973" spans="25:28">
      <c r="Y8973" s="240"/>
      <c r="AB8973" s="241"/>
    </row>
    <row r="8974" spans="25:28">
      <c r="Y8974" s="240"/>
      <c r="AB8974" s="241"/>
    </row>
    <row r="8975" spans="25:28">
      <c r="Y8975" s="240"/>
      <c r="AB8975" s="241"/>
    </row>
    <row r="8976" spans="25:28">
      <c r="Y8976" s="240"/>
      <c r="AB8976" s="241"/>
    </row>
    <row r="8977" spans="25:28">
      <c r="Y8977" s="240"/>
      <c r="AB8977" s="241"/>
    </row>
    <row r="8978" spans="25:28">
      <c r="Y8978" s="240"/>
      <c r="AB8978" s="241"/>
    </row>
    <row r="8979" spans="25:28">
      <c r="Y8979" s="240"/>
      <c r="AB8979" s="241"/>
    </row>
    <row r="8980" spans="25:28">
      <c r="Y8980" s="240"/>
      <c r="AB8980" s="241"/>
    </row>
    <row r="8981" spans="25:28">
      <c r="Y8981" s="240"/>
      <c r="AB8981" s="241"/>
    </row>
    <row r="8982" spans="25:28">
      <c r="Y8982" s="240"/>
      <c r="AB8982" s="241"/>
    </row>
    <row r="8983" spans="25:28">
      <c r="Y8983" s="240"/>
      <c r="AB8983" s="241"/>
    </row>
    <row r="8984" spans="25:28">
      <c r="Y8984" s="240"/>
      <c r="AB8984" s="241"/>
    </row>
    <row r="8985" spans="25:28">
      <c r="Y8985" s="240"/>
      <c r="AB8985" s="241"/>
    </row>
    <row r="8986" spans="25:28">
      <c r="Y8986" s="240"/>
      <c r="AB8986" s="241"/>
    </row>
    <row r="8987" spans="25:28">
      <c r="Y8987" s="240"/>
      <c r="AB8987" s="241"/>
    </row>
    <row r="8988" spans="25:28">
      <c r="Y8988" s="240"/>
      <c r="AB8988" s="241"/>
    </row>
    <row r="8989" spans="25:28">
      <c r="Y8989" s="240"/>
      <c r="AB8989" s="241"/>
    </row>
    <row r="8990" spans="25:28">
      <c r="Y8990" s="240"/>
      <c r="AB8990" s="241"/>
    </row>
    <row r="8991" spans="25:28">
      <c r="Y8991" s="240"/>
      <c r="AB8991" s="241"/>
    </row>
    <row r="8992" spans="25:28">
      <c r="Y8992" s="240"/>
      <c r="AB8992" s="241"/>
    </row>
    <row r="8993" spans="25:28">
      <c r="Y8993" s="240"/>
      <c r="AB8993" s="241"/>
    </row>
    <row r="8994" spans="25:28">
      <c r="Y8994" s="240"/>
      <c r="AB8994" s="241"/>
    </row>
    <row r="8995" spans="25:28">
      <c r="Y8995" s="240"/>
      <c r="AB8995" s="241"/>
    </row>
    <row r="8996" spans="25:28">
      <c r="Y8996" s="240"/>
      <c r="AB8996" s="241"/>
    </row>
    <row r="8997" spans="25:28">
      <c r="Y8997" s="240"/>
      <c r="AB8997" s="241"/>
    </row>
    <row r="8998" spans="25:28">
      <c r="Y8998" s="240"/>
      <c r="AB8998" s="241"/>
    </row>
    <row r="8999" spans="25:28">
      <c r="Y8999" s="240"/>
      <c r="AB8999" s="241"/>
    </row>
    <row r="9000" spans="25:28">
      <c r="Y9000" s="240"/>
      <c r="AB9000" s="241"/>
    </row>
    <row r="9001" spans="25:28">
      <c r="Y9001" s="240"/>
      <c r="AB9001" s="241"/>
    </row>
    <row r="9002" spans="25:28">
      <c r="Y9002" s="240"/>
      <c r="AB9002" s="241"/>
    </row>
    <row r="9003" spans="25:28">
      <c r="Y9003" s="240"/>
      <c r="AB9003" s="241"/>
    </row>
    <row r="9004" spans="25:28">
      <c r="Y9004" s="240"/>
      <c r="AB9004" s="241"/>
    </row>
    <row r="9005" spans="25:28">
      <c r="Y9005" s="240"/>
      <c r="AB9005" s="241"/>
    </row>
    <row r="9006" spans="25:28">
      <c r="Y9006" s="240"/>
      <c r="AB9006" s="241"/>
    </row>
    <row r="9007" spans="25:28">
      <c r="Y9007" s="240"/>
      <c r="AB9007" s="241"/>
    </row>
    <row r="9008" spans="25:28">
      <c r="Y9008" s="240"/>
      <c r="AB9008" s="241"/>
    </row>
    <row r="9009" spans="25:28">
      <c r="Y9009" s="240"/>
      <c r="AB9009" s="241"/>
    </row>
    <row r="9010" spans="25:28">
      <c r="Y9010" s="240"/>
      <c r="AB9010" s="241"/>
    </row>
    <row r="9011" spans="25:28">
      <c r="Y9011" s="240"/>
      <c r="AB9011" s="241"/>
    </row>
    <row r="9012" spans="25:28">
      <c r="Y9012" s="240"/>
      <c r="AB9012" s="241"/>
    </row>
    <row r="9013" spans="25:28">
      <c r="Y9013" s="240"/>
      <c r="AB9013" s="241"/>
    </row>
    <row r="9014" spans="25:28">
      <c r="Y9014" s="240"/>
      <c r="AB9014" s="241"/>
    </row>
    <row r="9015" spans="25:28">
      <c r="Y9015" s="240"/>
      <c r="AB9015" s="241"/>
    </row>
    <row r="9016" spans="25:28">
      <c r="Y9016" s="240"/>
      <c r="AB9016" s="241"/>
    </row>
    <row r="9017" spans="25:28">
      <c r="Y9017" s="240"/>
      <c r="AB9017" s="241"/>
    </row>
    <row r="9018" spans="25:28">
      <c r="Y9018" s="240"/>
      <c r="AB9018" s="241"/>
    </row>
    <row r="9019" spans="25:28">
      <c r="Y9019" s="240"/>
      <c r="AB9019" s="241"/>
    </row>
    <row r="9020" spans="25:28">
      <c r="Y9020" s="240"/>
      <c r="AB9020" s="241"/>
    </row>
    <row r="9021" spans="25:28">
      <c r="Y9021" s="240"/>
      <c r="AB9021" s="241"/>
    </row>
    <row r="9022" spans="25:28">
      <c r="Y9022" s="240"/>
      <c r="AB9022" s="241"/>
    </row>
    <row r="9023" spans="25:28">
      <c r="Y9023" s="240"/>
      <c r="AB9023" s="241"/>
    </row>
    <row r="9024" spans="25:28">
      <c r="Y9024" s="240"/>
      <c r="AB9024" s="241"/>
    </row>
    <row r="9025" spans="25:28">
      <c r="Y9025" s="240"/>
      <c r="AB9025" s="241"/>
    </row>
    <row r="9026" spans="25:28">
      <c r="Y9026" s="240"/>
      <c r="AB9026" s="241"/>
    </row>
    <row r="9027" spans="25:28">
      <c r="Y9027" s="240"/>
      <c r="AB9027" s="241"/>
    </row>
    <row r="9028" spans="25:28">
      <c r="Y9028" s="240"/>
      <c r="AB9028" s="241"/>
    </row>
    <row r="9029" spans="25:28">
      <c r="Y9029" s="240"/>
      <c r="AB9029" s="241"/>
    </row>
    <row r="9030" spans="25:28">
      <c r="Y9030" s="240"/>
      <c r="AB9030" s="241"/>
    </row>
    <row r="9031" spans="25:28">
      <c r="Y9031" s="240"/>
      <c r="AB9031" s="241"/>
    </row>
    <row r="9032" spans="25:28">
      <c r="Y9032" s="240"/>
      <c r="AB9032" s="241"/>
    </row>
    <row r="9033" spans="25:28">
      <c r="Y9033" s="240"/>
      <c r="AB9033" s="241"/>
    </row>
    <row r="9034" spans="25:28">
      <c r="Y9034" s="240"/>
      <c r="AB9034" s="241"/>
    </row>
    <row r="9035" spans="25:28">
      <c r="Y9035" s="240"/>
      <c r="AB9035" s="241"/>
    </row>
    <row r="9036" spans="25:28">
      <c r="Y9036" s="240"/>
      <c r="AB9036" s="241"/>
    </row>
    <row r="9037" spans="25:28">
      <c r="Y9037" s="240"/>
      <c r="AB9037" s="241"/>
    </row>
    <row r="9038" spans="25:28">
      <c r="Y9038" s="240"/>
      <c r="AB9038" s="241"/>
    </row>
    <row r="9039" spans="25:28">
      <c r="Y9039" s="240"/>
      <c r="AB9039" s="241"/>
    </row>
    <row r="9040" spans="25:28">
      <c r="Y9040" s="240"/>
      <c r="AB9040" s="241"/>
    </row>
    <row r="9041" spans="25:28">
      <c r="Y9041" s="240"/>
      <c r="AB9041" s="241"/>
    </row>
    <row r="9042" spans="25:28">
      <c r="Y9042" s="240"/>
      <c r="AB9042" s="241"/>
    </row>
    <row r="9043" spans="25:28">
      <c r="Y9043" s="240"/>
      <c r="AB9043" s="241"/>
    </row>
    <row r="9044" spans="25:28">
      <c r="Y9044" s="240"/>
      <c r="AB9044" s="241"/>
    </row>
    <row r="9045" spans="25:28">
      <c r="Y9045" s="240"/>
      <c r="AB9045" s="241"/>
    </row>
    <row r="9046" spans="25:28">
      <c r="Y9046" s="240"/>
      <c r="AB9046" s="241"/>
    </row>
    <row r="9047" spans="25:28">
      <c r="Y9047" s="240"/>
      <c r="AB9047" s="241"/>
    </row>
    <row r="9048" spans="25:28">
      <c r="Y9048" s="240"/>
      <c r="AB9048" s="241"/>
    </row>
    <row r="9049" spans="25:28">
      <c r="Y9049" s="240"/>
      <c r="AB9049" s="241"/>
    </row>
    <row r="9050" spans="25:28">
      <c r="Y9050" s="240"/>
      <c r="AB9050" s="241"/>
    </row>
    <row r="9051" spans="25:28">
      <c r="Y9051" s="240"/>
      <c r="AB9051" s="241"/>
    </row>
    <row r="9052" spans="25:28">
      <c r="Y9052" s="240"/>
      <c r="AB9052" s="241"/>
    </row>
    <row r="9053" spans="25:28">
      <c r="Y9053" s="240"/>
      <c r="AB9053" s="241"/>
    </row>
    <row r="9054" spans="25:28">
      <c r="Y9054" s="240"/>
      <c r="AB9054" s="241"/>
    </row>
    <row r="9055" spans="25:28">
      <c r="Y9055" s="240"/>
      <c r="AB9055" s="241"/>
    </row>
    <row r="9056" spans="25:28">
      <c r="Y9056" s="240"/>
      <c r="AB9056" s="241"/>
    </row>
    <row r="9057" spans="25:28">
      <c r="Y9057" s="240"/>
      <c r="AB9057" s="241"/>
    </row>
    <row r="9058" spans="25:28">
      <c r="Y9058" s="240"/>
      <c r="AB9058" s="241"/>
    </row>
    <row r="9059" spans="25:28">
      <c r="Y9059" s="240"/>
      <c r="AB9059" s="241"/>
    </row>
    <row r="9060" spans="25:28">
      <c r="Y9060" s="240"/>
      <c r="AB9060" s="241"/>
    </row>
    <row r="9061" spans="25:28">
      <c r="Y9061" s="240"/>
      <c r="AB9061" s="241"/>
    </row>
    <row r="9062" spans="25:28">
      <c r="Y9062" s="240"/>
      <c r="AB9062" s="241"/>
    </row>
    <row r="9063" spans="25:28">
      <c r="Y9063" s="240"/>
      <c r="AB9063" s="241"/>
    </row>
    <row r="9064" spans="25:28">
      <c r="Y9064" s="240"/>
      <c r="AB9064" s="241"/>
    </row>
    <row r="9065" spans="25:28">
      <c r="Y9065" s="240"/>
      <c r="AB9065" s="241"/>
    </row>
    <row r="9066" spans="25:28">
      <c r="Y9066" s="240"/>
      <c r="AB9066" s="241"/>
    </row>
    <row r="9067" spans="25:28">
      <c r="Y9067" s="240"/>
      <c r="AB9067" s="241"/>
    </row>
    <row r="9068" spans="25:28">
      <c r="Y9068" s="240"/>
      <c r="AB9068" s="241"/>
    </row>
    <row r="9069" spans="25:28">
      <c r="Y9069" s="240"/>
      <c r="AB9069" s="241"/>
    </row>
    <row r="9070" spans="25:28">
      <c r="Y9070" s="240"/>
      <c r="AB9070" s="241"/>
    </row>
    <row r="9071" spans="25:28">
      <c r="Y9071" s="240"/>
      <c r="AB9071" s="241"/>
    </row>
    <row r="9072" spans="25:28">
      <c r="Y9072" s="240"/>
      <c r="AB9072" s="241"/>
    </row>
    <row r="9073" spans="25:28">
      <c r="Y9073" s="240"/>
      <c r="AB9073" s="241"/>
    </row>
    <row r="9074" spans="25:28">
      <c r="Y9074" s="240"/>
      <c r="AB9074" s="241"/>
    </row>
    <row r="9075" spans="25:28">
      <c r="Y9075" s="240"/>
      <c r="AB9075" s="241"/>
    </row>
    <row r="9076" spans="25:28">
      <c r="Y9076" s="240"/>
      <c r="AB9076" s="241"/>
    </row>
    <row r="9077" spans="25:28">
      <c r="Y9077" s="240"/>
      <c r="AB9077" s="241"/>
    </row>
    <row r="9078" spans="25:28">
      <c r="Y9078" s="240"/>
      <c r="AB9078" s="241"/>
    </row>
    <row r="9079" spans="25:28">
      <c r="Y9079" s="240"/>
      <c r="AB9079" s="241"/>
    </row>
    <row r="9080" spans="25:28">
      <c r="Y9080" s="240"/>
      <c r="AB9080" s="241"/>
    </row>
    <row r="9081" spans="25:28">
      <c r="Y9081" s="240"/>
      <c r="AB9081" s="241"/>
    </row>
    <row r="9082" spans="25:28">
      <c r="Y9082" s="240"/>
      <c r="AB9082" s="241"/>
    </row>
    <row r="9083" spans="25:28">
      <c r="Y9083" s="240"/>
      <c r="AB9083" s="241"/>
    </row>
    <row r="9084" spans="25:28">
      <c r="Y9084" s="240"/>
      <c r="AB9084" s="241"/>
    </row>
    <row r="9085" spans="25:28">
      <c r="Y9085" s="240"/>
      <c r="AB9085" s="241"/>
    </row>
    <row r="9086" spans="25:28">
      <c r="Y9086" s="240"/>
      <c r="AB9086" s="241"/>
    </row>
    <row r="9087" spans="25:28">
      <c r="Y9087" s="240"/>
      <c r="AB9087" s="241"/>
    </row>
    <row r="9088" spans="25:28">
      <c r="Y9088" s="240"/>
      <c r="AB9088" s="241"/>
    </row>
    <row r="9089" spans="25:28">
      <c r="Y9089" s="240"/>
      <c r="AB9089" s="241"/>
    </row>
    <row r="9090" spans="25:28">
      <c r="Y9090" s="240"/>
      <c r="AB9090" s="241"/>
    </row>
    <row r="9091" spans="25:28">
      <c r="Y9091" s="240"/>
      <c r="AB9091" s="241"/>
    </row>
    <row r="9092" spans="25:28">
      <c r="Y9092" s="240"/>
      <c r="AB9092" s="241"/>
    </row>
    <row r="9093" spans="25:28">
      <c r="Y9093" s="240"/>
      <c r="AB9093" s="241"/>
    </row>
    <row r="9094" spans="25:28">
      <c r="Y9094" s="240"/>
      <c r="AB9094" s="241"/>
    </row>
    <row r="9095" spans="25:28">
      <c r="Y9095" s="240"/>
      <c r="AB9095" s="241"/>
    </row>
    <row r="9096" spans="25:28">
      <c r="Y9096" s="240"/>
      <c r="AB9096" s="241"/>
    </row>
    <row r="9097" spans="25:28">
      <c r="Y9097" s="240"/>
      <c r="AB9097" s="241"/>
    </row>
    <row r="9098" spans="25:28">
      <c r="Y9098" s="240"/>
      <c r="AB9098" s="241"/>
    </row>
    <row r="9099" spans="25:28">
      <c r="Y9099" s="240"/>
      <c r="AB9099" s="241"/>
    </row>
    <row r="9100" spans="25:28">
      <c r="Y9100" s="240"/>
      <c r="AB9100" s="241"/>
    </row>
    <row r="9101" spans="25:28">
      <c r="Y9101" s="240"/>
      <c r="AB9101" s="241"/>
    </row>
    <row r="9102" spans="25:28">
      <c r="Y9102" s="240"/>
      <c r="AB9102" s="241"/>
    </row>
    <row r="9103" spans="25:28">
      <c r="Y9103" s="240"/>
      <c r="AB9103" s="241"/>
    </row>
    <row r="9104" spans="25:28">
      <c r="Y9104" s="240"/>
      <c r="AB9104" s="241"/>
    </row>
    <row r="9105" spans="25:28">
      <c r="Y9105" s="240"/>
      <c r="AB9105" s="241"/>
    </row>
    <row r="9106" spans="25:28">
      <c r="Y9106" s="240"/>
      <c r="AB9106" s="241"/>
    </row>
    <row r="9107" spans="25:28">
      <c r="Y9107" s="240"/>
      <c r="AB9107" s="241"/>
    </row>
    <row r="9108" spans="25:28">
      <c r="Y9108" s="240"/>
      <c r="AB9108" s="241"/>
    </row>
    <row r="9109" spans="25:28">
      <c r="Y9109" s="240"/>
      <c r="AB9109" s="241"/>
    </row>
    <row r="9110" spans="25:28">
      <c r="Y9110" s="240"/>
      <c r="AB9110" s="241"/>
    </row>
    <row r="9111" spans="25:28">
      <c r="Y9111" s="240"/>
      <c r="AB9111" s="241"/>
    </row>
    <row r="9112" spans="25:28">
      <c r="Y9112" s="240"/>
      <c r="AB9112" s="241"/>
    </row>
    <row r="9113" spans="25:28">
      <c r="Y9113" s="240"/>
      <c r="AB9113" s="241"/>
    </row>
    <row r="9114" spans="25:28">
      <c r="Y9114" s="240"/>
      <c r="AB9114" s="241"/>
    </row>
    <row r="9115" spans="25:28">
      <c r="Y9115" s="240"/>
      <c r="AB9115" s="241"/>
    </row>
    <row r="9116" spans="25:28">
      <c r="Y9116" s="240"/>
      <c r="AB9116" s="241"/>
    </row>
    <row r="9117" spans="25:28">
      <c r="Y9117" s="240"/>
      <c r="AB9117" s="241"/>
    </row>
    <row r="9118" spans="25:28">
      <c r="Y9118" s="240"/>
      <c r="AB9118" s="241"/>
    </row>
    <row r="9119" spans="25:28">
      <c r="Y9119" s="240"/>
      <c r="AB9119" s="241"/>
    </row>
    <row r="9120" spans="25:28">
      <c r="Y9120" s="240"/>
      <c r="AB9120" s="241"/>
    </row>
    <row r="9121" spans="25:28">
      <c r="Y9121" s="240"/>
      <c r="AB9121" s="241"/>
    </row>
    <row r="9122" spans="25:28">
      <c r="Y9122" s="240"/>
      <c r="AB9122" s="241"/>
    </row>
    <row r="9123" spans="25:28">
      <c r="Y9123" s="240"/>
      <c r="AB9123" s="241"/>
    </row>
    <row r="9124" spans="25:28">
      <c r="Y9124" s="240"/>
      <c r="AB9124" s="241"/>
    </row>
    <row r="9125" spans="25:28">
      <c r="Y9125" s="240"/>
      <c r="AB9125" s="241"/>
    </row>
    <row r="9126" spans="25:28">
      <c r="Y9126" s="240"/>
      <c r="AB9126" s="241"/>
    </row>
    <row r="9127" spans="25:28">
      <c r="Y9127" s="240"/>
      <c r="AB9127" s="241"/>
    </row>
    <row r="9128" spans="25:28">
      <c r="Y9128" s="240"/>
      <c r="AB9128" s="241"/>
    </row>
    <row r="9129" spans="25:28">
      <c r="Y9129" s="240"/>
      <c r="AB9129" s="241"/>
    </row>
    <row r="9130" spans="25:28">
      <c r="Y9130" s="240"/>
      <c r="AB9130" s="241"/>
    </row>
    <row r="9131" spans="25:28">
      <c r="Y9131" s="240"/>
      <c r="AB9131" s="241"/>
    </row>
    <row r="9132" spans="25:28">
      <c r="Y9132" s="240"/>
      <c r="AB9132" s="241"/>
    </row>
    <row r="9133" spans="25:28">
      <c r="Y9133" s="240"/>
      <c r="AB9133" s="241"/>
    </row>
    <row r="9134" spans="25:28">
      <c r="Y9134" s="240"/>
      <c r="AB9134" s="241"/>
    </row>
    <row r="9135" spans="25:28">
      <c r="Y9135" s="240"/>
      <c r="AB9135" s="241"/>
    </row>
    <row r="9136" spans="25:28">
      <c r="Y9136" s="240"/>
      <c r="AB9136" s="241"/>
    </row>
    <row r="9137" spans="25:28">
      <c r="Y9137" s="240"/>
      <c r="AB9137" s="241"/>
    </row>
    <row r="9138" spans="25:28">
      <c r="Y9138" s="240"/>
      <c r="AB9138" s="241"/>
    </row>
    <row r="9139" spans="25:28">
      <c r="Y9139" s="240"/>
      <c r="AB9139" s="241"/>
    </row>
    <row r="9140" spans="25:28">
      <c r="Y9140" s="240"/>
      <c r="AB9140" s="241"/>
    </row>
    <row r="9141" spans="25:28">
      <c r="Y9141" s="240"/>
      <c r="AB9141" s="241"/>
    </row>
    <row r="9142" spans="25:28">
      <c r="Y9142" s="240"/>
      <c r="AB9142" s="241"/>
    </row>
    <row r="9143" spans="25:28">
      <c r="Y9143" s="240"/>
      <c r="AB9143" s="241"/>
    </row>
    <row r="9144" spans="25:28">
      <c r="Y9144" s="240"/>
      <c r="AB9144" s="241"/>
    </row>
    <row r="9145" spans="25:28">
      <c r="Y9145" s="240"/>
      <c r="AB9145" s="241"/>
    </row>
    <row r="9146" spans="25:28">
      <c r="Y9146" s="240"/>
      <c r="AB9146" s="241"/>
    </row>
    <row r="9147" spans="25:28">
      <c r="Y9147" s="240"/>
      <c r="AB9147" s="241"/>
    </row>
    <row r="9148" spans="25:28">
      <c r="Y9148" s="240"/>
      <c r="AB9148" s="241"/>
    </row>
    <row r="9149" spans="25:28">
      <c r="Y9149" s="240"/>
      <c r="AB9149" s="241"/>
    </row>
    <row r="9150" spans="25:28">
      <c r="Y9150" s="240"/>
      <c r="AB9150" s="241"/>
    </row>
    <row r="9151" spans="25:28">
      <c r="Y9151" s="240"/>
      <c r="AB9151" s="241"/>
    </row>
    <row r="9152" spans="25:28">
      <c r="Y9152" s="240"/>
      <c r="AB9152" s="241"/>
    </row>
    <row r="9153" spans="25:28">
      <c r="Y9153" s="240"/>
      <c r="AB9153" s="241"/>
    </row>
    <row r="9154" spans="25:28">
      <c r="Y9154" s="240"/>
      <c r="AB9154" s="241"/>
    </row>
    <row r="9155" spans="25:28">
      <c r="Y9155" s="240"/>
      <c r="AB9155" s="241"/>
    </row>
    <row r="9156" spans="25:28">
      <c r="Y9156" s="240"/>
      <c r="AB9156" s="241"/>
    </row>
    <row r="9157" spans="25:28">
      <c r="Y9157" s="240"/>
      <c r="AB9157" s="241"/>
    </row>
    <row r="9158" spans="25:28">
      <c r="Y9158" s="240"/>
      <c r="AB9158" s="241"/>
    </row>
    <row r="9159" spans="25:28">
      <c r="Y9159" s="240"/>
      <c r="AB9159" s="241"/>
    </row>
    <row r="9160" spans="25:28">
      <c r="Y9160" s="240"/>
      <c r="AB9160" s="241"/>
    </row>
    <row r="9161" spans="25:28">
      <c r="Y9161" s="240"/>
      <c r="AB9161" s="241"/>
    </row>
    <row r="9162" spans="25:28">
      <c r="Y9162" s="240"/>
      <c r="AB9162" s="241"/>
    </row>
    <row r="9163" spans="25:28">
      <c r="Y9163" s="240"/>
      <c r="AB9163" s="241"/>
    </row>
    <row r="9164" spans="25:28">
      <c r="Y9164" s="240"/>
      <c r="AB9164" s="241"/>
    </row>
    <row r="9165" spans="25:28">
      <c r="Y9165" s="240"/>
      <c r="AB9165" s="241"/>
    </row>
    <row r="9166" spans="25:28">
      <c r="Y9166" s="240"/>
      <c r="AB9166" s="241"/>
    </row>
    <row r="9167" spans="25:28">
      <c r="Y9167" s="240"/>
      <c r="AB9167" s="241"/>
    </row>
    <row r="9168" spans="25:28">
      <c r="Y9168" s="240"/>
      <c r="AB9168" s="241"/>
    </row>
    <row r="9169" spans="25:28">
      <c r="Y9169" s="240"/>
      <c r="AB9169" s="241"/>
    </row>
    <row r="9170" spans="25:28">
      <c r="Y9170" s="240"/>
      <c r="AB9170" s="241"/>
    </row>
    <row r="9171" spans="25:28">
      <c r="Y9171" s="240"/>
      <c r="AB9171" s="241"/>
    </row>
    <row r="9172" spans="25:28">
      <c r="Y9172" s="240"/>
      <c r="AB9172" s="241"/>
    </row>
    <row r="9173" spans="25:28">
      <c r="Y9173" s="240"/>
      <c r="AB9173" s="241"/>
    </row>
    <row r="9174" spans="25:28">
      <c r="Y9174" s="240"/>
      <c r="AB9174" s="241"/>
    </row>
    <row r="9175" spans="25:28">
      <c r="Y9175" s="240"/>
      <c r="AB9175" s="241"/>
    </row>
    <row r="9176" spans="25:28">
      <c r="Y9176" s="240"/>
      <c r="AB9176" s="241"/>
    </row>
    <row r="9177" spans="25:28">
      <c r="Y9177" s="240"/>
      <c r="AB9177" s="241"/>
    </row>
    <row r="9178" spans="25:28">
      <c r="Y9178" s="240"/>
      <c r="AB9178" s="241"/>
    </row>
    <row r="9179" spans="25:28">
      <c r="Y9179" s="240"/>
      <c r="AB9179" s="241"/>
    </row>
    <row r="9180" spans="25:28">
      <c r="Y9180" s="240"/>
      <c r="AB9180" s="241"/>
    </row>
    <row r="9181" spans="25:28">
      <c r="Y9181" s="240"/>
      <c r="AB9181" s="241"/>
    </row>
    <row r="9182" spans="25:28">
      <c r="Y9182" s="240"/>
      <c r="AB9182" s="241"/>
    </row>
    <row r="9183" spans="25:28">
      <c r="Y9183" s="240"/>
      <c r="AB9183" s="241"/>
    </row>
    <row r="9184" spans="25:28">
      <c r="Y9184" s="240"/>
      <c r="AB9184" s="241"/>
    </row>
    <row r="9185" spans="25:28">
      <c r="Y9185" s="240"/>
      <c r="AB9185" s="241"/>
    </row>
    <row r="9186" spans="25:28">
      <c r="Y9186" s="240"/>
      <c r="AB9186" s="241"/>
    </row>
    <row r="9187" spans="25:28">
      <c r="Y9187" s="240"/>
      <c r="AB9187" s="241"/>
    </row>
    <row r="9188" spans="25:28">
      <c r="Y9188" s="240"/>
      <c r="AB9188" s="241"/>
    </row>
    <row r="9189" spans="25:28">
      <c r="Y9189" s="240"/>
      <c r="AB9189" s="241"/>
    </row>
    <row r="9190" spans="25:28">
      <c r="Y9190" s="240"/>
      <c r="AB9190" s="241"/>
    </row>
    <row r="9191" spans="25:28">
      <c r="Y9191" s="240"/>
      <c r="AB9191" s="241"/>
    </row>
    <row r="9192" spans="25:28">
      <c r="Y9192" s="240"/>
      <c r="AB9192" s="241"/>
    </row>
    <row r="9193" spans="25:28">
      <c r="Y9193" s="240"/>
      <c r="AB9193" s="241"/>
    </row>
    <row r="9194" spans="25:28">
      <c r="Y9194" s="240"/>
      <c r="AB9194" s="241"/>
    </row>
    <row r="9195" spans="25:28">
      <c r="Y9195" s="240"/>
      <c r="AB9195" s="241"/>
    </row>
    <row r="9196" spans="25:28">
      <c r="Y9196" s="240"/>
      <c r="AB9196" s="241"/>
    </row>
    <row r="9197" spans="25:28">
      <c r="Y9197" s="240"/>
      <c r="AB9197" s="241"/>
    </row>
    <row r="9198" spans="25:28">
      <c r="Y9198" s="240"/>
      <c r="AB9198" s="241"/>
    </row>
    <row r="9199" spans="25:28">
      <c r="Y9199" s="240"/>
      <c r="AB9199" s="241"/>
    </row>
    <row r="9200" spans="25:28">
      <c r="Y9200" s="240"/>
      <c r="AB9200" s="241"/>
    </row>
    <row r="9201" spans="25:28">
      <c r="Y9201" s="240"/>
      <c r="AB9201" s="241"/>
    </row>
    <row r="9202" spans="25:28">
      <c r="Y9202" s="240"/>
      <c r="AB9202" s="241"/>
    </row>
    <row r="9203" spans="25:28">
      <c r="Y9203" s="240"/>
      <c r="AB9203" s="241"/>
    </row>
    <row r="9204" spans="25:28">
      <c r="Y9204" s="240"/>
      <c r="AB9204" s="241"/>
    </row>
    <row r="9205" spans="25:28">
      <c r="Y9205" s="240"/>
      <c r="AB9205" s="241"/>
    </row>
    <row r="9206" spans="25:28">
      <c r="Y9206" s="240"/>
      <c r="AB9206" s="241"/>
    </row>
    <row r="9207" spans="25:28">
      <c r="Y9207" s="240"/>
      <c r="AB9207" s="241"/>
    </row>
    <row r="9208" spans="25:28">
      <c r="Y9208" s="240"/>
      <c r="AB9208" s="241"/>
    </row>
    <row r="9209" spans="25:28">
      <c r="Y9209" s="240"/>
      <c r="AB9209" s="241"/>
    </row>
    <row r="9210" spans="25:28">
      <c r="Y9210" s="240"/>
      <c r="AB9210" s="241"/>
    </row>
    <row r="9211" spans="25:28">
      <c r="Y9211" s="240"/>
      <c r="AB9211" s="241"/>
    </row>
    <row r="9212" spans="25:28">
      <c r="Y9212" s="240"/>
      <c r="AB9212" s="241"/>
    </row>
    <row r="9213" spans="25:28">
      <c r="Y9213" s="240"/>
      <c r="AB9213" s="241"/>
    </row>
    <row r="9214" spans="25:28">
      <c r="Y9214" s="240"/>
      <c r="AB9214" s="241"/>
    </row>
    <row r="9215" spans="25:28">
      <c r="Y9215" s="240"/>
      <c r="AB9215" s="241"/>
    </row>
    <row r="9216" spans="25:28">
      <c r="Y9216" s="240"/>
      <c r="AB9216" s="241"/>
    </row>
    <row r="9217" spans="25:28">
      <c r="Y9217" s="240"/>
      <c r="AB9217" s="241"/>
    </row>
    <row r="9218" spans="25:28">
      <c r="Y9218" s="240"/>
      <c r="AB9218" s="241"/>
    </row>
    <row r="9219" spans="25:28">
      <c r="Y9219" s="240"/>
      <c r="AB9219" s="241"/>
    </row>
    <row r="9220" spans="25:28">
      <c r="Y9220" s="240"/>
      <c r="AB9220" s="241"/>
    </row>
    <row r="9221" spans="25:28">
      <c r="Y9221" s="240"/>
      <c r="AB9221" s="241"/>
    </row>
    <row r="9222" spans="25:28">
      <c r="Y9222" s="240"/>
      <c r="AB9222" s="241"/>
    </row>
    <row r="9223" spans="25:28">
      <c r="Y9223" s="240"/>
      <c r="AB9223" s="241"/>
    </row>
    <row r="9224" spans="25:28">
      <c r="Y9224" s="240"/>
      <c r="AB9224" s="241"/>
    </row>
    <row r="9225" spans="25:28">
      <c r="Y9225" s="240"/>
      <c r="AB9225" s="241"/>
    </row>
    <row r="9226" spans="25:28">
      <c r="Y9226" s="240"/>
      <c r="AB9226" s="241"/>
    </row>
    <row r="9227" spans="25:28">
      <c r="Y9227" s="240"/>
      <c r="AB9227" s="241"/>
    </row>
    <row r="9228" spans="25:28">
      <c r="Y9228" s="240"/>
      <c r="AB9228" s="241"/>
    </row>
    <row r="9229" spans="25:28">
      <c r="Y9229" s="240"/>
      <c r="AB9229" s="241"/>
    </row>
    <row r="9230" spans="25:28">
      <c r="Y9230" s="240"/>
      <c r="AB9230" s="241"/>
    </row>
    <row r="9231" spans="25:28">
      <c r="Y9231" s="240"/>
      <c r="AB9231" s="241"/>
    </row>
    <row r="9232" spans="25:28">
      <c r="Y9232" s="240"/>
      <c r="AB9232" s="241"/>
    </row>
    <row r="9233" spans="25:28">
      <c r="Y9233" s="240"/>
      <c r="AB9233" s="241"/>
    </row>
    <row r="9234" spans="25:28">
      <c r="Y9234" s="240"/>
      <c r="AB9234" s="241"/>
    </row>
    <row r="9235" spans="25:28">
      <c r="Y9235" s="240"/>
      <c r="AB9235" s="241"/>
    </row>
    <row r="9236" spans="25:28">
      <c r="Y9236" s="240"/>
      <c r="AB9236" s="241"/>
    </row>
    <row r="9237" spans="25:28">
      <c r="Y9237" s="240"/>
      <c r="AB9237" s="241"/>
    </row>
    <row r="9238" spans="25:28">
      <c r="Y9238" s="240"/>
      <c r="AB9238" s="241"/>
    </row>
    <row r="9239" spans="25:28">
      <c r="Y9239" s="240"/>
      <c r="AB9239" s="241"/>
    </row>
    <row r="9240" spans="25:28">
      <c r="Y9240" s="240"/>
      <c r="AB9240" s="241"/>
    </row>
    <row r="9241" spans="25:28">
      <c r="Y9241" s="240"/>
      <c r="AB9241" s="241"/>
    </row>
    <row r="9242" spans="25:28">
      <c r="Y9242" s="240"/>
      <c r="AB9242" s="241"/>
    </row>
    <row r="9243" spans="25:28">
      <c r="Y9243" s="240"/>
      <c r="AB9243" s="241"/>
    </row>
    <row r="9244" spans="25:28">
      <c r="Y9244" s="240"/>
      <c r="AB9244" s="241"/>
    </row>
    <row r="9245" spans="25:28">
      <c r="Y9245" s="240"/>
      <c r="AB9245" s="241"/>
    </row>
    <row r="9246" spans="25:28">
      <c r="Y9246" s="240"/>
      <c r="AB9246" s="241"/>
    </row>
    <row r="9247" spans="25:28">
      <c r="Y9247" s="240"/>
      <c r="AB9247" s="241"/>
    </row>
    <row r="9248" spans="25:28">
      <c r="Y9248" s="240"/>
      <c r="AB9248" s="241"/>
    </row>
    <row r="9249" spans="25:28">
      <c r="Y9249" s="240"/>
      <c r="AB9249" s="241"/>
    </row>
    <row r="9250" spans="25:28">
      <c r="Y9250" s="240"/>
      <c r="AB9250" s="241"/>
    </row>
    <row r="9251" spans="25:28">
      <c r="Y9251" s="240"/>
      <c r="AB9251" s="241"/>
    </row>
    <row r="9252" spans="25:28">
      <c r="Y9252" s="240"/>
      <c r="AB9252" s="241"/>
    </row>
    <row r="9253" spans="25:28">
      <c r="Y9253" s="240"/>
      <c r="AB9253" s="241"/>
    </row>
    <row r="9254" spans="25:28">
      <c r="Y9254" s="240"/>
      <c r="AB9254" s="241"/>
    </row>
    <row r="9255" spans="25:28">
      <c r="Y9255" s="240"/>
      <c r="AB9255" s="241"/>
    </row>
    <row r="9256" spans="25:28">
      <c r="Y9256" s="240"/>
      <c r="AB9256" s="241"/>
    </row>
    <row r="9257" spans="25:28">
      <c r="Y9257" s="240"/>
      <c r="AB9257" s="241"/>
    </row>
    <row r="9258" spans="25:28">
      <c r="Y9258" s="240"/>
      <c r="AB9258" s="241"/>
    </row>
    <row r="9259" spans="25:28">
      <c r="Y9259" s="240"/>
      <c r="AB9259" s="241"/>
    </row>
    <row r="9260" spans="25:28">
      <c r="Y9260" s="240"/>
      <c r="AB9260" s="241"/>
    </row>
    <row r="9261" spans="25:28">
      <c r="Y9261" s="240"/>
      <c r="AB9261" s="241"/>
    </row>
    <row r="9262" spans="25:28">
      <c r="Y9262" s="240"/>
      <c r="AB9262" s="241"/>
    </row>
    <row r="9263" spans="25:28">
      <c r="Y9263" s="240"/>
      <c r="AB9263" s="241"/>
    </row>
    <row r="9264" spans="25:28">
      <c r="Y9264" s="240"/>
      <c r="AB9264" s="241"/>
    </row>
    <row r="9265" spans="25:28">
      <c r="Y9265" s="240"/>
      <c r="AB9265" s="241"/>
    </row>
    <row r="9266" spans="25:28">
      <c r="Y9266" s="240"/>
      <c r="AB9266" s="241"/>
    </row>
    <row r="9267" spans="25:28">
      <c r="Y9267" s="240"/>
      <c r="AB9267" s="241"/>
    </row>
    <row r="9268" spans="25:28">
      <c r="Y9268" s="240"/>
      <c r="AB9268" s="241"/>
    </row>
    <row r="9269" spans="25:28">
      <c r="Y9269" s="240"/>
      <c r="AB9269" s="241"/>
    </row>
    <row r="9270" spans="25:28">
      <c r="Y9270" s="240"/>
      <c r="AB9270" s="241"/>
    </row>
    <row r="9271" spans="25:28">
      <c r="Y9271" s="240"/>
      <c r="AB9271" s="241"/>
    </row>
    <row r="9272" spans="25:28">
      <c r="Y9272" s="240"/>
      <c r="AB9272" s="241"/>
    </row>
    <row r="9273" spans="25:28">
      <c r="Y9273" s="240"/>
      <c r="AB9273" s="241"/>
    </row>
    <row r="9274" spans="25:28">
      <c r="Y9274" s="240"/>
      <c r="AB9274" s="241"/>
    </row>
    <row r="9275" spans="25:28">
      <c r="Y9275" s="240"/>
      <c r="AB9275" s="241"/>
    </row>
    <row r="9276" spans="25:28">
      <c r="Y9276" s="240"/>
      <c r="AB9276" s="241"/>
    </row>
    <row r="9277" spans="25:28">
      <c r="Y9277" s="240"/>
      <c r="AB9277" s="241"/>
    </row>
    <row r="9278" spans="25:28">
      <c r="Y9278" s="240"/>
      <c r="AB9278" s="241"/>
    </row>
    <row r="9279" spans="25:28">
      <c r="Y9279" s="240"/>
      <c r="AB9279" s="241"/>
    </row>
    <row r="9280" spans="25:28">
      <c r="Y9280" s="240"/>
      <c r="AB9280" s="241"/>
    </row>
    <row r="9281" spans="25:28">
      <c r="Y9281" s="240"/>
      <c r="AB9281" s="241"/>
    </row>
    <row r="9282" spans="25:28">
      <c r="Y9282" s="240"/>
      <c r="AB9282" s="241"/>
    </row>
    <row r="9283" spans="25:28">
      <c r="Y9283" s="240"/>
      <c r="AB9283" s="241"/>
    </row>
    <row r="9284" spans="25:28">
      <c r="Y9284" s="240"/>
      <c r="AB9284" s="241"/>
    </row>
    <row r="9285" spans="25:28">
      <c r="Y9285" s="240"/>
      <c r="AB9285" s="241"/>
    </row>
    <row r="9286" spans="25:28">
      <c r="Y9286" s="240"/>
      <c r="AB9286" s="241"/>
    </row>
    <row r="9287" spans="25:28">
      <c r="Y9287" s="240"/>
      <c r="AB9287" s="241"/>
    </row>
    <row r="9288" spans="25:28">
      <c r="Y9288" s="240"/>
      <c r="AB9288" s="241"/>
    </row>
    <row r="9289" spans="25:28">
      <c r="Y9289" s="240"/>
      <c r="AB9289" s="241"/>
    </row>
    <row r="9290" spans="25:28">
      <c r="Y9290" s="240"/>
      <c r="AB9290" s="241"/>
    </row>
    <row r="9291" spans="25:28">
      <c r="Y9291" s="240"/>
      <c r="AB9291" s="241"/>
    </row>
    <row r="9292" spans="25:28">
      <c r="Y9292" s="240"/>
      <c r="AB9292" s="241"/>
    </row>
    <row r="9293" spans="25:28">
      <c r="Y9293" s="240"/>
      <c r="AB9293" s="241"/>
    </row>
    <row r="9294" spans="25:28">
      <c r="Y9294" s="240"/>
      <c r="AB9294" s="241"/>
    </row>
    <row r="9295" spans="25:28">
      <c r="Y9295" s="240"/>
      <c r="AB9295" s="241"/>
    </row>
    <row r="9296" spans="25:28">
      <c r="Y9296" s="240"/>
      <c r="AB9296" s="241"/>
    </row>
    <row r="9297" spans="25:28">
      <c r="Y9297" s="240"/>
      <c r="AB9297" s="241"/>
    </row>
    <row r="9298" spans="25:28">
      <c r="Y9298" s="240"/>
      <c r="AB9298" s="241"/>
    </row>
    <row r="9299" spans="25:28">
      <c r="Y9299" s="240"/>
      <c r="AB9299" s="241"/>
    </row>
    <row r="9300" spans="25:28">
      <c r="Y9300" s="240"/>
      <c r="AB9300" s="241"/>
    </row>
    <row r="9301" spans="25:28">
      <c r="Y9301" s="240"/>
      <c r="AB9301" s="241"/>
    </row>
    <row r="9302" spans="25:28">
      <c r="Y9302" s="240"/>
      <c r="AB9302" s="241"/>
    </row>
    <row r="9303" spans="25:28">
      <c r="Y9303" s="240"/>
      <c r="AB9303" s="241"/>
    </row>
    <row r="9304" spans="25:28">
      <c r="Y9304" s="240"/>
      <c r="AB9304" s="241"/>
    </row>
    <row r="9305" spans="25:28">
      <c r="Y9305" s="240"/>
      <c r="AB9305" s="241"/>
    </row>
    <row r="9306" spans="25:28">
      <c r="Y9306" s="240"/>
      <c r="AB9306" s="241"/>
    </row>
    <row r="9307" spans="25:28">
      <c r="Y9307" s="240"/>
      <c r="AB9307" s="241"/>
    </row>
    <row r="9308" spans="25:28">
      <c r="Y9308" s="240"/>
      <c r="AB9308" s="241"/>
    </row>
    <row r="9309" spans="25:28">
      <c r="Y9309" s="240"/>
      <c r="AB9309" s="241"/>
    </row>
    <row r="9310" spans="25:28">
      <c r="Y9310" s="240"/>
      <c r="AB9310" s="241"/>
    </row>
    <row r="9311" spans="25:28">
      <c r="Y9311" s="240"/>
      <c r="AB9311" s="241"/>
    </row>
    <row r="9312" spans="25:28">
      <c r="Y9312" s="240"/>
      <c r="AB9312" s="241"/>
    </row>
    <row r="9313" spans="25:28">
      <c r="Y9313" s="240"/>
      <c r="AB9313" s="241"/>
    </row>
    <row r="9314" spans="25:28">
      <c r="Y9314" s="240"/>
      <c r="AB9314" s="241"/>
    </row>
    <row r="9315" spans="25:28">
      <c r="Y9315" s="240"/>
      <c r="AB9315" s="241"/>
    </row>
    <row r="9316" spans="25:28">
      <c r="Y9316" s="240"/>
      <c r="AB9316" s="241"/>
    </row>
    <row r="9317" spans="25:28">
      <c r="Y9317" s="240"/>
      <c r="AB9317" s="241"/>
    </row>
    <row r="9318" spans="25:28">
      <c r="Y9318" s="240"/>
      <c r="AB9318" s="241"/>
    </row>
    <row r="9319" spans="25:28">
      <c r="Y9319" s="240"/>
      <c r="AB9319" s="241"/>
    </row>
    <row r="9320" spans="25:28">
      <c r="Y9320" s="240"/>
      <c r="AB9320" s="241"/>
    </row>
    <row r="9321" spans="25:28">
      <c r="Y9321" s="240"/>
      <c r="AB9321" s="241"/>
    </row>
    <row r="9322" spans="25:28">
      <c r="Y9322" s="240"/>
      <c r="AB9322" s="241"/>
    </row>
    <row r="9323" spans="25:28">
      <c r="Y9323" s="240"/>
      <c r="AB9323" s="241"/>
    </row>
    <row r="9324" spans="25:28">
      <c r="Y9324" s="240"/>
      <c r="AB9324" s="241"/>
    </row>
    <row r="9325" spans="25:28">
      <c r="Y9325" s="240"/>
      <c r="AB9325" s="241"/>
    </row>
    <row r="9326" spans="25:28">
      <c r="Y9326" s="240"/>
      <c r="AB9326" s="241"/>
    </row>
    <row r="9327" spans="25:28">
      <c r="Y9327" s="240"/>
      <c r="AB9327" s="241"/>
    </row>
    <row r="9328" spans="25:28">
      <c r="Y9328" s="240"/>
      <c r="AB9328" s="241"/>
    </row>
    <row r="9329" spans="25:28">
      <c r="Y9329" s="240"/>
      <c r="AB9329" s="241"/>
    </row>
    <row r="9330" spans="25:28">
      <c r="Y9330" s="240"/>
      <c r="AB9330" s="241"/>
    </row>
    <row r="9331" spans="25:28">
      <c r="Y9331" s="240"/>
      <c r="AB9331" s="241"/>
    </row>
    <row r="9332" spans="25:28">
      <c r="Y9332" s="240"/>
      <c r="AB9332" s="241"/>
    </row>
    <row r="9333" spans="25:28">
      <c r="Y9333" s="240"/>
      <c r="AB9333" s="241"/>
    </row>
    <row r="9334" spans="25:28">
      <c r="Y9334" s="240"/>
      <c r="AB9334" s="241"/>
    </row>
    <row r="9335" spans="25:28">
      <c r="Y9335" s="240"/>
      <c r="AB9335" s="241"/>
    </row>
    <row r="9336" spans="25:28">
      <c r="Y9336" s="240"/>
      <c r="AB9336" s="241"/>
    </row>
    <row r="9337" spans="25:28">
      <c r="Y9337" s="240"/>
      <c r="AB9337" s="241"/>
    </row>
    <row r="9338" spans="25:28">
      <c r="Y9338" s="240"/>
      <c r="AB9338" s="241"/>
    </row>
    <row r="9339" spans="25:28">
      <c r="Y9339" s="240"/>
      <c r="AB9339" s="241"/>
    </row>
    <row r="9340" spans="25:28">
      <c r="Y9340" s="240"/>
      <c r="AB9340" s="241"/>
    </row>
    <row r="9341" spans="25:28">
      <c r="Y9341" s="240"/>
      <c r="AB9341" s="241"/>
    </row>
    <row r="9342" spans="25:28">
      <c r="Y9342" s="240"/>
      <c r="AB9342" s="241"/>
    </row>
    <row r="9343" spans="25:28">
      <c r="Y9343" s="240"/>
      <c r="AB9343" s="241"/>
    </row>
    <row r="9344" spans="25:28">
      <c r="Y9344" s="240"/>
      <c r="AB9344" s="241"/>
    </row>
    <row r="9345" spans="25:28">
      <c r="Y9345" s="240"/>
      <c r="AB9345" s="241"/>
    </row>
    <row r="9346" spans="25:28">
      <c r="Y9346" s="240"/>
      <c r="AB9346" s="241"/>
    </row>
    <row r="9347" spans="25:28">
      <c r="Y9347" s="240"/>
      <c r="AB9347" s="241"/>
    </row>
    <row r="9348" spans="25:28">
      <c r="Y9348" s="240"/>
      <c r="AB9348" s="241"/>
    </row>
    <row r="9349" spans="25:28">
      <c r="Y9349" s="240"/>
      <c r="AB9349" s="241"/>
    </row>
    <row r="9350" spans="25:28">
      <c r="Y9350" s="240"/>
      <c r="AB9350" s="241"/>
    </row>
    <row r="9351" spans="25:28">
      <c r="Y9351" s="240"/>
      <c r="AB9351" s="241"/>
    </row>
    <row r="9352" spans="25:28">
      <c r="Y9352" s="240"/>
      <c r="AB9352" s="241"/>
    </row>
    <row r="9353" spans="25:28">
      <c r="Y9353" s="240"/>
      <c r="AB9353" s="241"/>
    </row>
    <row r="9354" spans="25:28">
      <c r="Y9354" s="240"/>
      <c r="AB9354" s="241"/>
    </row>
    <row r="9355" spans="25:28">
      <c r="Y9355" s="240"/>
      <c r="AB9355" s="241"/>
    </row>
    <row r="9356" spans="25:28">
      <c r="Y9356" s="240"/>
      <c r="AB9356" s="241"/>
    </row>
    <row r="9357" spans="25:28">
      <c r="Y9357" s="240"/>
      <c r="AB9357" s="241"/>
    </row>
    <row r="9358" spans="25:28">
      <c r="Y9358" s="240"/>
      <c r="AB9358" s="241"/>
    </row>
    <row r="9359" spans="25:28">
      <c r="Y9359" s="240"/>
      <c r="AB9359" s="241"/>
    </row>
    <row r="9360" spans="25:28">
      <c r="Y9360" s="240"/>
      <c r="AB9360" s="241"/>
    </row>
    <row r="9361" spans="25:28">
      <c r="Y9361" s="240"/>
      <c r="AB9361" s="241"/>
    </row>
    <row r="9362" spans="25:28">
      <c r="Y9362" s="240"/>
      <c r="AB9362" s="241"/>
    </row>
    <row r="9363" spans="25:28">
      <c r="Y9363" s="240"/>
      <c r="AB9363" s="241"/>
    </row>
    <row r="9364" spans="25:28">
      <c r="Y9364" s="240"/>
      <c r="AB9364" s="241"/>
    </row>
    <row r="9365" spans="25:28">
      <c r="Y9365" s="240"/>
      <c r="AB9365" s="241"/>
    </row>
    <row r="9366" spans="25:28">
      <c r="Y9366" s="240"/>
      <c r="AB9366" s="241"/>
    </row>
    <row r="9367" spans="25:28">
      <c r="Y9367" s="240"/>
      <c r="AB9367" s="241"/>
    </row>
    <row r="9368" spans="25:28">
      <c r="Y9368" s="240"/>
      <c r="AB9368" s="241"/>
    </row>
    <row r="9369" spans="25:28">
      <c r="Y9369" s="240"/>
      <c r="AB9369" s="241"/>
    </row>
    <row r="9370" spans="25:28">
      <c r="Y9370" s="240"/>
      <c r="AB9370" s="241"/>
    </row>
    <row r="9371" spans="25:28">
      <c r="Y9371" s="240"/>
      <c r="AB9371" s="241"/>
    </row>
    <row r="9372" spans="25:28">
      <c r="Y9372" s="240"/>
      <c r="AB9372" s="241"/>
    </row>
    <row r="9373" spans="25:28">
      <c r="Y9373" s="240"/>
      <c r="AB9373" s="241"/>
    </row>
    <row r="9374" spans="25:28">
      <c r="Y9374" s="240"/>
      <c r="AB9374" s="241"/>
    </row>
    <row r="9375" spans="25:28">
      <c r="Y9375" s="240"/>
      <c r="AB9375" s="241"/>
    </row>
    <row r="9376" spans="25:28">
      <c r="Y9376" s="240"/>
      <c r="AB9376" s="241"/>
    </row>
    <row r="9377" spans="25:28">
      <c r="Y9377" s="240"/>
      <c r="AB9377" s="241"/>
    </row>
    <row r="9378" spans="25:28">
      <c r="Y9378" s="240"/>
      <c r="AB9378" s="241"/>
    </row>
    <row r="9379" spans="25:28">
      <c r="Y9379" s="240"/>
      <c r="AB9379" s="241"/>
    </row>
    <row r="9380" spans="25:28">
      <c r="Y9380" s="240"/>
      <c r="AB9380" s="241"/>
    </row>
    <row r="9381" spans="25:28">
      <c r="Y9381" s="240"/>
      <c r="AB9381" s="241"/>
    </row>
    <row r="9382" spans="25:28">
      <c r="Y9382" s="240"/>
      <c r="AB9382" s="241"/>
    </row>
    <row r="9383" spans="25:28">
      <c r="Y9383" s="240"/>
      <c r="AB9383" s="241"/>
    </row>
    <row r="9384" spans="25:28">
      <c r="Y9384" s="240"/>
      <c r="AB9384" s="241"/>
    </row>
    <row r="9385" spans="25:28">
      <c r="Y9385" s="240"/>
      <c r="AB9385" s="241"/>
    </row>
    <row r="9386" spans="25:28">
      <c r="Y9386" s="240"/>
      <c r="AB9386" s="241"/>
    </row>
    <row r="9387" spans="25:28">
      <c r="Y9387" s="240"/>
      <c r="AB9387" s="241"/>
    </row>
    <row r="9388" spans="25:28">
      <c r="Y9388" s="240"/>
      <c r="AB9388" s="241"/>
    </row>
    <row r="9389" spans="25:28">
      <c r="Y9389" s="240"/>
      <c r="AB9389" s="241"/>
    </row>
    <row r="9390" spans="25:28">
      <c r="Y9390" s="240"/>
      <c r="AB9390" s="241"/>
    </row>
    <row r="9391" spans="25:28">
      <c r="Y9391" s="240"/>
      <c r="AB9391" s="241"/>
    </row>
    <row r="9392" spans="25:28">
      <c r="Y9392" s="240"/>
      <c r="AB9392" s="241"/>
    </row>
    <row r="9393" spans="25:28">
      <c r="Y9393" s="240"/>
      <c r="AB9393" s="241"/>
    </row>
    <row r="9394" spans="25:28">
      <c r="Y9394" s="240"/>
      <c r="AB9394" s="241"/>
    </row>
    <row r="9395" spans="25:28">
      <c r="Y9395" s="240"/>
      <c r="AB9395" s="241"/>
    </row>
    <row r="9396" spans="25:28">
      <c r="Y9396" s="240"/>
      <c r="AB9396" s="241"/>
    </row>
    <row r="9397" spans="25:28">
      <c r="Y9397" s="240"/>
      <c r="AB9397" s="241"/>
    </row>
    <row r="9398" spans="25:28">
      <c r="Y9398" s="240"/>
      <c r="AB9398" s="241"/>
    </row>
    <row r="9399" spans="25:28">
      <c r="Y9399" s="240"/>
      <c r="AB9399" s="241"/>
    </row>
    <row r="9400" spans="25:28">
      <c r="Y9400" s="240"/>
      <c r="AB9400" s="241"/>
    </row>
    <row r="9401" spans="25:28">
      <c r="Y9401" s="240"/>
      <c r="AB9401" s="241"/>
    </row>
    <row r="9402" spans="25:28">
      <c r="Y9402" s="240"/>
      <c r="AB9402" s="241"/>
    </row>
    <row r="9403" spans="25:28">
      <c r="Y9403" s="240"/>
      <c r="AB9403" s="241"/>
    </row>
    <row r="9404" spans="25:28">
      <c r="Y9404" s="240"/>
      <c r="AB9404" s="241"/>
    </row>
    <row r="9405" spans="25:28">
      <c r="Y9405" s="240"/>
      <c r="AB9405" s="241"/>
    </row>
    <row r="9406" spans="25:28">
      <c r="Y9406" s="240"/>
      <c r="AB9406" s="241"/>
    </row>
    <row r="9407" spans="25:28">
      <c r="Y9407" s="240"/>
      <c r="AB9407" s="241"/>
    </row>
    <row r="9408" spans="25:28">
      <c r="Y9408" s="240"/>
      <c r="AB9408" s="241"/>
    </row>
    <row r="9409" spans="25:28">
      <c r="Y9409" s="240"/>
      <c r="AB9409" s="241"/>
    </row>
    <row r="9410" spans="25:28">
      <c r="Y9410" s="240"/>
      <c r="AB9410" s="241"/>
    </row>
    <row r="9411" spans="25:28">
      <c r="Y9411" s="240"/>
      <c r="AB9411" s="241"/>
    </row>
    <row r="9412" spans="25:28">
      <c r="Y9412" s="240"/>
      <c r="AB9412" s="241"/>
    </row>
    <row r="9413" spans="25:28">
      <c r="Y9413" s="240"/>
      <c r="AB9413" s="241"/>
    </row>
    <row r="9414" spans="25:28">
      <c r="Y9414" s="240"/>
      <c r="AB9414" s="241"/>
    </row>
    <row r="9415" spans="25:28">
      <c r="Y9415" s="240"/>
      <c r="AB9415" s="241"/>
    </row>
    <row r="9416" spans="25:28">
      <c r="Y9416" s="240"/>
      <c r="AB9416" s="241"/>
    </row>
    <row r="9417" spans="25:28">
      <c r="Y9417" s="240"/>
      <c r="AB9417" s="241"/>
    </row>
    <row r="9418" spans="25:28">
      <c r="Y9418" s="240"/>
      <c r="AB9418" s="241"/>
    </row>
    <row r="9419" spans="25:28">
      <c r="Y9419" s="240"/>
      <c r="AB9419" s="241"/>
    </row>
    <row r="9420" spans="25:28">
      <c r="Y9420" s="240"/>
      <c r="AB9420" s="241"/>
    </row>
    <row r="9421" spans="25:28">
      <c r="Y9421" s="240"/>
      <c r="AB9421" s="241"/>
    </row>
    <row r="9422" spans="25:28">
      <c r="Y9422" s="240"/>
      <c r="AB9422" s="241"/>
    </row>
    <row r="9423" spans="25:28">
      <c r="Y9423" s="240"/>
      <c r="AB9423" s="241"/>
    </row>
    <row r="9424" spans="25:28">
      <c r="Y9424" s="240"/>
      <c r="AB9424" s="241"/>
    </row>
    <row r="9425" spans="25:28">
      <c r="Y9425" s="240"/>
      <c r="AB9425" s="241"/>
    </row>
    <row r="9426" spans="25:28">
      <c r="Y9426" s="240"/>
      <c r="AB9426" s="241"/>
    </row>
    <row r="9427" spans="25:28">
      <c r="Y9427" s="240"/>
      <c r="AB9427" s="241"/>
    </row>
    <row r="9428" spans="25:28">
      <c r="Y9428" s="240"/>
      <c r="AB9428" s="241"/>
    </row>
    <row r="9429" spans="25:28">
      <c r="Y9429" s="240"/>
      <c r="AB9429" s="241"/>
    </row>
    <row r="9430" spans="25:28">
      <c r="Y9430" s="240"/>
      <c r="AB9430" s="241"/>
    </row>
    <row r="9431" spans="25:28">
      <c r="Y9431" s="240"/>
      <c r="AB9431" s="241"/>
    </row>
    <row r="9432" spans="25:28">
      <c r="Y9432" s="240"/>
      <c r="AB9432" s="241"/>
    </row>
    <row r="9433" spans="25:28">
      <c r="Y9433" s="240"/>
      <c r="AB9433" s="241"/>
    </row>
    <row r="9434" spans="25:28">
      <c r="Y9434" s="240"/>
      <c r="AB9434" s="241"/>
    </row>
    <row r="9435" spans="25:28">
      <c r="Y9435" s="240"/>
      <c r="AB9435" s="241"/>
    </row>
    <row r="9436" spans="25:28">
      <c r="Y9436" s="240"/>
      <c r="AB9436" s="241"/>
    </row>
    <row r="9437" spans="25:28">
      <c r="Y9437" s="240"/>
      <c r="AB9437" s="241"/>
    </row>
    <row r="9438" spans="25:28">
      <c r="Y9438" s="240"/>
      <c r="AB9438" s="241"/>
    </row>
    <row r="9439" spans="25:28">
      <c r="Y9439" s="240"/>
      <c r="AB9439" s="241"/>
    </row>
    <row r="9440" spans="25:28">
      <c r="Y9440" s="240"/>
      <c r="AB9440" s="241"/>
    </row>
    <row r="9441" spans="25:28">
      <c r="Y9441" s="240"/>
      <c r="AB9441" s="241"/>
    </row>
    <row r="9442" spans="25:28">
      <c r="Y9442" s="240"/>
      <c r="AB9442" s="241"/>
    </row>
    <row r="9443" spans="25:28">
      <c r="Y9443" s="240"/>
      <c r="AB9443" s="241"/>
    </row>
    <row r="9444" spans="25:28">
      <c r="Y9444" s="240"/>
      <c r="AB9444" s="241"/>
    </row>
    <row r="9445" spans="25:28">
      <c r="Y9445" s="240"/>
      <c r="AB9445" s="241"/>
    </row>
    <row r="9446" spans="25:28">
      <c r="Y9446" s="240"/>
      <c r="AB9446" s="241"/>
    </row>
    <row r="9447" spans="25:28">
      <c r="Y9447" s="240"/>
      <c r="AB9447" s="241"/>
    </row>
    <row r="9448" spans="25:28">
      <c r="Y9448" s="240"/>
      <c r="AB9448" s="241"/>
    </row>
    <row r="9449" spans="25:28">
      <c r="Y9449" s="240"/>
      <c r="AB9449" s="241"/>
    </row>
    <row r="9450" spans="25:28">
      <c r="Y9450" s="240"/>
      <c r="AB9450" s="241"/>
    </row>
    <row r="9451" spans="25:28">
      <c r="Y9451" s="240"/>
      <c r="AB9451" s="241"/>
    </row>
    <row r="9452" spans="25:28">
      <c r="Y9452" s="240"/>
      <c r="AB9452" s="241"/>
    </row>
    <row r="9453" spans="25:28">
      <c r="Y9453" s="240"/>
      <c r="AB9453" s="241"/>
    </row>
    <row r="9454" spans="25:28">
      <c r="Y9454" s="240"/>
      <c r="AB9454" s="241"/>
    </row>
    <row r="9455" spans="25:28">
      <c r="Y9455" s="240"/>
      <c r="AB9455" s="241"/>
    </row>
    <row r="9456" spans="25:28">
      <c r="Y9456" s="240"/>
      <c r="AB9456" s="241"/>
    </row>
    <row r="9457" spans="25:28">
      <c r="Y9457" s="240"/>
      <c r="AB9457" s="241"/>
    </row>
    <row r="9458" spans="25:28">
      <c r="Y9458" s="240"/>
      <c r="AB9458" s="241"/>
    </row>
    <row r="9459" spans="25:28">
      <c r="Y9459" s="240"/>
      <c r="AB9459" s="241"/>
    </row>
    <row r="9460" spans="25:28">
      <c r="Y9460" s="240"/>
      <c r="AB9460" s="241"/>
    </row>
    <row r="9461" spans="25:28">
      <c r="Y9461" s="240"/>
      <c r="AB9461" s="241"/>
    </row>
    <row r="9462" spans="25:28">
      <c r="Y9462" s="240"/>
      <c r="AB9462" s="241"/>
    </row>
    <row r="9463" spans="25:28">
      <c r="Y9463" s="240"/>
      <c r="AB9463" s="241"/>
    </row>
    <row r="9464" spans="25:28">
      <c r="Y9464" s="240"/>
      <c r="AB9464" s="241"/>
    </row>
    <row r="9465" spans="25:28">
      <c r="Y9465" s="240"/>
      <c r="AB9465" s="241"/>
    </row>
    <row r="9466" spans="25:28">
      <c r="Y9466" s="240"/>
      <c r="AB9466" s="241"/>
    </row>
    <row r="9467" spans="25:28">
      <c r="Y9467" s="240"/>
      <c r="AB9467" s="241"/>
    </row>
    <row r="9468" spans="25:28">
      <c r="Y9468" s="240"/>
      <c r="AB9468" s="241"/>
    </row>
    <row r="9469" spans="25:28">
      <c r="Y9469" s="240"/>
      <c r="AB9469" s="241"/>
    </row>
    <row r="9470" spans="25:28">
      <c r="Y9470" s="240"/>
      <c r="AB9470" s="241"/>
    </row>
    <row r="9471" spans="25:28">
      <c r="Y9471" s="240"/>
      <c r="AB9471" s="241"/>
    </row>
    <row r="9472" spans="25:28">
      <c r="Y9472" s="240"/>
      <c r="AB9472" s="241"/>
    </row>
    <row r="9473" spans="25:28">
      <c r="Y9473" s="240"/>
      <c r="AB9473" s="241"/>
    </row>
    <row r="9474" spans="25:28">
      <c r="Y9474" s="240"/>
      <c r="AB9474" s="241"/>
    </row>
    <row r="9475" spans="25:28">
      <c r="Y9475" s="240"/>
      <c r="AB9475" s="241"/>
    </row>
    <row r="9476" spans="25:28">
      <c r="Y9476" s="240"/>
      <c r="AB9476" s="241"/>
    </row>
    <row r="9477" spans="25:28">
      <c r="Y9477" s="240"/>
      <c r="AB9477" s="241"/>
    </row>
    <row r="9478" spans="25:28">
      <c r="Y9478" s="240"/>
      <c r="AB9478" s="241"/>
    </row>
    <row r="9479" spans="25:28">
      <c r="Y9479" s="240"/>
      <c r="AB9479" s="241"/>
    </row>
    <row r="9480" spans="25:28">
      <c r="Y9480" s="240"/>
      <c r="AB9480" s="241"/>
    </row>
    <row r="9481" spans="25:28">
      <c r="Y9481" s="240"/>
      <c r="AB9481" s="241"/>
    </row>
    <row r="9482" spans="25:28">
      <c r="Y9482" s="240"/>
      <c r="AB9482" s="241"/>
    </row>
    <row r="9483" spans="25:28">
      <c r="Y9483" s="240"/>
      <c r="AB9483" s="241"/>
    </row>
    <row r="9484" spans="25:28">
      <c r="Y9484" s="240"/>
      <c r="AB9484" s="241"/>
    </row>
    <row r="9485" spans="25:28">
      <c r="Y9485" s="240"/>
      <c r="AB9485" s="241"/>
    </row>
    <row r="9486" spans="25:28">
      <c r="Y9486" s="240"/>
      <c r="AB9486" s="241"/>
    </row>
    <row r="9487" spans="25:28">
      <c r="Y9487" s="240"/>
      <c r="AB9487" s="241"/>
    </row>
    <row r="9488" spans="25:28">
      <c r="Y9488" s="240"/>
      <c r="AB9488" s="241"/>
    </row>
    <row r="9489" spans="25:28">
      <c r="Y9489" s="240"/>
      <c r="AB9489" s="241"/>
    </row>
    <row r="9490" spans="25:28">
      <c r="Y9490" s="240"/>
      <c r="AB9490" s="241"/>
    </row>
    <row r="9491" spans="25:28">
      <c r="Y9491" s="240"/>
      <c r="AB9491" s="241"/>
    </row>
    <row r="9492" spans="25:28">
      <c r="Y9492" s="240"/>
      <c r="AB9492" s="241"/>
    </row>
    <row r="9493" spans="25:28">
      <c r="Y9493" s="240"/>
      <c r="AB9493" s="241"/>
    </row>
    <row r="9494" spans="25:28">
      <c r="Y9494" s="240"/>
      <c r="AB9494" s="241"/>
    </row>
    <row r="9495" spans="25:28">
      <c r="Y9495" s="240"/>
      <c r="AB9495" s="241"/>
    </row>
    <row r="9496" spans="25:28">
      <c r="Y9496" s="240"/>
      <c r="AB9496" s="241"/>
    </row>
    <row r="9497" spans="25:28">
      <c r="Y9497" s="240"/>
      <c r="AB9497" s="241"/>
    </row>
    <row r="9498" spans="25:28">
      <c r="Y9498" s="240"/>
      <c r="AB9498" s="241"/>
    </row>
    <row r="9499" spans="25:28">
      <c r="Y9499" s="240"/>
      <c r="AB9499" s="241"/>
    </row>
    <row r="9500" spans="25:28">
      <c r="Y9500" s="240"/>
      <c r="AB9500" s="241"/>
    </row>
    <row r="9501" spans="25:28">
      <c r="Y9501" s="240"/>
      <c r="AB9501" s="241"/>
    </row>
    <row r="9502" spans="25:28">
      <c r="Y9502" s="240"/>
      <c r="AB9502" s="241"/>
    </row>
    <row r="9503" spans="25:28">
      <c r="Y9503" s="240"/>
      <c r="AB9503" s="241"/>
    </row>
    <row r="9504" spans="25:28">
      <c r="Y9504" s="240"/>
      <c r="AB9504" s="241"/>
    </row>
    <row r="9505" spans="25:28">
      <c r="Y9505" s="240"/>
      <c r="AB9505" s="241"/>
    </row>
    <row r="9506" spans="25:28">
      <c r="Y9506" s="240"/>
      <c r="AB9506" s="241"/>
    </row>
    <row r="9507" spans="25:28">
      <c r="Y9507" s="240"/>
      <c r="AB9507" s="241"/>
    </row>
    <row r="9508" spans="25:28">
      <c r="Y9508" s="240"/>
      <c r="AB9508" s="241"/>
    </row>
    <row r="9509" spans="25:28">
      <c r="Y9509" s="240"/>
      <c r="AB9509" s="241"/>
    </row>
    <row r="9510" spans="25:28">
      <c r="Y9510" s="240"/>
      <c r="AB9510" s="241"/>
    </row>
    <row r="9511" spans="25:28">
      <c r="Y9511" s="240"/>
      <c r="AB9511" s="241"/>
    </row>
    <row r="9512" spans="25:28">
      <c r="Y9512" s="240"/>
      <c r="AB9512" s="241"/>
    </row>
    <row r="9513" spans="25:28">
      <c r="Y9513" s="240"/>
      <c r="AB9513" s="241"/>
    </row>
    <row r="9514" spans="25:28">
      <c r="Y9514" s="240"/>
      <c r="AB9514" s="241"/>
    </row>
    <row r="9515" spans="25:28">
      <c r="Y9515" s="240"/>
      <c r="AB9515" s="241"/>
    </row>
    <row r="9516" spans="25:28">
      <c r="Y9516" s="240"/>
      <c r="AB9516" s="241"/>
    </row>
    <row r="9517" spans="25:28">
      <c r="Y9517" s="240"/>
      <c r="AB9517" s="241"/>
    </row>
    <row r="9518" spans="25:28">
      <c r="Y9518" s="240"/>
      <c r="AB9518" s="241"/>
    </row>
    <row r="9519" spans="25:28">
      <c r="Y9519" s="240"/>
      <c r="AB9519" s="241"/>
    </row>
    <row r="9520" spans="25:28">
      <c r="Y9520" s="240"/>
      <c r="AB9520" s="241"/>
    </row>
    <row r="9521" spans="25:28">
      <c r="Y9521" s="240"/>
      <c r="AB9521" s="241"/>
    </row>
    <row r="9522" spans="25:28">
      <c r="Y9522" s="240"/>
      <c r="AB9522" s="241"/>
    </row>
    <row r="9523" spans="25:28">
      <c r="Y9523" s="240"/>
      <c r="AB9523" s="241"/>
    </row>
    <row r="9524" spans="25:28">
      <c r="Y9524" s="240"/>
      <c r="AB9524" s="241"/>
    </row>
    <row r="9525" spans="25:28">
      <c r="Y9525" s="240"/>
      <c r="AB9525" s="241"/>
    </row>
    <row r="9526" spans="25:28">
      <c r="Y9526" s="240"/>
      <c r="AB9526" s="241"/>
    </row>
    <row r="9527" spans="25:28">
      <c r="Y9527" s="240"/>
      <c r="AB9527" s="241"/>
    </row>
    <row r="9528" spans="25:28">
      <c r="Y9528" s="240"/>
      <c r="AB9528" s="241"/>
    </row>
    <row r="9529" spans="25:28">
      <c r="Y9529" s="240"/>
      <c r="AB9529" s="241"/>
    </row>
    <row r="9530" spans="25:28">
      <c r="Y9530" s="240"/>
      <c r="AB9530" s="241"/>
    </row>
    <row r="9531" spans="25:28">
      <c r="Y9531" s="240"/>
      <c r="AB9531" s="241"/>
    </row>
    <row r="9532" spans="25:28">
      <c r="Y9532" s="240"/>
      <c r="AB9532" s="241"/>
    </row>
    <row r="9533" spans="25:28">
      <c r="Y9533" s="240"/>
      <c r="AB9533" s="241"/>
    </row>
    <row r="9534" spans="25:28">
      <c r="Y9534" s="240"/>
      <c r="AB9534" s="241"/>
    </row>
    <row r="9535" spans="25:28">
      <c r="Y9535" s="240"/>
      <c r="AB9535" s="241"/>
    </row>
    <row r="9536" spans="25:28">
      <c r="Y9536" s="240"/>
      <c r="AB9536" s="241"/>
    </row>
    <row r="9537" spans="25:28">
      <c r="Y9537" s="240"/>
      <c r="AB9537" s="241"/>
    </row>
    <row r="9538" spans="25:28">
      <c r="Y9538" s="240"/>
      <c r="AB9538" s="241"/>
    </row>
    <row r="9539" spans="25:28">
      <c r="Y9539" s="240"/>
      <c r="AB9539" s="241"/>
    </row>
    <row r="9540" spans="25:28">
      <c r="Y9540" s="240"/>
      <c r="AB9540" s="241"/>
    </row>
    <row r="9541" spans="25:28">
      <c r="Y9541" s="240"/>
      <c r="AB9541" s="241"/>
    </row>
    <row r="9542" spans="25:28">
      <c r="Y9542" s="240"/>
      <c r="AB9542" s="241"/>
    </row>
    <row r="9543" spans="25:28">
      <c r="Y9543" s="240"/>
      <c r="AB9543" s="241"/>
    </row>
    <row r="9544" spans="25:28">
      <c r="Y9544" s="240"/>
      <c r="AB9544" s="241"/>
    </row>
    <row r="9545" spans="25:28">
      <c r="Y9545" s="240"/>
      <c r="AB9545" s="241"/>
    </row>
    <row r="9546" spans="25:28">
      <c r="Y9546" s="240"/>
      <c r="AB9546" s="241"/>
    </row>
    <row r="9547" spans="25:28">
      <c r="Y9547" s="240"/>
      <c r="AB9547" s="241"/>
    </row>
    <row r="9548" spans="25:28">
      <c r="Y9548" s="240"/>
      <c r="AB9548" s="241"/>
    </row>
    <row r="9549" spans="25:28">
      <c r="Y9549" s="240"/>
      <c r="AB9549" s="241"/>
    </row>
    <row r="9550" spans="25:28">
      <c r="Y9550" s="240"/>
      <c r="AB9550" s="241"/>
    </row>
    <row r="9551" spans="25:28">
      <c r="Y9551" s="240"/>
      <c r="AB9551" s="241"/>
    </row>
    <row r="9552" spans="25:28">
      <c r="Y9552" s="240"/>
      <c r="AB9552" s="241"/>
    </row>
    <row r="9553" spans="25:28">
      <c r="Y9553" s="240"/>
      <c r="AB9553" s="241"/>
    </row>
    <row r="9554" spans="25:28">
      <c r="Y9554" s="240"/>
      <c r="AB9554" s="241"/>
    </row>
    <row r="9555" spans="25:28">
      <c r="Y9555" s="240"/>
      <c r="AB9555" s="241"/>
    </row>
    <row r="9556" spans="25:28">
      <c r="Y9556" s="240"/>
      <c r="AB9556" s="241"/>
    </row>
    <row r="9557" spans="25:28">
      <c r="Y9557" s="240"/>
      <c r="AB9557" s="241"/>
    </row>
    <row r="9558" spans="25:28">
      <c r="Y9558" s="240"/>
      <c r="AB9558" s="241"/>
    </row>
    <row r="9559" spans="25:28">
      <c r="Y9559" s="240"/>
      <c r="AB9559" s="241"/>
    </row>
    <row r="9560" spans="25:28">
      <c r="Y9560" s="240"/>
      <c r="AB9560" s="241"/>
    </row>
    <row r="9561" spans="25:28">
      <c r="Y9561" s="240"/>
      <c r="AB9561" s="241"/>
    </row>
    <row r="9562" spans="25:28">
      <c r="Y9562" s="240"/>
      <c r="AB9562" s="241"/>
    </row>
    <row r="9563" spans="25:28">
      <c r="Y9563" s="240"/>
      <c r="AB9563" s="241"/>
    </row>
    <row r="9564" spans="25:28">
      <c r="Y9564" s="240"/>
      <c r="AB9564" s="241"/>
    </row>
    <row r="9565" spans="25:28">
      <c r="Y9565" s="240"/>
      <c r="AB9565" s="241"/>
    </row>
    <row r="9566" spans="25:28">
      <c r="Y9566" s="240"/>
      <c r="AB9566" s="241"/>
    </row>
    <row r="9567" spans="25:28">
      <c r="Y9567" s="240"/>
      <c r="AB9567" s="241"/>
    </row>
    <row r="9568" spans="25:28">
      <c r="Y9568" s="240"/>
      <c r="AB9568" s="241"/>
    </row>
    <row r="9569" spans="25:28">
      <c r="Y9569" s="240"/>
      <c r="AB9569" s="241"/>
    </row>
    <row r="9570" spans="25:28">
      <c r="Y9570" s="240"/>
      <c r="AB9570" s="241"/>
    </row>
    <row r="9571" spans="25:28">
      <c r="Y9571" s="240"/>
      <c r="AB9571" s="241"/>
    </row>
    <row r="9572" spans="25:28">
      <c r="Y9572" s="240"/>
      <c r="AB9572" s="241"/>
    </row>
    <row r="9573" spans="25:28">
      <c r="Y9573" s="240"/>
      <c r="AB9573" s="241"/>
    </row>
    <row r="9574" spans="25:28">
      <c r="Y9574" s="240"/>
      <c r="AB9574" s="241"/>
    </row>
    <row r="9575" spans="25:28">
      <c r="Y9575" s="240"/>
      <c r="AB9575" s="241"/>
    </row>
    <row r="9576" spans="25:28">
      <c r="Y9576" s="240"/>
      <c r="AB9576" s="241"/>
    </row>
    <row r="9577" spans="25:28">
      <c r="Y9577" s="240"/>
      <c r="AB9577" s="241"/>
    </row>
    <row r="9578" spans="25:28">
      <c r="Y9578" s="240"/>
      <c r="AB9578" s="241"/>
    </row>
    <row r="9579" spans="25:28">
      <c r="Y9579" s="240"/>
      <c r="AB9579" s="241"/>
    </row>
    <row r="9580" spans="25:28">
      <c r="Y9580" s="240"/>
      <c r="AB9580" s="241"/>
    </row>
    <row r="9581" spans="25:28">
      <c r="Y9581" s="240"/>
      <c r="AB9581" s="241"/>
    </row>
    <row r="9582" spans="25:28">
      <c r="Y9582" s="240"/>
      <c r="AB9582" s="241"/>
    </row>
    <row r="9583" spans="25:28">
      <c r="Y9583" s="240"/>
      <c r="AB9583" s="241"/>
    </row>
    <row r="9584" spans="25:28">
      <c r="Y9584" s="240"/>
      <c r="AB9584" s="241"/>
    </row>
    <row r="9585" spans="25:28">
      <c r="Y9585" s="240"/>
      <c r="AB9585" s="241"/>
    </row>
    <row r="9586" spans="25:28">
      <c r="Y9586" s="240"/>
      <c r="AB9586" s="241"/>
    </row>
    <row r="9587" spans="25:28">
      <c r="Y9587" s="240"/>
      <c r="AB9587" s="241"/>
    </row>
    <row r="9588" spans="25:28">
      <c r="Y9588" s="240"/>
      <c r="AB9588" s="241"/>
    </row>
    <row r="9589" spans="25:28">
      <c r="Y9589" s="240"/>
      <c r="AB9589" s="241"/>
    </row>
    <row r="9590" spans="25:28">
      <c r="Y9590" s="240"/>
      <c r="AB9590" s="241"/>
    </row>
    <row r="9591" spans="25:28">
      <c r="Y9591" s="240"/>
      <c r="AB9591" s="241"/>
    </row>
    <row r="9592" spans="25:28">
      <c r="Y9592" s="240"/>
      <c r="AB9592" s="241"/>
    </row>
    <row r="9593" spans="25:28">
      <c r="Y9593" s="240"/>
      <c r="AB9593" s="241"/>
    </row>
    <row r="9594" spans="25:28">
      <c r="Y9594" s="240"/>
      <c r="AB9594" s="241"/>
    </row>
    <row r="9595" spans="25:28">
      <c r="Y9595" s="240"/>
      <c r="AB9595" s="241"/>
    </row>
    <row r="9596" spans="25:28">
      <c r="Y9596" s="240"/>
      <c r="AB9596" s="241"/>
    </row>
    <row r="9597" spans="25:28">
      <c r="Y9597" s="240"/>
      <c r="AB9597" s="241"/>
    </row>
    <row r="9598" spans="25:28">
      <c r="Y9598" s="240"/>
      <c r="AB9598" s="241"/>
    </row>
    <row r="9599" spans="25:28">
      <c r="Y9599" s="240"/>
      <c r="AB9599" s="241"/>
    </row>
    <row r="9600" spans="25:28">
      <c r="Y9600" s="240"/>
      <c r="AB9600" s="241"/>
    </row>
    <row r="9601" spans="25:28">
      <c r="Y9601" s="240"/>
      <c r="AB9601" s="241"/>
    </row>
    <row r="9602" spans="25:28">
      <c r="Y9602" s="240"/>
      <c r="AB9602" s="241"/>
    </row>
    <row r="9603" spans="25:28">
      <c r="Y9603" s="240"/>
      <c r="AB9603" s="241"/>
    </row>
    <row r="9604" spans="25:28">
      <c r="Y9604" s="240"/>
      <c r="AB9604" s="241"/>
    </row>
    <row r="9605" spans="25:28">
      <c r="Y9605" s="240"/>
      <c r="AB9605" s="241"/>
    </row>
    <row r="9606" spans="25:28">
      <c r="Y9606" s="240"/>
      <c r="AB9606" s="241"/>
    </row>
    <row r="9607" spans="25:28">
      <c r="Y9607" s="240"/>
      <c r="AB9607" s="241"/>
    </row>
    <row r="9608" spans="25:28">
      <c r="Y9608" s="240"/>
      <c r="AB9608" s="241"/>
    </row>
    <row r="9609" spans="25:28">
      <c r="Y9609" s="240"/>
      <c r="AB9609" s="241"/>
    </row>
    <row r="9610" spans="25:28">
      <c r="Y9610" s="240"/>
      <c r="AB9610" s="241"/>
    </row>
    <row r="9611" spans="25:28">
      <c r="Y9611" s="240"/>
      <c r="AB9611" s="241"/>
    </row>
    <row r="9612" spans="25:28">
      <c r="Y9612" s="240"/>
      <c r="AB9612" s="241"/>
    </row>
    <row r="9613" spans="25:28">
      <c r="Y9613" s="240"/>
      <c r="AB9613" s="241"/>
    </row>
    <row r="9614" spans="25:28">
      <c r="Y9614" s="240"/>
      <c r="AB9614" s="241"/>
    </row>
    <row r="9615" spans="25:28">
      <c r="Y9615" s="240"/>
      <c r="AB9615" s="241"/>
    </row>
    <row r="9616" spans="25:28">
      <c r="Y9616" s="240"/>
      <c r="AB9616" s="241"/>
    </row>
    <row r="9617" spans="25:28">
      <c r="Y9617" s="240"/>
      <c r="AB9617" s="241"/>
    </row>
    <row r="9618" spans="25:28">
      <c r="Y9618" s="240"/>
      <c r="AB9618" s="241"/>
    </row>
    <row r="9619" spans="25:28">
      <c r="Y9619" s="240"/>
      <c r="AB9619" s="241"/>
    </row>
    <row r="9620" spans="25:28">
      <c r="Y9620" s="240"/>
      <c r="AB9620" s="241"/>
    </row>
    <row r="9621" spans="25:28">
      <c r="Y9621" s="240"/>
      <c r="AB9621" s="241"/>
    </row>
    <row r="9622" spans="25:28">
      <c r="Y9622" s="240"/>
      <c r="AB9622" s="241"/>
    </row>
    <row r="9623" spans="25:28">
      <c r="Y9623" s="240"/>
      <c r="AB9623" s="241"/>
    </row>
    <row r="9624" spans="25:28">
      <c r="Y9624" s="240"/>
      <c r="AB9624" s="241"/>
    </row>
    <row r="9625" spans="25:28">
      <c r="Y9625" s="240"/>
      <c r="AB9625" s="241"/>
    </row>
    <row r="9626" spans="25:28">
      <c r="Y9626" s="240"/>
      <c r="AB9626" s="241"/>
    </row>
    <row r="9627" spans="25:28">
      <c r="Y9627" s="240"/>
      <c r="AB9627" s="241"/>
    </row>
    <row r="9628" spans="25:28">
      <c r="Y9628" s="240"/>
      <c r="AB9628" s="241"/>
    </row>
    <row r="9629" spans="25:28">
      <c r="Y9629" s="240"/>
      <c r="AB9629" s="241"/>
    </row>
    <row r="9630" spans="25:28">
      <c r="Y9630" s="240"/>
      <c r="AB9630" s="241"/>
    </row>
    <row r="9631" spans="25:28">
      <c r="Y9631" s="240"/>
      <c r="AB9631" s="241"/>
    </row>
    <row r="9632" spans="25:28">
      <c r="Y9632" s="240"/>
      <c r="AB9632" s="241"/>
    </row>
    <row r="9633" spans="25:28">
      <c r="Y9633" s="240"/>
      <c r="AB9633" s="241"/>
    </row>
    <row r="9634" spans="25:28">
      <c r="Y9634" s="240"/>
      <c r="AB9634" s="241"/>
    </row>
    <row r="9635" spans="25:28">
      <c r="Y9635" s="240"/>
      <c r="AB9635" s="241"/>
    </row>
    <row r="9636" spans="25:28">
      <c r="Y9636" s="240"/>
      <c r="AB9636" s="241"/>
    </row>
    <row r="9637" spans="25:28">
      <c r="Y9637" s="240"/>
      <c r="AB9637" s="241"/>
    </row>
    <row r="9638" spans="25:28">
      <c r="Y9638" s="240"/>
      <c r="AB9638" s="241"/>
    </row>
    <row r="9639" spans="25:28">
      <c r="Y9639" s="240"/>
      <c r="AB9639" s="241"/>
    </row>
    <row r="9640" spans="25:28">
      <c r="Y9640" s="240"/>
      <c r="AB9640" s="241"/>
    </row>
    <row r="9641" spans="25:28">
      <c r="Y9641" s="240"/>
      <c r="AB9641" s="241"/>
    </row>
    <row r="9642" spans="25:28">
      <c r="Y9642" s="240"/>
      <c r="AB9642" s="241"/>
    </row>
    <row r="9643" spans="25:28">
      <c r="Y9643" s="240"/>
      <c r="AB9643" s="241"/>
    </row>
    <row r="9644" spans="25:28">
      <c r="Y9644" s="240"/>
      <c r="AB9644" s="241"/>
    </row>
    <row r="9645" spans="25:28">
      <c r="Y9645" s="240"/>
      <c r="AB9645" s="241"/>
    </row>
    <row r="9646" spans="25:28">
      <c r="Y9646" s="240"/>
      <c r="AB9646" s="241"/>
    </row>
    <row r="9647" spans="25:28">
      <c r="Y9647" s="240"/>
      <c r="AB9647" s="241"/>
    </row>
    <row r="9648" spans="25:28">
      <c r="Y9648" s="240"/>
      <c r="AB9648" s="241"/>
    </row>
    <row r="9649" spans="25:28">
      <c r="Y9649" s="240"/>
      <c r="AB9649" s="241"/>
    </row>
    <row r="9650" spans="25:28">
      <c r="Y9650" s="240"/>
      <c r="AB9650" s="241"/>
    </row>
    <row r="9651" spans="25:28">
      <c r="Y9651" s="240"/>
      <c r="AB9651" s="241"/>
    </row>
    <row r="9652" spans="25:28">
      <c r="Y9652" s="240"/>
      <c r="AB9652" s="241"/>
    </row>
    <row r="9653" spans="25:28">
      <c r="Y9653" s="240"/>
      <c r="AB9653" s="241"/>
    </row>
    <row r="9654" spans="25:28">
      <c r="Y9654" s="240"/>
      <c r="AB9654" s="241"/>
    </row>
    <row r="9655" spans="25:28">
      <c r="Y9655" s="240"/>
      <c r="AB9655" s="241"/>
    </row>
    <row r="9656" spans="25:28">
      <c r="Y9656" s="240"/>
      <c r="AB9656" s="241"/>
    </row>
    <row r="9657" spans="25:28">
      <c r="Y9657" s="240"/>
      <c r="AB9657" s="241"/>
    </row>
    <row r="9658" spans="25:28">
      <c r="Y9658" s="240"/>
      <c r="AB9658" s="241"/>
    </row>
    <row r="9659" spans="25:28">
      <c r="Y9659" s="240"/>
      <c r="AB9659" s="241"/>
    </row>
    <row r="9660" spans="25:28">
      <c r="Y9660" s="240"/>
      <c r="AB9660" s="241"/>
    </row>
    <row r="9661" spans="25:28">
      <c r="Y9661" s="240"/>
      <c r="AB9661" s="241"/>
    </row>
    <row r="9662" spans="25:28">
      <c r="Y9662" s="240"/>
      <c r="AB9662" s="241"/>
    </row>
    <row r="9663" spans="25:28">
      <c r="Y9663" s="240"/>
      <c r="AB9663" s="241"/>
    </row>
    <row r="9664" spans="25:28">
      <c r="Y9664" s="240"/>
      <c r="AB9664" s="241"/>
    </row>
    <row r="9665" spans="25:28">
      <c r="Y9665" s="240"/>
      <c r="AB9665" s="241"/>
    </row>
    <row r="9666" spans="25:28">
      <c r="Y9666" s="240"/>
      <c r="AB9666" s="241"/>
    </row>
    <row r="9667" spans="25:28">
      <c r="Y9667" s="240"/>
      <c r="AB9667" s="241"/>
    </row>
    <row r="9668" spans="25:28">
      <c r="Y9668" s="240"/>
      <c r="AB9668" s="241"/>
    </row>
    <row r="9669" spans="25:28">
      <c r="Y9669" s="240"/>
      <c r="AB9669" s="241"/>
    </row>
    <row r="9670" spans="25:28">
      <c r="Y9670" s="240"/>
      <c r="AB9670" s="241"/>
    </row>
    <row r="9671" spans="25:28">
      <c r="Y9671" s="240"/>
      <c r="AB9671" s="241"/>
    </row>
    <row r="9672" spans="25:28">
      <c r="Y9672" s="240"/>
      <c r="AB9672" s="241"/>
    </row>
    <row r="9673" spans="25:28">
      <c r="Y9673" s="240"/>
      <c r="AB9673" s="241"/>
    </row>
    <row r="9674" spans="25:28">
      <c r="Y9674" s="240"/>
      <c r="AB9674" s="241"/>
    </row>
    <row r="9675" spans="25:28">
      <c r="Y9675" s="240"/>
      <c r="AB9675" s="241"/>
    </row>
    <row r="9676" spans="25:28">
      <c r="Y9676" s="240"/>
      <c r="AB9676" s="241"/>
    </row>
    <row r="9677" spans="25:28">
      <c r="Y9677" s="240"/>
      <c r="AB9677" s="241"/>
    </row>
    <row r="9678" spans="25:28">
      <c r="Y9678" s="240"/>
      <c r="AB9678" s="241"/>
    </row>
    <row r="9679" spans="25:28">
      <c r="Y9679" s="240"/>
      <c r="AB9679" s="241"/>
    </row>
    <row r="9680" spans="25:28">
      <c r="Y9680" s="240"/>
      <c r="AB9680" s="241"/>
    </row>
    <row r="9681" spans="25:28">
      <c r="Y9681" s="240"/>
      <c r="AB9681" s="241"/>
    </row>
    <row r="9682" spans="25:28">
      <c r="Y9682" s="240"/>
      <c r="AB9682" s="241"/>
    </row>
    <row r="9683" spans="25:28">
      <c r="Y9683" s="240"/>
      <c r="AB9683" s="241"/>
    </row>
    <row r="9684" spans="25:28">
      <c r="Y9684" s="240"/>
      <c r="AB9684" s="241"/>
    </row>
    <row r="9685" spans="25:28">
      <c r="Y9685" s="240"/>
      <c r="AB9685" s="241"/>
    </row>
    <row r="9686" spans="25:28">
      <c r="Y9686" s="240"/>
      <c r="AB9686" s="241"/>
    </row>
    <row r="9687" spans="25:28">
      <c r="Y9687" s="240"/>
      <c r="AB9687" s="241"/>
    </row>
    <row r="9688" spans="25:28">
      <c r="Y9688" s="240"/>
      <c r="AB9688" s="241"/>
    </row>
    <row r="9689" spans="25:28">
      <c r="Y9689" s="240"/>
      <c r="AB9689" s="241"/>
    </row>
    <row r="9690" spans="25:28">
      <c r="Y9690" s="240"/>
      <c r="AB9690" s="241"/>
    </row>
    <row r="9691" spans="25:28">
      <c r="Y9691" s="240"/>
      <c r="AB9691" s="241"/>
    </row>
    <row r="9692" spans="25:28">
      <c r="Y9692" s="240"/>
      <c r="AB9692" s="241"/>
    </row>
    <row r="9693" spans="25:28">
      <c r="Y9693" s="240"/>
      <c r="AB9693" s="241"/>
    </row>
    <row r="9694" spans="25:28">
      <c r="Y9694" s="240"/>
      <c r="AB9694" s="241"/>
    </row>
    <row r="9695" spans="25:28">
      <c r="Y9695" s="240"/>
      <c r="AB9695" s="241"/>
    </row>
    <row r="9696" spans="25:28">
      <c r="Y9696" s="240"/>
      <c r="AB9696" s="241"/>
    </row>
    <row r="9697" spans="25:28">
      <c r="Y9697" s="240"/>
      <c r="AB9697" s="241"/>
    </row>
    <row r="9698" spans="25:28">
      <c r="Y9698" s="240"/>
      <c r="AB9698" s="241"/>
    </row>
    <row r="9699" spans="25:28">
      <c r="Y9699" s="240"/>
      <c r="AB9699" s="241"/>
    </row>
    <row r="9700" spans="25:28">
      <c r="Y9700" s="240"/>
      <c r="AB9700" s="241"/>
    </row>
    <row r="9701" spans="25:28">
      <c r="Y9701" s="240"/>
      <c r="AB9701" s="241"/>
    </row>
    <row r="9702" spans="25:28">
      <c r="Y9702" s="240"/>
      <c r="AB9702" s="241"/>
    </row>
    <row r="9703" spans="25:28">
      <c r="Y9703" s="240"/>
      <c r="AB9703" s="241"/>
    </row>
    <row r="9704" spans="25:28">
      <c r="Y9704" s="240"/>
      <c r="AB9704" s="241"/>
    </row>
    <row r="9705" spans="25:28">
      <c r="Y9705" s="240"/>
      <c r="AB9705" s="241"/>
    </row>
    <row r="9706" spans="25:28">
      <c r="Y9706" s="240"/>
      <c r="AB9706" s="241"/>
    </row>
    <row r="9707" spans="25:28">
      <c r="Y9707" s="240"/>
      <c r="AB9707" s="241"/>
    </row>
    <row r="9708" spans="25:28">
      <c r="Y9708" s="240"/>
      <c r="AB9708" s="241"/>
    </row>
    <row r="9709" spans="25:28">
      <c r="Y9709" s="240"/>
      <c r="AB9709" s="241"/>
    </row>
    <row r="9710" spans="25:28">
      <c r="Y9710" s="240"/>
      <c r="AB9710" s="241"/>
    </row>
    <row r="9711" spans="25:28">
      <c r="Y9711" s="240"/>
      <c r="AB9711" s="241"/>
    </row>
    <row r="9712" spans="25:28">
      <c r="Y9712" s="240"/>
      <c r="AB9712" s="241"/>
    </row>
    <row r="9713" spans="25:28">
      <c r="Y9713" s="240"/>
      <c r="AB9713" s="241"/>
    </row>
    <row r="9714" spans="25:28">
      <c r="Y9714" s="240"/>
      <c r="AB9714" s="241"/>
    </row>
    <row r="9715" spans="25:28">
      <c r="Y9715" s="240"/>
      <c r="AB9715" s="241"/>
    </row>
    <row r="9716" spans="25:28">
      <c r="Y9716" s="240"/>
      <c r="AB9716" s="241"/>
    </row>
    <row r="9717" spans="25:28">
      <c r="Y9717" s="240"/>
      <c r="AB9717" s="241"/>
    </row>
    <row r="9718" spans="25:28">
      <c r="Y9718" s="240"/>
      <c r="AB9718" s="241"/>
    </row>
    <row r="9719" spans="25:28">
      <c r="Y9719" s="240"/>
      <c r="AB9719" s="241"/>
    </row>
    <row r="9720" spans="25:28">
      <c r="Y9720" s="240"/>
      <c r="AB9720" s="241"/>
    </row>
    <row r="9721" spans="25:28">
      <c r="Y9721" s="240"/>
      <c r="AB9721" s="241"/>
    </row>
    <row r="9722" spans="25:28">
      <c r="Y9722" s="240"/>
      <c r="AB9722" s="241"/>
    </row>
    <row r="9723" spans="25:28">
      <c r="Y9723" s="240"/>
      <c r="AB9723" s="241"/>
    </row>
    <row r="9724" spans="25:28">
      <c r="Y9724" s="240"/>
      <c r="AB9724" s="241"/>
    </row>
    <row r="9725" spans="25:28">
      <c r="Y9725" s="240"/>
      <c r="AB9725" s="241"/>
    </row>
    <row r="9726" spans="25:28">
      <c r="Y9726" s="240"/>
      <c r="AB9726" s="241"/>
    </row>
    <row r="9727" spans="25:28">
      <c r="Y9727" s="240"/>
      <c r="AB9727" s="241"/>
    </row>
    <row r="9728" spans="25:28">
      <c r="Y9728" s="240"/>
      <c r="AB9728" s="241"/>
    </row>
    <row r="9729" spans="25:28">
      <c r="Y9729" s="240"/>
      <c r="AB9729" s="241"/>
    </row>
    <row r="9730" spans="25:28">
      <c r="Y9730" s="240"/>
      <c r="AB9730" s="241"/>
    </row>
    <row r="9731" spans="25:28">
      <c r="Y9731" s="240"/>
      <c r="AB9731" s="241"/>
    </row>
    <row r="9732" spans="25:28">
      <c r="Y9732" s="240"/>
      <c r="AB9732" s="241"/>
    </row>
    <row r="9733" spans="25:28">
      <c r="Y9733" s="240"/>
      <c r="AB9733" s="241"/>
    </row>
    <row r="9734" spans="25:28">
      <c r="Y9734" s="240"/>
      <c r="AB9734" s="241"/>
    </row>
    <row r="9735" spans="25:28">
      <c r="Y9735" s="240"/>
      <c r="AB9735" s="241"/>
    </row>
    <row r="9736" spans="25:28">
      <c r="Y9736" s="240"/>
      <c r="AB9736" s="241"/>
    </row>
    <row r="9737" spans="25:28">
      <c r="Y9737" s="240"/>
      <c r="AB9737" s="241"/>
    </row>
    <row r="9738" spans="25:28">
      <c r="Y9738" s="240"/>
      <c r="AB9738" s="241"/>
    </row>
    <row r="9739" spans="25:28">
      <c r="Y9739" s="240"/>
      <c r="AB9739" s="241"/>
    </row>
    <row r="9740" spans="25:28">
      <c r="Y9740" s="240"/>
      <c r="AB9740" s="241"/>
    </row>
    <row r="9741" spans="25:28">
      <c r="Y9741" s="240"/>
      <c r="AB9741" s="241"/>
    </row>
    <row r="9742" spans="25:28">
      <c r="Y9742" s="240"/>
      <c r="AB9742" s="241"/>
    </row>
    <row r="9743" spans="25:28">
      <c r="Y9743" s="240"/>
      <c r="AB9743" s="241"/>
    </row>
    <row r="9744" spans="25:28">
      <c r="Y9744" s="240"/>
      <c r="AB9744" s="241"/>
    </row>
    <row r="9745" spans="25:28">
      <c r="Y9745" s="240"/>
      <c r="AB9745" s="241"/>
    </row>
    <row r="9746" spans="25:28">
      <c r="Y9746" s="240"/>
      <c r="AB9746" s="241"/>
    </row>
    <row r="9747" spans="25:28">
      <c r="Y9747" s="240"/>
      <c r="AB9747" s="241"/>
    </row>
    <row r="9748" spans="25:28">
      <c r="Y9748" s="240"/>
      <c r="AB9748" s="241"/>
    </row>
    <row r="9749" spans="25:28">
      <c r="Y9749" s="240"/>
      <c r="AB9749" s="241"/>
    </row>
    <row r="9750" spans="25:28">
      <c r="Y9750" s="240"/>
      <c r="AB9750" s="241"/>
    </row>
    <row r="9751" spans="25:28">
      <c r="Y9751" s="240"/>
      <c r="AB9751" s="241"/>
    </row>
    <row r="9752" spans="25:28">
      <c r="Y9752" s="240"/>
      <c r="AB9752" s="241"/>
    </row>
    <row r="9753" spans="25:28">
      <c r="Y9753" s="240"/>
      <c r="AB9753" s="241"/>
    </row>
    <row r="9754" spans="25:28">
      <c r="Y9754" s="240"/>
      <c r="AB9754" s="241"/>
    </row>
    <row r="9755" spans="25:28">
      <c r="Y9755" s="240"/>
      <c r="AB9755" s="241"/>
    </row>
    <row r="9756" spans="25:28">
      <c r="Y9756" s="240"/>
      <c r="AB9756" s="241"/>
    </row>
    <row r="9757" spans="25:28">
      <c r="Y9757" s="240"/>
      <c r="AB9757" s="241"/>
    </row>
    <row r="9758" spans="25:28">
      <c r="Y9758" s="240"/>
      <c r="AB9758" s="241"/>
    </row>
    <row r="9759" spans="25:28">
      <c r="Y9759" s="240"/>
      <c r="AB9759" s="241"/>
    </row>
    <row r="9760" spans="25:28">
      <c r="Y9760" s="240"/>
      <c r="AB9760" s="241"/>
    </row>
    <row r="9761" spans="25:28">
      <c r="Y9761" s="240"/>
      <c r="AB9761" s="241"/>
    </row>
    <row r="9762" spans="25:28">
      <c r="Y9762" s="240"/>
      <c r="AB9762" s="241"/>
    </row>
    <row r="9763" spans="25:28">
      <c r="Y9763" s="240"/>
      <c r="AB9763" s="241"/>
    </row>
    <row r="9764" spans="25:28">
      <c r="Y9764" s="240"/>
      <c r="AB9764" s="241"/>
    </row>
    <row r="9765" spans="25:28">
      <c r="Y9765" s="240"/>
      <c r="AB9765" s="241"/>
    </row>
    <row r="9766" spans="25:28">
      <c r="Y9766" s="240"/>
      <c r="AB9766" s="241"/>
    </row>
    <row r="9767" spans="25:28">
      <c r="Y9767" s="240"/>
      <c r="AB9767" s="241"/>
    </row>
    <row r="9768" spans="25:28">
      <c r="Y9768" s="240"/>
      <c r="AB9768" s="241"/>
    </row>
    <row r="9769" spans="25:28">
      <c r="Y9769" s="240"/>
      <c r="AB9769" s="241"/>
    </row>
    <row r="9770" spans="25:28">
      <c r="Y9770" s="240"/>
      <c r="AB9770" s="241"/>
    </row>
    <row r="9771" spans="25:28">
      <c r="Y9771" s="240"/>
      <c r="AB9771" s="241"/>
    </row>
    <row r="9772" spans="25:28">
      <c r="Y9772" s="240"/>
      <c r="AB9772" s="241"/>
    </row>
    <row r="9773" spans="25:28">
      <c r="Y9773" s="240"/>
      <c r="AB9773" s="241"/>
    </row>
    <row r="9774" spans="25:28">
      <c r="Y9774" s="240"/>
      <c r="AB9774" s="241"/>
    </row>
    <row r="9775" spans="25:28">
      <c r="Y9775" s="240"/>
      <c r="AB9775" s="241"/>
    </row>
    <row r="9776" spans="25:28">
      <c r="Y9776" s="240"/>
      <c r="AB9776" s="241"/>
    </row>
    <row r="9777" spans="25:28">
      <c r="Y9777" s="240"/>
      <c r="AB9777" s="241"/>
    </row>
    <row r="9778" spans="25:28">
      <c r="Y9778" s="240"/>
      <c r="AB9778" s="241"/>
    </row>
    <row r="9779" spans="25:28">
      <c r="Y9779" s="240"/>
      <c r="AB9779" s="241"/>
    </row>
    <row r="9780" spans="25:28">
      <c r="Y9780" s="240"/>
      <c r="AB9780" s="241"/>
    </row>
    <row r="9781" spans="25:28">
      <c r="Y9781" s="240"/>
      <c r="AB9781" s="241"/>
    </row>
    <row r="9782" spans="25:28">
      <c r="Y9782" s="240"/>
      <c r="AB9782" s="241"/>
    </row>
    <row r="9783" spans="25:28">
      <c r="Y9783" s="240"/>
      <c r="AB9783" s="241"/>
    </row>
    <row r="9784" spans="25:28">
      <c r="Y9784" s="240"/>
      <c r="AB9784" s="241"/>
    </row>
    <row r="9785" spans="25:28">
      <c r="Y9785" s="240"/>
      <c r="AB9785" s="241"/>
    </row>
    <row r="9786" spans="25:28">
      <c r="Y9786" s="240"/>
      <c r="AB9786" s="241"/>
    </row>
    <row r="9787" spans="25:28">
      <c r="Y9787" s="240"/>
      <c r="AB9787" s="241"/>
    </row>
    <row r="9788" spans="25:28">
      <c r="Y9788" s="240"/>
      <c r="AB9788" s="241"/>
    </row>
    <row r="9789" spans="25:28">
      <c r="Y9789" s="240"/>
      <c r="AB9789" s="241"/>
    </row>
    <row r="9790" spans="25:28">
      <c r="Y9790" s="240"/>
      <c r="AB9790" s="241"/>
    </row>
    <row r="9791" spans="25:28">
      <c r="Y9791" s="240"/>
      <c r="AB9791" s="241"/>
    </row>
    <row r="9792" spans="25:28">
      <c r="Y9792" s="240"/>
      <c r="AB9792" s="241"/>
    </row>
    <row r="9793" spans="25:28">
      <c r="Y9793" s="240"/>
      <c r="AB9793" s="241"/>
    </row>
    <row r="9794" spans="25:28">
      <c r="Y9794" s="240"/>
      <c r="AB9794" s="241"/>
    </row>
    <row r="9795" spans="25:28">
      <c r="Y9795" s="240"/>
      <c r="AB9795" s="241"/>
    </row>
    <row r="9796" spans="25:28">
      <c r="Y9796" s="240"/>
      <c r="AB9796" s="241"/>
    </row>
    <row r="9797" spans="25:28">
      <c r="Y9797" s="240"/>
      <c r="AB9797" s="241"/>
    </row>
    <row r="9798" spans="25:28">
      <c r="Y9798" s="240"/>
      <c r="AB9798" s="241"/>
    </row>
    <row r="9799" spans="25:28">
      <c r="Y9799" s="240"/>
      <c r="AB9799" s="241"/>
    </row>
    <row r="9800" spans="25:28">
      <c r="Y9800" s="240"/>
      <c r="AB9800" s="241"/>
    </row>
    <row r="9801" spans="25:28">
      <c r="Y9801" s="240"/>
      <c r="AB9801" s="241"/>
    </row>
    <row r="9802" spans="25:28">
      <c r="Y9802" s="240"/>
      <c r="AB9802" s="241"/>
    </row>
    <row r="9803" spans="25:28">
      <c r="Y9803" s="240"/>
      <c r="AB9803" s="241"/>
    </row>
    <row r="9804" spans="25:28">
      <c r="Y9804" s="240"/>
      <c r="AB9804" s="241"/>
    </row>
    <row r="9805" spans="25:28">
      <c r="Y9805" s="240"/>
      <c r="AB9805" s="241"/>
    </row>
    <row r="9806" spans="25:28">
      <c r="Y9806" s="240"/>
      <c r="AB9806" s="241"/>
    </row>
    <row r="9807" spans="25:28">
      <c r="Y9807" s="240"/>
      <c r="AB9807" s="241"/>
    </row>
    <row r="9808" spans="25:28">
      <c r="Y9808" s="240"/>
      <c r="AB9808" s="241"/>
    </row>
    <row r="9809" spans="25:28">
      <c r="Y9809" s="240"/>
      <c r="AB9809" s="241"/>
    </row>
    <row r="9810" spans="25:28">
      <c r="Y9810" s="240"/>
      <c r="AB9810" s="241"/>
    </row>
    <row r="9811" spans="25:28">
      <c r="Y9811" s="240"/>
      <c r="AB9811" s="241"/>
    </row>
    <row r="9812" spans="25:28">
      <c r="Y9812" s="240"/>
      <c r="AB9812" s="241"/>
    </row>
    <row r="9813" spans="25:28">
      <c r="Y9813" s="240"/>
      <c r="AB9813" s="241"/>
    </row>
    <row r="9814" spans="25:28">
      <c r="Y9814" s="240"/>
      <c r="AB9814" s="241"/>
    </row>
    <row r="9815" spans="25:28">
      <c r="Y9815" s="240"/>
      <c r="AB9815" s="241"/>
    </row>
    <row r="9816" spans="25:28">
      <c r="Y9816" s="240"/>
      <c r="AB9816" s="241"/>
    </row>
    <row r="9817" spans="25:28">
      <c r="Y9817" s="240"/>
      <c r="AB9817" s="241"/>
    </row>
    <row r="9818" spans="25:28">
      <c r="Y9818" s="240"/>
      <c r="AB9818" s="241"/>
    </row>
    <row r="9819" spans="25:28">
      <c r="Y9819" s="240"/>
      <c r="AB9819" s="241"/>
    </row>
    <row r="9820" spans="25:28">
      <c r="Y9820" s="240"/>
      <c r="AB9820" s="241"/>
    </row>
    <row r="9821" spans="25:28">
      <c r="Y9821" s="240"/>
      <c r="AB9821" s="241"/>
    </row>
    <row r="9822" spans="25:28">
      <c r="Y9822" s="240"/>
      <c r="AB9822" s="241"/>
    </row>
    <row r="9823" spans="25:28">
      <c r="Y9823" s="240"/>
      <c r="AB9823" s="241"/>
    </row>
    <row r="9824" spans="25:28">
      <c r="Y9824" s="240"/>
      <c r="AB9824" s="241"/>
    </row>
    <row r="9825" spans="25:28">
      <c r="Y9825" s="240"/>
      <c r="AB9825" s="241"/>
    </row>
    <row r="9826" spans="25:28">
      <c r="Y9826" s="240"/>
      <c r="AB9826" s="241"/>
    </row>
    <row r="9827" spans="25:28">
      <c r="Y9827" s="240"/>
      <c r="AB9827" s="241"/>
    </row>
    <row r="9828" spans="25:28">
      <c r="Y9828" s="240"/>
      <c r="AB9828" s="241"/>
    </row>
    <row r="9829" spans="25:28">
      <c r="Y9829" s="240"/>
      <c r="AB9829" s="241"/>
    </row>
    <row r="9830" spans="25:28">
      <c r="Y9830" s="240"/>
      <c r="AB9830" s="241"/>
    </row>
    <row r="9831" spans="25:28">
      <c r="Y9831" s="240"/>
      <c r="AB9831" s="241"/>
    </row>
    <row r="9832" spans="25:28">
      <c r="Y9832" s="240"/>
      <c r="AB9832" s="241"/>
    </row>
    <row r="9833" spans="25:28">
      <c r="Y9833" s="240"/>
      <c r="AB9833" s="241"/>
    </row>
    <row r="9834" spans="25:28">
      <c r="Y9834" s="240"/>
      <c r="AB9834" s="241"/>
    </row>
    <row r="9835" spans="25:28">
      <c r="Y9835" s="240"/>
      <c r="AB9835" s="241"/>
    </row>
    <row r="9836" spans="25:28">
      <c r="Y9836" s="240"/>
      <c r="AB9836" s="241"/>
    </row>
    <row r="9837" spans="25:28">
      <c r="Y9837" s="240"/>
      <c r="AB9837" s="241"/>
    </row>
    <row r="9838" spans="25:28">
      <c r="Y9838" s="240"/>
      <c r="AB9838" s="241"/>
    </row>
    <row r="9839" spans="25:28">
      <c r="Y9839" s="240"/>
      <c r="AB9839" s="241"/>
    </row>
    <row r="9840" spans="25:28">
      <c r="Y9840" s="240"/>
      <c r="AB9840" s="241"/>
    </row>
    <row r="9841" spans="25:28">
      <c r="Y9841" s="240"/>
      <c r="AB9841" s="241"/>
    </row>
    <row r="9842" spans="25:28">
      <c r="Y9842" s="240"/>
      <c r="AB9842" s="241"/>
    </row>
    <row r="9843" spans="25:28">
      <c r="Y9843" s="240"/>
      <c r="AB9843" s="241"/>
    </row>
    <row r="9844" spans="25:28">
      <c r="Y9844" s="240"/>
      <c r="AB9844" s="241"/>
    </row>
    <row r="9845" spans="25:28">
      <c r="Y9845" s="240"/>
      <c r="AB9845" s="241"/>
    </row>
    <row r="9846" spans="25:28">
      <c r="Y9846" s="240"/>
      <c r="AB9846" s="241"/>
    </row>
    <row r="9847" spans="25:28">
      <c r="Y9847" s="240"/>
      <c r="AB9847" s="241"/>
    </row>
    <row r="9848" spans="25:28">
      <c r="Y9848" s="240"/>
      <c r="AB9848" s="241"/>
    </row>
    <row r="9849" spans="25:28">
      <c r="Y9849" s="240"/>
      <c r="AB9849" s="241"/>
    </row>
    <row r="9850" spans="25:28">
      <c r="Y9850" s="240"/>
      <c r="AB9850" s="241"/>
    </row>
    <row r="9851" spans="25:28">
      <c r="Y9851" s="240"/>
      <c r="AB9851" s="241"/>
    </row>
    <row r="9852" spans="25:28">
      <c r="Y9852" s="240"/>
      <c r="AB9852" s="241"/>
    </row>
    <row r="9853" spans="25:28">
      <c r="Y9853" s="240"/>
      <c r="AB9853" s="241"/>
    </row>
    <row r="9854" spans="25:28">
      <c r="Y9854" s="240"/>
      <c r="AB9854" s="241"/>
    </row>
    <row r="9855" spans="25:28">
      <c r="Y9855" s="240"/>
      <c r="AB9855" s="241"/>
    </row>
    <row r="9856" spans="25:28">
      <c r="Y9856" s="240"/>
      <c r="AB9856" s="241"/>
    </row>
    <row r="9857" spans="25:28">
      <c r="Y9857" s="240"/>
      <c r="AB9857" s="241"/>
    </row>
    <row r="9858" spans="25:28">
      <c r="Y9858" s="240"/>
      <c r="AB9858" s="241"/>
    </row>
    <row r="9859" spans="25:28">
      <c r="Y9859" s="240"/>
      <c r="AB9859" s="241"/>
    </row>
    <row r="9860" spans="25:28">
      <c r="Y9860" s="240"/>
      <c r="AB9860" s="241"/>
    </row>
    <row r="9861" spans="25:28">
      <c r="Y9861" s="240"/>
      <c r="AB9861" s="241"/>
    </row>
    <row r="9862" spans="25:28">
      <c r="Y9862" s="240"/>
      <c r="AB9862" s="241"/>
    </row>
    <row r="9863" spans="25:28">
      <c r="Y9863" s="240"/>
      <c r="AB9863" s="241"/>
    </row>
    <row r="9864" spans="25:28">
      <c r="Y9864" s="240"/>
      <c r="AB9864" s="241"/>
    </row>
    <row r="9865" spans="25:28">
      <c r="Y9865" s="240"/>
      <c r="AB9865" s="241"/>
    </row>
    <row r="9866" spans="25:28">
      <c r="Y9866" s="240"/>
      <c r="AB9866" s="241"/>
    </row>
    <row r="9867" spans="25:28">
      <c r="Y9867" s="240"/>
      <c r="AB9867" s="241"/>
    </row>
    <row r="9868" spans="25:28">
      <c r="Y9868" s="240"/>
      <c r="AB9868" s="241"/>
    </row>
    <row r="9869" spans="25:28">
      <c r="Y9869" s="240"/>
      <c r="AB9869" s="241"/>
    </row>
    <row r="9870" spans="25:28">
      <c r="Y9870" s="240"/>
      <c r="AB9870" s="241"/>
    </row>
    <row r="9871" spans="25:28">
      <c r="Y9871" s="240"/>
      <c r="AB9871" s="241"/>
    </row>
    <row r="9872" spans="25:28">
      <c r="Y9872" s="240"/>
      <c r="AB9872" s="241"/>
    </row>
    <row r="9873" spans="25:28">
      <c r="Y9873" s="240"/>
      <c r="AB9873" s="241"/>
    </row>
    <row r="9874" spans="25:28">
      <c r="Y9874" s="240"/>
      <c r="AB9874" s="241"/>
    </row>
    <row r="9875" spans="25:28">
      <c r="Y9875" s="240"/>
      <c r="AB9875" s="241"/>
    </row>
    <row r="9876" spans="25:28">
      <c r="Y9876" s="240"/>
      <c r="AB9876" s="241"/>
    </row>
    <row r="9877" spans="25:28">
      <c r="Y9877" s="240"/>
      <c r="AB9877" s="241"/>
    </row>
    <row r="9878" spans="25:28">
      <c r="Y9878" s="240"/>
      <c r="AB9878" s="241"/>
    </row>
    <row r="9879" spans="25:28">
      <c r="Y9879" s="240"/>
      <c r="AB9879" s="241"/>
    </row>
    <row r="9880" spans="25:28">
      <c r="Y9880" s="240"/>
      <c r="AB9880" s="241"/>
    </row>
    <row r="9881" spans="25:28">
      <c r="Y9881" s="240"/>
      <c r="AB9881" s="241"/>
    </row>
    <row r="9882" spans="25:28">
      <c r="Y9882" s="240"/>
      <c r="AB9882" s="241"/>
    </row>
    <row r="9883" spans="25:28">
      <c r="Y9883" s="240"/>
      <c r="AB9883" s="241"/>
    </row>
    <row r="9884" spans="25:28">
      <c r="Y9884" s="240"/>
      <c r="AB9884" s="241"/>
    </row>
    <row r="9885" spans="25:28">
      <c r="Y9885" s="240"/>
      <c r="AB9885" s="241"/>
    </row>
    <row r="9886" spans="25:28">
      <c r="Y9886" s="240"/>
      <c r="AB9886" s="241"/>
    </row>
    <row r="9887" spans="25:28">
      <c r="Y9887" s="240"/>
      <c r="AB9887" s="241"/>
    </row>
    <row r="9888" spans="25:28">
      <c r="Y9888" s="240"/>
      <c r="AB9888" s="241"/>
    </row>
    <row r="9889" spans="25:28">
      <c r="Y9889" s="240"/>
      <c r="AB9889" s="241"/>
    </row>
    <row r="9890" spans="25:28">
      <c r="Y9890" s="240"/>
      <c r="AB9890" s="241"/>
    </row>
    <row r="9891" spans="25:28">
      <c r="Y9891" s="240"/>
      <c r="AB9891" s="241"/>
    </row>
    <row r="9892" spans="25:28">
      <c r="Y9892" s="240"/>
      <c r="AB9892" s="241"/>
    </row>
    <row r="9893" spans="25:28">
      <c r="Y9893" s="240"/>
      <c r="AB9893" s="241"/>
    </row>
    <row r="9894" spans="25:28">
      <c r="Y9894" s="240"/>
      <c r="AB9894" s="241"/>
    </row>
    <row r="9895" spans="25:28">
      <c r="Y9895" s="240"/>
      <c r="AB9895" s="241"/>
    </row>
    <row r="9896" spans="25:28">
      <c r="Y9896" s="240"/>
      <c r="AB9896" s="241"/>
    </row>
    <row r="9897" spans="25:28">
      <c r="Y9897" s="240"/>
      <c r="AB9897" s="241"/>
    </row>
    <row r="9898" spans="25:28">
      <c r="Y9898" s="240"/>
      <c r="AB9898" s="241"/>
    </row>
    <row r="9899" spans="25:28">
      <c r="Y9899" s="240"/>
      <c r="AB9899" s="241"/>
    </row>
    <row r="9900" spans="25:28">
      <c r="Y9900" s="240"/>
      <c r="AB9900" s="241"/>
    </row>
    <row r="9901" spans="25:28">
      <c r="Y9901" s="240"/>
      <c r="AB9901" s="241"/>
    </row>
    <row r="9902" spans="25:28">
      <c r="Y9902" s="240"/>
      <c r="AB9902" s="241"/>
    </row>
    <row r="9903" spans="25:28">
      <c r="Y9903" s="240"/>
      <c r="AB9903" s="241"/>
    </row>
    <row r="9904" spans="25:28">
      <c r="Y9904" s="240"/>
      <c r="AB9904" s="241"/>
    </row>
    <row r="9905" spans="25:28">
      <c r="Y9905" s="240"/>
      <c r="AB9905" s="241"/>
    </row>
    <row r="9906" spans="25:28">
      <c r="Y9906" s="240"/>
      <c r="AB9906" s="241"/>
    </row>
    <row r="9907" spans="25:28">
      <c r="Y9907" s="240"/>
      <c r="AB9907" s="241"/>
    </row>
    <row r="9908" spans="25:28">
      <c r="Y9908" s="240"/>
      <c r="AB9908" s="241"/>
    </row>
    <row r="9909" spans="25:28">
      <c r="Y9909" s="240"/>
      <c r="AB9909" s="241"/>
    </row>
    <row r="9910" spans="25:28">
      <c r="Y9910" s="240"/>
      <c r="AB9910" s="241"/>
    </row>
    <row r="9911" spans="25:28">
      <c r="Y9911" s="240"/>
      <c r="AB9911" s="241"/>
    </row>
    <row r="9912" spans="25:28">
      <c r="Y9912" s="240"/>
      <c r="AB9912" s="241"/>
    </row>
    <row r="9913" spans="25:28">
      <c r="Y9913" s="240"/>
      <c r="AB9913" s="241"/>
    </row>
    <row r="9914" spans="25:28">
      <c r="Y9914" s="240"/>
      <c r="AB9914" s="241"/>
    </row>
    <row r="9915" spans="25:28">
      <c r="Y9915" s="240"/>
      <c r="AB9915" s="241"/>
    </row>
    <row r="9916" spans="25:28">
      <c r="Y9916" s="240"/>
      <c r="AB9916" s="241"/>
    </row>
    <row r="9917" spans="25:28">
      <c r="Y9917" s="240"/>
      <c r="AB9917" s="241"/>
    </row>
    <row r="9918" spans="25:28">
      <c r="Y9918" s="240"/>
      <c r="AB9918" s="241"/>
    </row>
    <row r="9919" spans="25:28">
      <c r="Y9919" s="240"/>
      <c r="AB9919" s="241"/>
    </row>
    <row r="9920" spans="25:28">
      <c r="Y9920" s="240"/>
      <c r="AB9920" s="241"/>
    </row>
    <row r="9921" spans="25:28">
      <c r="Y9921" s="240"/>
      <c r="AB9921" s="241"/>
    </row>
    <row r="9922" spans="25:28">
      <c r="Y9922" s="240"/>
      <c r="AB9922" s="241"/>
    </row>
    <row r="9923" spans="25:28">
      <c r="Y9923" s="240"/>
      <c r="AB9923" s="241"/>
    </row>
    <row r="9924" spans="25:28">
      <c r="Y9924" s="240"/>
      <c r="AB9924" s="241"/>
    </row>
    <row r="9925" spans="25:28">
      <c r="Y9925" s="240"/>
      <c r="AB9925" s="241"/>
    </row>
    <row r="9926" spans="25:28">
      <c r="Y9926" s="240"/>
      <c r="AB9926" s="241"/>
    </row>
    <row r="9927" spans="25:28">
      <c r="Y9927" s="240"/>
      <c r="AB9927" s="241"/>
    </row>
    <row r="9928" spans="25:28">
      <c r="Y9928" s="240"/>
      <c r="AB9928" s="241"/>
    </row>
    <row r="9929" spans="25:28">
      <c r="Y9929" s="240"/>
      <c r="AB9929" s="241"/>
    </row>
    <row r="9930" spans="25:28">
      <c r="Y9930" s="240"/>
      <c r="AB9930" s="241"/>
    </row>
    <row r="9931" spans="25:28">
      <c r="Y9931" s="240"/>
      <c r="AB9931" s="241"/>
    </row>
    <row r="9932" spans="25:28">
      <c r="Y9932" s="240"/>
      <c r="AB9932" s="241"/>
    </row>
    <row r="9933" spans="25:28">
      <c r="Y9933" s="240"/>
      <c r="AB9933" s="241"/>
    </row>
    <row r="9934" spans="25:28">
      <c r="Y9934" s="240"/>
      <c r="AB9934" s="241"/>
    </row>
    <row r="9935" spans="25:28">
      <c r="Y9935" s="240"/>
      <c r="AB9935" s="241"/>
    </row>
    <row r="9936" spans="25:28">
      <c r="Y9936" s="240"/>
      <c r="AB9936" s="241"/>
    </row>
    <row r="9937" spans="25:28">
      <c r="Y9937" s="240"/>
      <c r="AB9937" s="241"/>
    </row>
    <row r="9938" spans="25:28">
      <c r="Y9938" s="240"/>
      <c r="AB9938" s="241"/>
    </row>
    <row r="9939" spans="25:28">
      <c r="Y9939" s="240"/>
      <c r="AB9939" s="241"/>
    </row>
    <row r="9940" spans="25:28">
      <c r="Y9940" s="240"/>
      <c r="AB9940" s="241"/>
    </row>
    <row r="9941" spans="25:28">
      <c r="Y9941" s="240"/>
      <c r="AB9941" s="241"/>
    </row>
    <row r="9942" spans="25:28">
      <c r="Y9942" s="240"/>
      <c r="AB9942" s="241"/>
    </row>
    <row r="9943" spans="25:28">
      <c r="Y9943" s="240"/>
      <c r="AB9943" s="241"/>
    </row>
    <row r="9944" spans="25:28">
      <c r="Y9944" s="240"/>
      <c r="AB9944" s="241"/>
    </row>
    <row r="9945" spans="25:28">
      <c r="Y9945" s="240"/>
      <c r="AB9945" s="241"/>
    </row>
    <row r="9946" spans="25:28">
      <c r="Y9946" s="240"/>
      <c r="AB9946" s="241"/>
    </row>
    <row r="9947" spans="25:28">
      <c r="Y9947" s="240"/>
      <c r="AB9947" s="241"/>
    </row>
    <row r="9948" spans="25:28">
      <c r="Y9948" s="240"/>
      <c r="AB9948" s="241"/>
    </row>
    <row r="9949" spans="25:28">
      <c r="Y9949" s="240"/>
      <c r="AB9949" s="241"/>
    </row>
    <row r="9950" spans="25:28">
      <c r="Y9950" s="240"/>
      <c r="AB9950" s="241"/>
    </row>
    <row r="9951" spans="25:28">
      <c r="Y9951" s="240"/>
      <c r="AB9951" s="241"/>
    </row>
    <row r="9952" spans="25:28">
      <c r="Y9952" s="240"/>
      <c r="AB9952" s="241"/>
    </row>
    <row r="9953" spans="25:28">
      <c r="Y9953" s="240"/>
      <c r="AB9953" s="241"/>
    </row>
    <row r="9954" spans="25:28">
      <c r="Y9954" s="240"/>
      <c r="AB9954" s="241"/>
    </row>
    <row r="9955" spans="25:28">
      <c r="Y9955" s="240"/>
      <c r="AB9955" s="241"/>
    </row>
    <row r="9956" spans="25:28">
      <c r="Y9956" s="240"/>
      <c r="AB9956" s="241"/>
    </row>
    <row r="9957" spans="25:28">
      <c r="Y9957" s="240"/>
      <c r="AB9957" s="241"/>
    </row>
    <row r="9958" spans="25:28">
      <c r="Y9958" s="240"/>
      <c r="AB9958" s="241"/>
    </row>
    <row r="9959" spans="25:28">
      <c r="Y9959" s="240"/>
      <c r="AB9959" s="241"/>
    </row>
    <row r="9960" spans="25:28">
      <c r="Y9960" s="240"/>
      <c r="AB9960" s="241"/>
    </row>
    <row r="9961" spans="25:28">
      <c r="Y9961" s="240"/>
      <c r="AB9961" s="241"/>
    </row>
    <row r="9962" spans="25:28">
      <c r="Y9962" s="240"/>
      <c r="AB9962" s="241"/>
    </row>
    <row r="9963" spans="25:28">
      <c r="Y9963" s="240"/>
      <c r="AB9963" s="241"/>
    </row>
    <row r="9964" spans="25:28">
      <c r="Y9964" s="240"/>
      <c r="AB9964" s="241"/>
    </row>
    <row r="9965" spans="25:28">
      <c r="Y9965" s="240"/>
      <c r="AB9965" s="241"/>
    </row>
    <row r="9966" spans="25:28">
      <c r="Y9966" s="240"/>
      <c r="AB9966" s="241"/>
    </row>
    <row r="9967" spans="25:28">
      <c r="Y9967" s="240"/>
      <c r="AB9967" s="241"/>
    </row>
    <row r="9968" spans="25:28">
      <c r="Y9968" s="240"/>
      <c r="AB9968" s="241"/>
    </row>
    <row r="9969" spans="25:28">
      <c r="Y9969" s="240"/>
      <c r="AB9969" s="241"/>
    </row>
    <row r="9970" spans="25:28">
      <c r="Y9970" s="240"/>
      <c r="AB9970" s="241"/>
    </row>
    <row r="9971" spans="25:28">
      <c r="Y9971" s="240"/>
      <c r="AB9971" s="241"/>
    </row>
    <row r="9972" spans="25:28">
      <c r="Y9972" s="240"/>
      <c r="AB9972" s="241"/>
    </row>
    <row r="9973" spans="25:28">
      <c r="Y9973" s="240"/>
      <c r="AB9973" s="241"/>
    </row>
    <row r="9974" spans="25:28">
      <c r="Y9974" s="240"/>
      <c r="AB9974" s="241"/>
    </row>
    <row r="9975" spans="25:28">
      <c r="Y9975" s="240"/>
      <c r="AB9975" s="241"/>
    </row>
    <row r="9976" spans="25:28">
      <c r="Y9976" s="240"/>
      <c r="AB9976" s="241"/>
    </row>
    <row r="9977" spans="25:28">
      <c r="Y9977" s="240"/>
      <c r="AB9977" s="241"/>
    </row>
    <row r="9978" spans="25:28">
      <c r="Y9978" s="240"/>
      <c r="AB9978" s="241"/>
    </row>
    <row r="9979" spans="25:28">
      <c r="Y9979" s="240"/>
      <c r="AB9979" s="241"/>
    </row>
    <row r="9980" spans="25:28">
      <c r="Y9980" s="240"/>
      <c r="AB9980" s="241"/>
    </row>
    <row r="9981" spans="25:28">
      <c r="Y9981" s="240"/>
      <c r="AB9981" s="241"/>
    </row>
    <row r="9982" spans="25:28">
      <c r="Y9982" s="240"/>
      <c r="AB9982" s="241"/>
    </row>
    <row r="9983" spans="25:28">
      <c r="Y9983" s="240"/>
      <c r="AB9983" s="241"/>
    </row>
    <row r="9984" spans="25:28">
      <c r="Y9984" s="240"/>
      <c r="AB9984" s="241"/>
    </row>
    <row r="9985" spans="25:28">
      <c r="Y9985" s="240"/>
      <c r="AB9985" s="241"/>
    </row>
    <row r="9986" spans="25:28">
      <c r="Y9986" s="240"/>
      <c r="AB9986" s="241"/>
    </row>
    <row r="9987" spans="25:28">
      <c r="Y9987" s="240"/>
      <c r="AB9987" s="241"/>
    </row>
    <row r="9988" spans="25:28">
      <c r="Y9988" s="240"/>
      <c r="AB9988" s="241"/>
    </row>
    <row r="9989" spans="25:28">
      <c r="Y9989" s="240"/>
      <c r="AB9989" s="241"/>
    </row>
    <row r="9990" spans="25:28">
      <c r="Y9990" s="240"/>
      <c r="AB9990" s="241"/>
    </row>
    <row r="9991" spans="25:28">
      <c r="Y9991" s="240"/>
      <c r="AB9991" s="241"/>
    </row>
    <row r="9992" spans="25:28">
      <c r="Y9992" s="240"/>
      <c r="AB9992" s="241"/>
    </row>
    <row r="9993" spans="25:28">
      <c r="Y9993" s="240"/>
      <c r="AB9993" s="241"/>
    </row>
    <row r="9994" spans="25:28">
      <c r="Y9994" s="240"/>
      <c r="AB9994" s="241"/>
    </row>
    <row r="9995" spans="25:28">
      <c r="Y9995" s="240"/>
      <c r="AB9995" s="241"/>
    </row>
    <row r="9996" spans="25:28">
      <c r="Y9996" s="240"/>
      <c r="AB9996" s="241"/>
    </row>
    <row r="9997" spans="25:28">
      <c r="Y9997" s="240"/>
      <c r="AB9997" s="241"/>
    </row>
    <row r="9998" spans="25:28">
      <c r="Y9998" s="240"/>
      <c r="AB9998" s="241"/>
    </row>
    <row r="9999" spans="25:28">
      <c r="Y9999" s="240"/>
      <c r="AB9999" s="241"/>
    </row>
    <row r="10000" spans="25:28">
      <c r="Y10000" s="240"/>
      <c r="AB10000" s="241"/>
    </row>
    <row r="10001" spans="25:28">
      <c r="Y10001" s="240"/>
      <c r="AB10001" s="241"/>
    </row>
    <row r="10002" spans="25:28">
      <c r="Y10002" s="240"/>
      <c r="AB10002" s="241"/>
    </row>
    <row r="10003" spans="25:28">
      <c r="Y10003" s="240"/>
      <c r="AB10003" s="241"/>
    </row>
    <row r="10004" spans="25:28">
      <c r="Y10004" s="240"/>
      <c r="AB10004" s="241"/>
    </row>
    <row r="10005" spans="25:28">
      <c r="Y10005" s="240"/>
      <c r="AB10005" s="241"/>
    </row>
    <row r="10006" spans="25:28">
      <c r="Y10006" s="240"/>
      <c r="AB10006" s="241"/>
    </row>
    <row r="10007" spans="25:28">
      <c r="Y10007" s="240"/>
      <c r="AB10007" s="241"/>
    </row>
    <row r="10008" spans="25:28">
      <c r="Y10008" s="240"/>
      <c r="AB10008" s="241"/>
    </row>
    <row r="10009" spans="25:28">
      <c r="Y10009" s="240"/>
      <c r="AB10009" s="241"/>
    </row>
    <row r="10010" spans="25:28">
      <c r="Y10010" s="240"/>
      <c r="AB10010" s="241"/>
    </row>
    <row r="10011" spans="25:28">
      <c r="Y10011" s="240"/>
      <c r="AB10011" s="241"/>
    </row>
    <row r="10012" spans="25:28">
      <c r="Y10012" s="240"/>
      <c r="AB10012" s="241"/>
    </row>
    <row r="10013" spans="25:28">
      <c r="Y10013" s="240"/>
      <c r="AB10013" s="241"/>
    </row>
    <row r="10014" spans="25:28">
      <c r="Y10014" s="240"/>
      <c r="AB10014" s="241"/>
    </row>
    <row r="10015" spans="25:28">
      <c r="Y10015" s="240"/>
      <c r="AB10015" s="241"/>
    </row>
    <row r="10016" spans="25:28">
      <c r="Y10016" s="240"/>
      <c r="AB10016" s="241"/>
    </row>
    <row r="10017" spans="25:28">
      <c r="Y10017" s="240"/>
      <c r="AB10017" s="241"/>
    </row>
    <row r="10018" spans="25:28">
      <c r="Y10018" s="240"/>
      <c r="AB10018" s="241"/>
    </row>
    <row r="10019" spans="25:28">
      <c r="Y10019" s="240"/>
      <c r="AB10019" s="241"/>
    </row>
    <row r="10020" spans="25:28">
      <c r="Y10020" s="240"/>
      <c r="AB10020" s="241"/>
    </row>
    <row r="10021" spans="25:28">
      <c r="Y10021" s="240"/>
      <c r="AB10021" s="241"/>
    </row>
    <row r="10022" spans="25:28">
      <c r="Y10022" s="240"/>
      <c r="AB10022" s="241"/>
    </row>
    <row r="10023" spans="25:28">
      <c r="Y10023" s="240"/>
      <c r="AB10023" s="241"/>
    </row>
    <row r="10024" spans="25:28">
      <c r="Y10024" s="240"/>
      <c r="AB10024" s="241"/>
    </row>
    <row r="10025" spans="25:28">
      <c r="Y10025" s="240"/>
      <c r="AB10025" s="241"/>
    </row>
    <row r="10026" spans="25:28">
      <c r="Y10026" s="240"/>
      <c r="AB10026" s="241"/>
    </row>
    <row r="10027" spans="25:28">
      <c r="Y10027" s="240"/>
      <c r="AB10027" s="241"/>
    </row>
    <row r="10028" spans="25:28">
      <c r="Y10028" s="240"/>
      <c r="AB10028" s="241"/>
    </row>
    <row r="10029" spans="25:28">
      <c r="Y10029" s="240"/>
      <c r="AB10029" s="241"/>
    </row>
    <row r="10030" spans="25:28">
      <c r="Y10030" s="240"/>
      <c r="AB10030" s="241"/>
    </row>
    <row r="10031" spans="25:28">
      <c r="Y10031" s="240"/>
      <c r="AB10031" s="241"/>
    </row>
    <row r="10032" spans="25:28">
      <c r="Y10032" s="240"/>
      <c r="AB10032" s="241"/>
    </row>
    <row r="10033" spans="25:28">
      <c r="Y10033" s="240"/>
      <c r="AB10033" s="241"/>
    </row>
    <row r="10034" spans="25:28">
      <c r="Y10034" s="240"/>
      <c r="AB10034" s="241"/>
    </row>
    <row r="10035" spans="25:28">
      <c r="Y10035" s="240"/>
      <c r="AB10035" s="241"/>
    </row>
    <row r="10036" spans="25:28">
      <c r="Y10036" s="240"/>
      <c r="AB10036" s="241"/>
    </row>
    <row r="10037" spans="25:28">
      <c r="Y10037" s="240"/>
      <c r="AB10037" s="241"/>
    </row>
    <row r="10038" spans="25:28">
      <c r="Y10038" s="240"/>
      <c r="AB10038" s="241"/>
    </row>
    <row r="10039" spans="25:28">
      <c r="Y10039" s="240"/>
      <c r="AB10039" s="241"/>
    </row>
    <row r="10040" spans="25:28">
      <c r="Y10040" s="240"/>
      <c r="AB10040" s="241"/>
    </row>
    <row r="10041" spans="25:28">
      <c r="Y10041" s="240"/>
      <c r="AB10041" s="241"/>
    </row>
    <row r="10042" spans="25:28">
      <c r="Y10042" s="240"/>
      <c r="AB10042" s="241"/>
    </row>
    <row r="10043" spans="25:28">
      <c r="Y10043" s="240"/>
      <c r="AB10043" s="241"/>
    </row>
    <row r="10044" spans="25:28">
      <c r="Y10044" s="240"/>
      <c r="AB10044" s="241"/>
    </row>
    <row r="10045" spans="25:28">
      <c r="Y10045" s="240"/>
      <c r="AB10045" s="241"/>
    </row>
    <row r="10046" spans="25:28">
      <c r="Y10046" s="240"/>
      <c r="AB10046" s="241"/>
    </row>
    <row r="10047" spans="25:28">
      <c r="Y10047" s="240"/>
      <c r="AB10047" s="241"/>
    </row>
    <row r="10048" spans="25:28">
      <c r="Y10048" s="240"/>
      <c r="AB10048" s="241"/>
    </row>
    <row r="10049" spans="25:28">
      <c r="Y10049" s="240"/>
      <c r="AB10049" s="241"/>
    </row>
    <row r="10050" spans="25:28">
      <c r="Y10050" s="240"/>
      <c r="AB10050" s="241"/>
    </row>
    <row r="10051" spans="25:28">
      <c r="Y10051" s="240"/>
      <c r="AB10051" s="241"/>
    </row>
    <row r="10052" spans="25:28">
      <c r="Y10052" s="240"/>
      <c r="AB10052" s="241"/>
    </row>
    <row r="10053" spans="25:28">
      <c r="Y10053" s="240"/>
      <c r="AB10053" s="241"/>
    </row>
    <row r="10054" spans="25:28">
      <c r="Y10054" s="240"/>
      <c r="AB10054" s="241"/>
    </row>
    <row r="10055" spans="25:28">
      <c r="Y10055" s="240"/>
      <c r="AB10055" s="241"/>
    </row>
    <row r="10056" spans="25:28">
      <c r="Y10056" s="240"/>
      <c r="AB10056" s="241"/>
    </row>
    <row r="10057" spans="25:28">
      <c r="Y10057" s="240"/>
      <c r="AB10057" s="241"/>
    </row>
    <row r="10058" spans="25:28">
      <c r="Y10058" s="240"/>
      <c r="AB10058" s="241"/>
    </row>
    <row r="10059" spans="25:28">
      <c r="Y10059" s="240"/>
      <c r="AB10059" s="241"/>
    </row>
    <row r="10060" spans="25:28">
      <c r="Y10060" s="240"/>
      <c r="AB10060" s="241"/>
    </row>
    <row r="10061" spans="25:28">
      <c r="Y10061" s="240"/>
      <c r="AB10061" s="241"/>
    </row>
    <row r="10062" spans="25:28">
      <c r="Y10062" s="240"/>
      <c r="AB10062" s="241"/>
    </row>
    <row r="10063" spans="25:28">
      <c r="Y10063" s="240"/>
      <c r="AB10063" s="241"/>
    </row>
    <row r="10064" spans="25:28">
      <c r="Y10064" s="240"/>
      <c r="AB10064" s="241"/>
    </row>
    <row r="10065" spans="25:28">
      <c r="Y10065" s="240"/>
      <c r="AB10065" s="241"/>
    </row>
    <row r="10066" spans="25:28">
      <c r="Y10066" s="240"/>
      <c r="AB10066" s="241"/>
    </row>
    <row r="10067" spans="25:28">
      <c r="Y10067" s="240"/>
      <c r="AB10067" s="241"/>
    </row>
    <row r="10068" spans="25:28">
      <c r="Y10068" s="240"/>
      <c r="AB10068" s="241"/>
    </row>
    <row r="10069" spans="25:28">
      <c r="Y10069" s="240"/>
      <c r="AB10069" s="241"/>
    </row>
    <row r="10070" spans="25:28">
      <c r="Y10070" s="240"/>
      <c r="AB10070" s="241"/>
    </row>
    <row r="10071" spans="25:28">
      <c r="Y10071" s="240"/>
      <c r="AB10071" s="241"/>
    </row>
    <row r="10072" spans="25:28">
      <c r="Y10072" s="240"/>
      <c r="AB10072" s="241"/>
    </row>
    <row r="10073" spans="25:28">
      <c r="Y10073" s="240"/>
      <c r="AB10073" s="241"/>
    </row>
    <row r="10074" spans="25:28">
      <c r="Y10074" s="240"/>
      <c r="AB10074" s="241"/>
    </row>
    <row r="10075" spans="25:28">
      <c r="Y10075" s="240"/>
      <c r="AB10075" s="241"/>
    </row>
    <row r="10076" spans="25:28">
      <c r="Y10076" s="240"/>
      <c r="AB10076" s="241"/>
    </row>
    <row r="10077" spans="25:28">
      <c r="Y10077" s="240"/>
      <c r="AB10077" s="241"/>
    </row>
    <row r="10078" spans="25:28">
      <c r="Y10078" s="240"/>
      <c r="AB10078" s="241"/>
    </row>
    <row r="10079" spans="25:28">
      <c r="Y10079" s="240"/>
      <c r="AB10079" s="241"/>
    </row>
    <row r="10080" spans="25:28">
      <c r="Y10080" s="240"/>
      <c r="AB10080" s="241"/>
    </row>
    <row r="10081" spans="25:28">
      <c r="Y10081" s="240"/>
      <c r="AB10081" s="241"/>
    </row>
    <row r="10082" spans="25:28">
      <c r="Y10082" s="240"/>
      <c r="AB10082" s="241"/>
    </row>
    <row r="10083" spans="25:28">
      <c r="Y10083" s="240"/>
      <c r="AB10083" s="241"/>
    </row>
    <row r="10084" spans="25:28">
      <c r="Y10084" s="240"/>
      <c r="AB10084" s="241"/>
    </row>
    <row r="10085" spans="25:28">
      <c r="Y10085" s="240"/>
      <c r="AB10085" s="241"/>
    </row>
    <row r="10086" spans="25:28">
      <c r="Y10086" s="240"/>
      <c r="AB10086" s="241"/>
    </row>
    <row r="10087" spans="25:28">
      <c r="Y10087" s="240"/>
      <c r="AB10087" s="241"/>
    </row>
    <row r="10088" spans="25:28">
      <c r="Y10088" s="240"/>
      <c r="AB10088" s="241"/>
    </row>
    <row r="10089" spans="25:28">
      <c r="Y10089" s="240"/>
      <c r="AB10089" s="241"/>
    </row>
    <row r="10090" spans="25:28">
      <c r="Y10090" s="240"/>
      <c r="AB10090" s="241"/>
    </row>
    <row r="10091" spans="25:28">
      <c r="Y10091" s="240"/>
      <c r="AB10091" s="241"/>
    </row>
    <row r="10092" spans="25:28">
      <c r="Y10092" s="240"/>
      <c r="AB10092" s="241"/>
    </row>
    <row r="10093" spans="25:28">
      <c r="Y10093" s="240"/>
      <c r="AB10093" s="241"/>
    </row>
    <row r="10094" spans="25:28">
      <c r="Y10094" s="240"/>
      <c r="AB10094" s="241"/>
    </row>
    <row r="10095" spans="25:28">
      <c r="Y10095" s="240"/>
      <c r="AB10095" s="241"/>
    </row>
    <row r="10096" spans="25:28">
      <c r="Y10096" s="240"/>
      <c r="AB10096" s="241"/>
    </row>
    <row r="10097" spans="25:28">
      <c r="Y10097" s="240"/>
      <c r="AB10097" s="241"/>
    </row>
    <row r="10098" spans="25:28">
      <c r="Y10098" s="240"/>
      <c r="AB10098" s="241"/>
    </row>
    <row r="10099" spans="25:28">
      <c r="Y10099" s="240"/>
      <c r="AB10099" s="241"/>
    </row>
    <row r="10100" spans="25:28">
      <c r="Y10100" s="240"/>
      <c r="AB10100" s="241"/>
    </row>
    <row r="10101" spans="25:28">
      <c r="Y10101" s="240"/>
      <c r="AB10101" s="241"/>
    </row>
    <row r="10102" spans="25:28">
      <c r="Y10102" s="240"/>
      <c r="AB10102" s="241"/>
    </row>
    <row r="10103" spans="25:28">
      <c r="Y10103" s="240"/>
      <c r="AB10103" s="241"/>
    </row>
    <row r="10104" spans="25:28">
      <c r="Y10104" s="240"/>
      <c r="AB10104" s="241"/>
    </row>
    <row r="10105" spans="25:28">
      <c r="Y10105" s="240"/>
      <c r="AB10105" s="241"/>
    </row>
    <row r="10106" spans="25:28">
      <c r="Y10106" s="240"/>
      <c r="AB10106" s="241"/>
    </row>
    <row r="10107" spans="25:28">
      <c r="Y10107" s="240"/>
      <c r="AB10107" s="241"/>
    </row>
    <row r="10108" spans="25:28">
      <c r="Y10108" s="240"/>
      <c r="AB10108" s="241"/>
    </row>
    <row r="10109" spans="25:28">
      <c r="Y10109" s="240"/>
      <c r="AB10109" s="241"/>
    </row>
    <row r="10110" spans="25:28">
      <c r="Y10110" s="240"/>
      <c r="AB10110" s="241"/>
    </row>
    <row r="10111" spans="25:28">
      <c r="Y10111" s="240"/>
      <c r="AB10111" s="241"/>
    </row>
    <row r="10112" spans="25:28">
      <c r="Y10112" s="240"/>
      <c r="AB10112" s="241"/>
    </row>
    <row r="10113" spans="25:28">
      <c r="Y10113" s="240"/>
      <c r="AB10113" s="241"/>
    </row>
    <row r="10114" spans="25:28">
      <c r="Y10114" s="240"/>
      <c r="AB10114" s="241"/>
    </row>
    <row r="10115" spans="25:28">
      <c r="Y10115" s="240"/>
      <c r="AB10115" s="241"/>
    </row>
    <row r="10116" spans="25:28">
      <c r="Y10116" s="240"/>
      <c r="AB10116" s="241"/>
    </row>
    <row r="10117" spans="25:28">
      <c r="Y10117" s="240"/>
      <c r="AB10117" s="241"/>
    </row>
    <row r="10118" spans="25:28">
      <c r="Y10118" s="240"/>
      <c r="AB10118" s="241"/>
    </row>
    <row r="10119" spans="25:28">
      <c r="Y10119" s="240"/>
      <c r="AB10119" s="241"/>
    </row>
    <row r="10120" spans="25:28">
      <c r="Y10120" s="240"/>
      <c r="AB10120" s="241"/>
    </row>
    <row r="10121" spans="25:28">
      <c r="Y10121" s="240"/>
      <c r="AB10121" s="241"/>
    </row>
    <row r="10122" spans="25:28">
      <c r="Y10122" s="240"/>
      <c r="AB10122" s="241"/>
    </row>
    <row r="10123" spans="25:28">
      <c r="Y10123" s="240"/>
      <c r="AB10123" s="241"/>
    </row>
    <row r="10124" spans="25:28">
      <c r="Y10124" s="240"/>
      <c r="AB10124" s="241"/>
    </row>
    <row r="10125" spans="25:28">
      <c r="Y10125" s="240"/>
      <c r="AB10125" s="241"/>
    </row>
    <row r="10126" spans="25:28">
      <c r="Y10126" s="240"/>
      <c r="AB10126" s="241"/>
    </row>
    <row r="10127" spans="25:28">
      <c r="Y10127" s="240"/>
      <c r="AB10127" s="241"/>
    </row>
    <row r="10128" spans="25:28">
      <c r="Y10128" s="240"/>
      <c r="AB10128" s="241"/>
    </row>
    <row r="10129" spans="25:28">
      <c r="Y10129" s="240"/>
      <c r="AB10129" s="241"/>
    </row>
    <row r="10130" spans="25:28">
      <c r="Y10130" s="240"/>
      <c r="AB10130" s="241"/>
    </row>
    <row r="10131" spans="25:28">
      <c r="Y10131" s="240"/>
      <c r="AB10131" s="241"/>
    </row>
    <row r="10132" spans="25:28">
      <c r="Y10132" s="240"/>
      <c r="AB10132" s="241"/>
    </row>
    <row r="10133" spans="25:28">
      <c r="Y10133" s="240"/>
      <c r="AB10133" s="241"/>
    </row>
    <row r="10134" spans="25:28">
      <c r="Y10134" s="240"/>
      <c r="AB10134" s="241"/>
    </row>
    <row r="10135" spans="25:28">
      <c r="Y10135" s="240"/>
      <c r="AB10135" s="241"/>
    </row>
    <row r="10136" spans="25:28">
      <c r="Y10136" s="240"/>
      <c r="AB10136" s="241"/>
    </row>
    <row r="10137" spans="25:28">
      <c r="Y10137" s="240"/>
      <c r="AB10137" s="241"/>
    </row>
    <row r="10138" spans="25:28">
      <c r="Y10138" s="240"/>
      <c r="AB10138" s="241"/>
    </row>
    <row r="10139" spans="25:28">
      <c r="Y10139" s="240"/>
      <c r="AB10139" s="241"/>
    </row>
    <row r="10140" spans="25:28">
      <c r="Y10140" s="240"/>
      <c r="AB10140" s="241"/>
    </row>
    <row r="10141" spans="25:28">
      <c r="Y10141" s="240"/>
      <c r="AB10141" s="241"/>
    </row>
    <row r="10142" spans="25:28">
      <c r="Y10142" s="240"/>
      <c r="AB10142" s="241"/>
    </row>
    <row r="10143" spans="25:28">
      <c r="Y10143" s="240"/>
      <c r="AB10143" s="241"/>
    </row>
    <row r="10144" spans="25:28">
      <c r="Y10144" s="240"/>
      <c r="AB10144" s="241"/>
    </row>
    <row r="10145" spans="25:28">
      <c r="Y10145" s="240"/>
      <c r="AB10145" s="241"/>
    </row>
    <row r="10146" spans="25:28">
      <c r="Y10146" s="240"/>
      <c r="AB10146" s="241"/>
    </row>
    <row r="10147" spans="25:28">
      <c r="Y10147" s="240"/>
      <c r="AB10147" s="241"/>
    </row>
    <row r="10148" spans="25:28">
      <c r="Y10148" s="240"/>
      <c r="AB10148" s="241"/>
    </row>
    <row r="10149" spans="25:28">
      <c r="Y10149" s="240"/>
      <c r="AB10149" s="241"/>
    </row>
    <row r="10150" spans="25:28">
      <c r="Y10150" s="240"/>
      <c r="AB10150" s="241"/>
    </row>
    <row r="10151" spans="25:28">
      <c r="Y10151" s="240"/>
      <c r="AB10151" s="241"/>
    </row>
    <row r="10152" spans="25:28">
      <c r="Y10152" s="240"/>
      <c r="AB10152" s="241"/>
    </row>
    <row r="10153" spans="25:28">
      <c r="Y10153" s="240"/>
      <c r="AB10153" s="241"/>
    </row>
    <row r="10154" spans="25:28">
      <c r="Y10154" s="240"/>
      <c r="AB10154" s="241"/>
    </row>
    <row r="10155" spans="25:28">
      <c r="Y10155" s="240"/>
      <c r="AB10155" s="241"/>
    </row>
    <row r="10156" spans="25:28">
      <c r="Y10156" s="240"/>
      <c r="AB10156" s="241"/>
    </row>
    <row r="10157" spans="25:28">
      <c r="Y10157" s="240"/>
      <c r="AB10157" s="241"/>
    </row>
    <row r="10158" spans="25:28">
      <c r="Y10158" s="240"/>
      <c r="AB10158" s="241"/>
    </row>
    <row r="10159" spans="25:28">
      <c r="Y10159" s="240"/>
      <c r="AB10159" s="241"/>
    </row>
    <row r="10160" spans="25:28">
      <c r="Y10160" s="240"/>
      <c r="AB10160" s="241"/>
    </row>
    <row r="10161" spans="25:28">
      <c r="Y10161" s="240"/>
      <c r="AB10161" s="241"/>
    </row>
    <row r="10162" spans="25:28">
      <c r="Y10162" s="240"/>
      <c r="AB10162" s="241"/>
    </row>
    <row r="10163" spans="25:28">
      <c r="Y10163" s="240"/>
      <c r="AB10163" s="241"/>
    </row>
    <row r="10164" spans="25:28">
      <c r="Y10164" s="240"/>
      <c r="AB10164" s="241"/>
    </row>
    <row r="10165" spans="25:28">
      <c r="Y10165" s="240"/>
      <c r="AB10165" s="241"/>
    </row>
    <row r="10166" spans="25:28">
      <c r="Y10166" s="240"/>
      <c r="AB10166" s="241"/>
    </row>
    <row r="10167" spans="25:28">
      <c r="Y10167" s="240"/>
      <c r="AB10167" s="241"/>
    </row>
    <row r="10168" spans="25:28">
      <c r="Y10168" s="240"/>
      <c r="AB10168" s="241"/>
    </row>
    <row r="10169" spans="25:28">
      <c r="Y10169" s="240"/>
      <c r="AB10169" s="241"/>
    </row>
    <row r="10170" spans="25:28">
      <c r="Y10170" s="240"/>
      <c r="AB10170" s="241"/>
    </row>
    <row r="10171" spans="25:28">
      <c r="Y10171" s="240"/>
      <c r="AB10171" s="241"/>
    </row>
    <row r="10172" spans="25:28">
      <c r="Y10172" s="240"/>
      <c r="AB10172" s="241"/>
    </row>
    <row r="10173" spans="25:28">
      <c r="Y10173" s="240"/>
      <c r="AB10173" s="241"/>
    </row>
    <row r="10174" spans="25:28">
      <c r="Y10174" s="240"/>
      <c r="AB10174" s="241"/>
    </row>
    <row r="10175" spans="25:28">
      <c r="Y10175" s="240"/>
      <c r="AB10175" s="241"/>
    </row>
    <row r="10176" spans="25:28">
      <c r="Y10176" s="240"/>
      <c r="AB10176" s="241"/>
    </row>
    <row r="10177" spans="25:28">
      <c r="Y10177" s="240"/>
      <c r="AB10177" s="241"/>
    </row>
    <row r="10178" spans="25:28">
      <c r="Y10178" s="240"/>
      <c r="AB10178" s="241"/>
    </row>
    <row r="10179" spans="25:28">
      <c r="Y10179" s="240"/>
      <c r="AB10179" s="241"/>
    </row>
    <row r="10180" spans="25:28">
      <c r="Y10180" s="240"/>
      <c r="AB10180" s="241"/>
    </row>
    <row r="10181" spans="25:28">
      <c r="Y10181" s="240"/>
      <c r="AB10181" s="241"/>
    </row>
    <row r="10182" spans="25:28">
      <c r="Y10182" s="240"/>
      <c r="AB10182" s="241"/>
    </row>
    <row r="10183" spans="25:28">
      <c r="Y10183" s="240"/>
      <c r="AB10183" s="241"/>
    </row>
    <row r="10184" spans="25:28">
      <c r="Y10184" s="240"/>
      <c r="AB10184" s="241"/>
    </row>
    <row r="10185" spans="25:28">
      <c r="Y10185" s="240"/>
      <c r="AB10185" s="241"/>
    </row>
    <row r="10186" spans="25:28">
      <c r="Y10186" s="240"/>
      <c r="AB10186" s="241"/>
    </row>
    <row r="10187" spans="25:28">
      <c r="Y10187" s="240"/>
      <c r="AB10187" s="241"/>
    </row>
    <row r="10188" spans="25:28">
      <c r="Y10188" s="240"/>
      <c r="AB10188" s="241"/>
    </row>
    <row r="10189" spans="25:28">
      <c r="Y10189" s="240"/>
      <c r="AB10189" s="241"/>
    </row>
    <row r="10190" spans="25:28">
      <c r="Y10190" s="240"/>
      <c r="AB10190" s="241"/>
    </row>
    <row r="10191" spans="25:28">
      <c r="Y10191" s="240"/>
      <c r="AB10191" s="241"/>
    </row>
    <row r="10192" spans="25:28">
      <c r="Y10192" s="240"/>
      <c r="AB10192" s="241"/>
    </row>
    <row r="10193" spans="25:28">
      <c r="Y10193" s="240"/>
      <c r="AB10193" s="241"/>
    </row>
    <row r="10194" spans="25:28">
      <c r="Y10194" s="240"/>
      <c r="AB10194" s="241"/>
    </row>
    <row r="10195" spans="25:28">
      <c r="Y10195" s="240"/>
      <c r="AB10195" s="241"/>
    </row>
    <row r="10196" spans="25:28">
      <c r="Y10196" s="240"/>
      <c r="AB10196" s="241"/>
    </row>
    <row r="10197" spans="25:28">
      <c r="Y10197" s="240"/>
      <c r="AB10197" s="241"/>
    </row>
    <row r="10198" spans="25:28">
      <c r="Y10198" s="240"/>
      <c r="AB10198" s="241"/>
    </row>
    <row r="10199" spans="25:28">
      <c r="Y10199" s="240"/>
      <c r="AB10199" s="241"/>
    </row>
    <row r="10200" spans="25:28">
      <c r="Y10200" s="240"/>
      <c r="AB10200" s="241"/>
    </row>
    <row r="10201" spans="25:28">
      <c r="Y10201" s="240"/>
      <c r="AB10201" s="241"/>
    </row>
    <row r="10202" spans="25:28">
      <c r="Y10202" s="240"/>
      <c r="AB10202" s="241"/>
    </row>
    <row r="10203" spans="25:28">
      <c r="Y10203" s="240"/>
      <c r="AB10203" s="241"/>
    </row>
    <row r="10204" spans="25:28">
      <c r="Y10204" s="240"/>
      <c r="AB10204" s="241"/>
    </row>
    <row r="10205" spans="25:28">
      <c r="Y10205" s="240"/>
      <c r="AB10205" s="241"/>
    </row>
    <row r="10206" spans="25:28">
      <c r="Y10206" s="240"/>
      <c r="AB10206" s="241"/>
    </row>
    <row r="10207" spans="25:28">
      <c r="Y10207" s="240"/>
      <c r="AB10207" s="241"/>
    </row>
    <row r="10208" spans="25:28">
      <c r="Y10208" s="240"/>
      <c r="AB10208" s="241"/>
    </row>
    <row r="10209" spans="25:28">
      <c r="Y10209" s="240"/>
      <c r="AB10209" s="241"/>
    </row>
    <row r="10210" spans="25:28">
      <c r="Y10210" s="240"/>
      <c r="AB10210" s="241"/>
    </row>
    <row r="10211" spans="25:28">
      <c r="Y10211" s="240"/>
      <c r="AB10211" s="241"/>
    </row>
    <row r="10212" spans="25:28">
      <c r="Y10212" s="240"/>
      <c r="AB10212" s="241"/>
    </row>
    <row r="10213" spans="25:28">
      <c r="Y10213" s="240"/>
      <c r="AB10213" s="241"/>
    </row>
    <row r="10214" spans="25:28">
      <c r="Y10214" s="240"/>
      <c r="AB10214" s="241"/>
    </row>
    <row r="10215" spans="25:28">
      <c r="Y10215" s="240"/>
      <c r="AB10215" s="241"/>
    </row>
    <row r="10216" spans="25:28">
      <c r="Y10216" s="240"/>
      <c r="AB10216" s="241"/>
    </row>
    <row r="10217" spans="25:28">
      <c r="Y10217" s="240"/>
      <c r="AB10217" s="241"/>
    </row>
    <row r="10218" spans="25:28">
      <c r="Y10218" s="240"/>
      <c r="AB10218" s="241"/>
    </row>
    <row r="10219" spans="25:28">
      <c r="Y10219" s="240"/>
      <c r="AB10219" s="241"/>
    </row>
    <row r="10220" spans="25:28">
      <c r="Y10220" s="240"/>
      <c r="AB10220" s="241"/>
    </row>
    <row r="10221" spans="25:28">
      <c r="Y10221" s="240"/>
      <c r="AB10221" s="241"/>
    </row>
    <row r="10222" spans="25:28">
      <c r="Y10222" s="240"/>
      <c r="AB10222" s="241"/>
    </row>
    <row r="10223" spans="25:28">
      <c r="Y10223" s="240"/>
      <c r="AB10223" s="241"/>
    </row>
    <row r="10224" spans="25:28">
      <c r="Y10224" s="240"/>
      <c r="AB10224" s="241"/>
    </row>
    <row r="10225" spans="25:28">
      <c r="Y10225" s="240"/>
      <c r="AB10225" s="241"/>
    </row>
    <row r="10226" spans="25:28">
      <c r="Y10226" s="240"/>
      <c r="AB10226" s="241"/>
    </row>
    <row r="10227" spans="25:28">
      <c r="Y10227" s="240"/>
      <c r="AB10227" s="241"/>
    </row>
    <row r="10228" spans="25:28">
      <c r="Y10228" s="240"/>
      <c r="AB10228" s="241"/>
    </row>
    <row r="10229" spans="25:28">
      <c r="Y10229" s="240"/>
      <c r="AB10229" s="241"/>
    </row>
    <row r="10230" spans="25:28">
      <c r="Y10230" s="240"/>
      <c r="AB10230" s="241"/>
    </row>
    <row r="10231" spans="25:28">
      <c r="Y10231" s="240"/>
      <c r="AB10231" s="241"/>
    </row>
    <row r="10232" spans="25:28">
      <c r="Y10232" s="240"/>
      <c r="AB10232" s="241"/>
    </row>
    <row r="10233" spans="25:28">
      <c r="Y10233" s="240"/>
      <c r="AB10233" s="241"/>
    </row>
    <row r="10234" spans="25:28">
      <c r="Y10234" s="240"/>
      <c r="AB10234" s="241"/>
    </row>
    <row r="10235" spans="25:28">
      <c r="Y10235" s="240"/>
      <c r="AB10235" s="241"/>
    </row>
    <row r="10236" spans="25:28">
      <c r="Y10236" s="240"/>
      <c r="AB10236" s="241"/>
    </row>
    <row r="10237" spans="25:28">
      <c r="Y10237" s="240"/>
      <c r="AB10237" s="241"/>
    </row>
    <row r="10238" spans="25:28">
      <c r="Y10238" s="240"/>
      <c r="AB10238" s="241"/>
    </row>
    <row r="10239" spans="25:28">
      <c r="Y10239" s="240"/>
      <c r="AB10239" s="241"/>
    </row>
    <row r="10240" spans="25:28">
      <c r="Y10240" s="240"/>
      <c r="AB10240" s="241"/>
    </row>
    <row r="10241" spans="25:28">
      <c r="Y10241" s="240"/>
      <c r="AB10241" s="241"/>
    </row>
    <row r="10242" spans="25:28">
      <c r="Y10242" s="240"/>
      <c r="AB10242" s="241"/>
    </row>
    <row r="10243" spans="25:28">
      <c r="Y10243" s="240"/>
      <c r="AB10243" s="241"/>
    </row>
    <row r="10244" spans="25:28">
      <c r="Y10244" s="240"/>
      <c r="AB10244" s="241"/>
    </row>
    <row r="10245" spans="25:28">
      <c r="Y10245" s="240"/>
      <c r="AB10245" s="241"/>
    </row>
    <row r="10246" spans="25:28">
      <c r="Y10246" s="240"/>
      <c r="AB10246" s="241"/>
    </row>
    <row r="10247" spans="25:28">
      <c r="Y10247" s="240"/>
      <c r="AB10247" s="241"/>
    </row>
    <row r="10248" spans="25:28">
      <c r="Y10248" s="240"/>
      <c r="AB10248" s="241"/>
    </row>
    <row r="10249" spans="25:28">
      <c r="Y10249" s="240"/>
      <c r="AB10249" s="241"/>
    </row>
    <row r="10250" spans="25:28">
      <c r="Y10250" s="240"/>
      <c r="AB10250" s="241"/>
    </row>
    <row r="10251" spans="25:28">
      <c r="Y10251" s="240"/>
      <c r="AB10251" s="241"/>
    </row>
    <row r="10252" spans="25:28">
      <c r="Y10252" s="240"/>
      <c r="AB10252" s="241"/>
    </row>
    <row r="10253" spans="25:28">
      <c r="Y10253" s="240"/>
      <c r="AB10253" s="241"/>
    </row>
    <row r="10254" spans="25:28">
      <c r="Y10254" s="240"/>
      <c r="AB10254" s="241"/>
    </row>
    <row r="10255" spans="25:28">
      <c r="Y10255" s="240"/>
      <c r="AB10255" s="241"/>
    </row>
    <row r="10256" spans="25:28">
      <c r="Y10256" s="240"/>
      <c r="AB10256" s="241"/>
    </row>
    <row r="10257" spans="25:28">
      <c r="Y10257" s="240"/>
      <c r="AB10257" s="241"/>
    </row>
    <row r="10258" spans="25:28">
      <c r="Y10258" s="240"/>
      <c r="AB10258" s="241"/>
    </row>
    <row r="10259" spans="25:28">
      <c r="Y10259" s="240"/>
      <c r="AB10259" s="241"/>
    </row>
    <row r="10260" spans="25:28">
      <c r="Y10260" s="240"/>
      <c r="AB10260" s="241"/>
    </row>
    <row r="10261" spans="25:28">
      <c r="Y10261" s="240"/>
      <c r="AB10261" s="241"/>
    </row>
    <row r="10262" spans="25:28">
      <c r="Y10262" s="240"/>
      <c r="AB10262" s="241"/>
    </row>
    <row r="10263" spans="25:28">
      <c r="Y10263" s="240"/>
      <c r="AB10263" s="241"/>
    </row>
    <row r="10264" spans="25:28">
      <c r="Y10264" s="240"/>
      <c r="AB10264" s="241"/>
    </row>
    <row r="10265" spans="25:28">
      <c r="Y10265" s="240"/>
      <c r="AB10265" s="241"/>
    </row>
    <row r="10266" spans="25:28">
      <c r="Y10266" s="240"/>
      <c r="AB10266" s="241"/>
    </row>
    <row r="10267" spans="25:28">
      <c r="Y10267" s="240"/>
      <c r="AB10267" s="241"/>
    </row>
    <row r="10268" spans="25:28">
      <c r="Y10268" s="240"/>
      <c r="AB10268" s="241"/>
    </row>
    <row r="10269" spans="25:28">
      <c r="Y10269" s="240"/>
      <c r="AB10269" s="241"/>
    </row>
    <row r="10270" spans="25:28">
      <c r="Y10270" s="240"/>
      <c r="AB10270" s="241"/>
    </row>
    <row r="10271" spans="25:28">
      <c r="Y10271" s="240"/>
      <c r="AB10271" s="241"/>
    </row>
    <row r="10272" spans="25:28">
      <c r="Y10272" s="240"/>
      <c r="AB10272" s="241"/>
    </row>
    <row r="10273" spans="25:28">
      <c r="Y10273" s="240"/>
      <c r="AB10273" s="241"/>
    </row>
    <row r="10274" spans="25:28">
      <c r="Y10274" s="240"/>
      <c r="AB10274" s="241"/>
    </row>
    <row r="10275" spans="25:28">
      <c r="Y10275" s="240"/>
      <c r="AB10275" s="241"/>
    </row>
    <row r="10276" spans="25:28">
      <c r="Y10276" s="240"/>
      <c r="AB10276" s="241"/>
    </row>
    <row r="10277" spans="25:28">
      <c r="Y10277" s="240"/>
      <c r="AB10277" s="241"/>
    </row>
    <row r="10278" spans="25:28">
      <c r="Y10278" s="240"/>
      <c r="AB10278" s="241"/>
    </row>
    <row r="10279" spans="25:28">
      <c r="Y10279" s="240"/>
      <c r="AB10279" s="241"/>
    </row>
    <row r="10280" spans="25:28">
      <c r="Y10280" s="240"/>
      <c r="AB10280" s="241"/>
    </row>
    <row r="10281" spans="25:28">
      <c r="Y10281" s="240"/>
      <c r="AB10281" s="241"/>
    </row>
    <row r="10282" spans="25:28">
      <c r="Y10282" s="240"/>
      <c r="AB10282" s="241"/>
    </row>
    <row r="10283" spans="25:28">
      <c r="Y10283" s="240"/>
      <c r="AB10283" s="241"/>
    </row>
    <row r="10284" spans="25:28">
      <c r="Y10284" s="240"/>
      <c r="AB10284" s="241"/>
    </row>
    <row r="10285" spans="25:28">
      <c r="Y10285" s="240"/>
      <c r="AB10285" s="241"/>
    </row>
    <row r="10286" spans="25:28">
      <c r="Y10286" s="240"/>
      <c r="AB10286" s="241"/>
    </row>
    <row r="10287" spans="25:28">
      <c r="Y10287" s="240"/>
      <c r="AB10287" s="241"/>
    </row>
    <row r="10288" spans="25:28">
      <c r="Y10288" s="240"/>
      <c r="AB10288" s="241"/>
    </row>
    <row r="10289" spans="25:28">
      <c r="Y10289" s="240"/>
      <c r="AB10289" s="241"/>
    </row>
    <row r="10290" spans="25:28">
      <c r="Y10290" s="240"/>
      <c r="AB10290" s="241"/>
    </row>
    <row r="10291" spans="25:28">
      <c r="Y10291" s="240"/>
      <c r="AB10291" s="241"/>
    </row>
    <row r="10292" spans="25:28">
      <c r="Y10292" s="240"/>
      <c r="AB10292" s="241"/>
    </row>
    <row r="10293" spans="25:28">
      <c r="Y10293" s="240"/>
      <c r="AB10293" s="241"/>
    </row>
    <row r="10294" spans="25:28">
      <c r="Y10294" s="240"/>
      <c r="AB10294" s="241"/>
    </row>
    <row r="10295" spans="25:28">
      <c r="Y10295" s="240"/>
      <c r="AB10295" s="241"/>
    </row>
    <row r="10296" spans="25:28">
      <c r="Y10296" s="240"/>
      <c r="AB10296" s="241"/>
    </row>
    <row r="10297" spans="25:28">
      <c r="Y10297" s="240"/>
      <c r="AB10297" s="241"/>
    </row>
    <row r="10298" spans="25:28">
      <c r="Y10298" s="240"/>
      <c r="AB10298" s="241"/>
    </row>
    <row r="10299" spans="25:28">
      <c r="Y10299" s="240"/>
      <c r="AB10299" s="241"/>
    </row>
    <row r="10300" spans="25:28">
      <c r="Y10300" s="240"/>
      <c r="AB10300" s="241"/>
    </row>
    <row r="10301" spans="25:28">
      <c r="Y10301" s="240"/>
      <c r="AB10301" s="241"/>
    </row>
    <row r="10302" spans="25:28">
      <c r="Y10302" s="240"/>
      <c r="AB10302" s="241"/>
    </row>
    <row r="10303" spans="25:28">
      <c r="Y10303" s="240"/>
      <c r="AB10303" s="241"/>
    </row>
    <row r="10304" spans="25:28">
      <c r="Y10304" s="240"/>
      <c r="AB10304" s="241"/>
    </row>
    <row r="10305" spans="25:28">
      <c r="Y10305" s="240"/>
      <c r="AB10305" s="241"/>
    </row>
    <row r="10306" spans="25:28">
      <c r="Y10306" s="240"/>
      <c r="AB10306" s="241"/>
    </row>
    <row r="10307" spans="25:28">
      <c r="Y10307" s="240"/>
      <c r="AB10307" s="241"/>
    </row>
    <row r="10308" spans="25:28">
      <c r="Y10308" s="240"/>
      <c r="AB10308" s="241"/>
    </row>
    <row r="10309" spans="25:28">
      <c r="Y10309" s="240"/>
      <c r="AB10309" s="241"/>
    </row>
    <row r="10310" spans="25:28">
      <c r="Y10310" s="240"/>
      <c r="AB10310" s="241"/>
    </row>
    <row r="10311" spans="25:28">
      <c r="Y10311" s="240"/>
      <c r="AB10311" s="241"/>
    </row>
    <row r="10312" spans="25:28">
      <c r="Y10312" s="240"/>
      <c r="AB10312" s="241"/>
    </row>
    <row r="10313" spans="25:28">
      <c r="Y10313" s="240"/>
      <c r="AB10313" s="241"/>
    </row>
    <row r="10314" spans="25:28">
      <c r="Y10314" s="240"/>
      <c r="AB10314" s="241"/>
    </row>
    <row r="10315" spans="25:28">
      <c r="Y10315" s="240"/>
      <c r="AB10315" s="241"/>
    </row>
    <row r="10316" spans="25:28">
      <c r="Y10316" s="240"/>
      <c r="AB10316" s="241"/>
    </row>
    <row r="10317" spans="25:28">
      <c r="Y10317" s="240"/>
      <c r="AB10317" s="241"/>
    </row>
    <row r="10318" spans="25:28">
      <c r="Y10318" s="240"/>
      <c r="AB10318" s="241"/>
    </row>
    <row r="10319" spans="25:28">
      <c r="Y10319" s="240"/>
      <c r="AB10319" s="241"/>
    </row>
    <row r="10320" spans="25:28">
      <c r="Y10320" s="240"/>
      <c r="AB10320" s="241"/>
    </row>
    <row r="10321" spans="25:28">
      <c r="Y10321" s="240"/>
      <c r="AB10321" s="241"/>
    </row>
    <row r="10322" spans="25:28">
      <c r="Y10322" s="240"/>
      <c r="AB10322" s="241"/>
    </row>
    <row r="10323" spans="25:28">
      <c r="Y10323" s="240"/>
      <c r="AB10323" s="241"/>
    </row>
    <row r="10324" spans="25:28">
      <c r="Y10324" s="240"/>
      <c r="AB10324" s="241"/>
    </row>
    <row r="10325" spans="25:28">
      <c r="Y10325" s="240"/>
      <c r="AB10325" s="241"/>
    </row>
    <row r="10326" spans="25:28">
      <c r="Y10326" s="240"/>
      <c r="AB10326" s="241"/>
    </row>
    <row r="10327" spans="25:28">
      <c r="Y10327" s="240"/>
      <c r="AB10327" s="241"/>
    </row>
    <row r="10328" spans="25:28">
      <c r="Y10328" s="240"/>
      <c r="AB10328" s="241"/>
    </row>
    <row r="10329" spans="25:28">
      <c r="Y10329" s="240"/>
      <c r="AB10329" s="241"/>
    </row>
    <row r="10330" spans="25:28">
      <c r="Y10330" s="240"/>
      <c r="AB10330" s="241"/>
    </row>
    <row r="10331" spans="25:28">
      <c r="Y10331" s="240"/>
      <c r="AB10331" s="241"/>
    </row>
    <row r="10332" spans="25:28">
      <c r="Y10332" s="240"/>
      <c r="AB10332" s="241"/>
    </row>
    <row r="10333" spans="25:28">
      <c r="Y10333" s="240"/>
      <c r="AB10333" s="241"/>
    </row>
    <row r="10334" spans="25:28">
      <c r="Y10334" s="240"/>
      <c r="AB10334" s="241"/>
    </row>
    <row r="10335" spans="25:28">
      <c r="Y10335" s="240"/>
      <c r="AB10335" s="241"/>
    </row>
    <row r="10336" spans="25:28">
      <c r="Y10336" s="240"/>
      <c r="AB10336" s="241"/>
    </row>
    <row r="10337" spans="25:28">
      <c r="Y10337" s="240"/>
      <c r="AB10337" s="241"/>
    </row>
    <row r="10338" spans="25:28">
      <c r="Y10338" s="240"/>
      <c r="AB10338" s="241"/>
    </row>
    <row r="10339" spans="25:28">
      <c r="Y10339" s="240"/>
      <c r="AB10339" s="241"/>
    </row>
    <row r="10340" spans="25:28">
      <c r="Y10340" s="240"/>
      <c r="AB10340" s="241"/>
    </row>
    <row r="10341" spans="25:28">
      <c r="Y10341" s="240"/>
      <c r="AB10341" s="241"/>
    </row>
    <row r="10342" spans="25:28">
      <c r="Y10342" s="240"/>
      <c r="AB10342" s="241"/>
    </row>
    <row r="10343" spans="25:28">
      <c r="Y10343" s="240"/>
      <c r="AB10343" s="241"/>
    </row>
    <row r="10344" spans="25:28">
      <c r="Y10344" s="240"/>
      <c r="AB10344" s="241"/>
    </row>
    <row r="10345" spans="25:28">
      <c r="Y10345" s="240"/>
      <c r="AB10345" s="241"/>
    </row>
    <row r="10346" spans="25:28">
      <c r="Y10346" s="240"/>
      <c r="AB10346" s="241"/>
    </row>
    <row r="10347" spans="25:28">
      <c r="Y10347" s="240"/>
      <c r="AB10347" s="241"/>
    </row>
    <row r="10348" spans="25:28">
      <c r="Y10348" s="240"/>
      <c r="AB10348" s="241"/>
    </row>
    <row r="10349" spans="25:28">
      <c r="Y10349" s="240"/>
      <c r="AB10349" s="241"/>
    </row>
    <row r="10350" spans="25:28">
      <c r="Y10350" s="240"/>
      <c r="AB10350" s="241"/>
    </row>
    <row r="10351" spans="25:28">
      <c r="Y10351" s="240"/>
      <c r="AB10351" s="241"/>
    </row>
    <row r="10352" spans="25:28">
      <c r="Y10352" s="240"/>
      <c r="AB10352" s="241"/>
    </row>
    <row r="10353" spans="25:28">
      <c r="Y10353" s="240"/>
      <c r="AB10353" s="241"/>
    </row>
    <row r="10354" spans="25:28">
      <c r="Y10354" s="240"/>
      <c r="AB10354" s="241"/>
    </row>
    <row r="10355" spans="25:28">
      <c r="Y10355" s="240"/>
      <c r="AB10355" s="241"/>
    </row>
    <row r="10356" spans="25:28">
      <c r="Y10356" s="240"/>
      <c r="AB10356" s="241"/>
    </row>
    <row r="10357" spans="25:28">
      <c r="Y10357" s="240"/>
      <c r="AB10357" s="241"/>
    </row>
    <row r="10358" spans="25:28">
      <c r="Y10358" s="240"/>
      <c r="AB10358" s="241"/>
    </row>
    <row r="10359" spans="25:28">
      <c r="Y10359" s="240"/>
      <c r="AB10359" s="241"/>
    </row>
    <row r="10360" spans="25:28">
      <c r="Y10360" s="240"/>
      <c r="AB10360" s="241"/>
    </row>
    <row r="10361" spans="25:28">
      <c r="Y10361" s="240"/>
      <c r="AB10361" s="241"/>
    </row>
    <row r="10362" spans="25:28">
      <c r="Y10362" s="240"/>
      <c r="AB10362" s="241"/>
    </row>
    <row r="10363" spans="25:28">
      <c r="Y10363" s="240"/>
      <c r="AB10363" s="241"/>
    </row>
    <row r="10364" spans="25:28">
      <c r="Y10364" s="240"/>
      <c r="AB10364" s="241"/>
    </row>
    <row r="10365" spans="25:28">
      <c r="Y10365" s="240"/>
      <c r="AB10365" s="241"/>
    </row>
    <row r="10366" spans="25:28">
      <c r="Y10366" s="240"/>
      <c r="AB10366" s="241"/>
    </row>
    <row r="10367" spans="25:28">
      <c r="Y10367" s="240"/>
      <c r="AB10367" s="241"/>
    </row>
    <row r="10368" spans="25:28">
      <c r="Y10368" s="240"/>
      <c r="AB10368" s="241"/>
    </row>
    <row r="10369" spans="25:28">
      <c r="Y10369" s="240"/>
      <c r="AB10369" s="241"/>
    </row>
    <row r="10370" spans="25:28">
      <c r="Y10370" s="240"/>
      <c r="AB10370" s="241"/>
    </row>
    <row r="10371" spans="25:28">
      <c r="Y10371" s="240"/>
      <c r="AB10371" s="241"/>
    </row>
    <row r="10372" spans="25:28">
      <c r="Y10372" s="240"/>
      <c r="AB10372" s="241"/>
    </row>
    <row r="10373" spans="25:28">
      <c r="Y10373" s="240"/>
      <c r="AB10373" s="241"/>
    </row>
    <row r="10374" spans="25:28">
      <c r="Y10374" s="240"/>
      <c r="AB10374" s="241"/>
    </row>
    <row r="10375" spans="25:28">
      <c r="Y10375" s="240"/>
      <c r="AB10375" s="241"/>
    </row>
    <row r="10376" spans="25:28">
      <c r="Y10376" s="240"/>
      <c r="AB10376" s="241"/>
    </row>
    <row r="10377" spans="25:28">
      <c r="Y10377" s="240"/>
      <c r="AB10377" s="241"/>
    </row>
    <row r="10378" spans="25:28">
      <c r="Y10378" s="240"/>
      <c r="AB10378" s="241"/>
    </row>
    <row r="10379" spans="25:28">
      <c r="Y10379" s="240"/>
      <c r="AB10379" s="241"/>
    </row>
    <row r="10380" spans="25:28">
      <c r="Y10380" s="240"/>
      <c r="AB10380" s="241"/>
    </row>
    <row r="10381" spans="25:28">
      <c r="Y10381" s="240"/>
      <c r="AB10381" s="241"/>
    </row>
    <row r="10382" spans="25:28">
      <c r="Y10382" s="240"/>
      <c r="AB10382" s="241"/>
    </row>
    <row r="10383" spans="25:28">
      <c r="Y10383" s="240"/>
      <c r="AB10383" s="241"/>
    </row>
    <row r="10384" spans="25:28">
      <c r="Y10384" s="240"/>
      <c r="AB10384" s="241"/>
    </row>
    <row r="10385" spans="25:28">
      <c r="Y10385" s="240"/>
      <c r="AB10385" s="241"/>
    </row>
    <row r="10386" spans="25:28">
      <c r="Y10386" s="240"/>
      <c r="AB10386" s="241"/>
    </row>
    <row r="10387" spans="25:28">
      <c r="Y10387" s="240"/>
      <c r="AB10387" s="241"/>
    </row>
    <row r="10388" spans="25:28">
      <c r="Y10388" s="240"/>
      <c r="AB10388" s="241"/>
    </row>
    <row r="10389" spans="25:28">
      <c r="Y10389" s="240"/>
      <c r="AB10389" s="241"/>
    </row>
    <row r="10390" spans="25:28">
      <c r="Y10390" s="240"/>
      <c r="AB10390" s="241"/>
    </row>
    <row r="10391" spans="25:28">
      <c r="Y10391" s="240"/>
      <c r="AB10391" s="241"/>
    </row>
    <row r="10392" spans="25:28">
      <c r="Y10392" s="240"/>
      <c r="AB10392" s="241"/>
    </row>
    <row r="10393" spans="25:28">
      <c r="Y10393" s="240"/>
      <c r="AB10393" s="241"/>
    </row>
    <row r="10394" spans="25:28">
      <c r="Y10394" s="240"/>
      <c r="AB10394" s="241"/>
    </row>
    <row r="10395" spans="25:28">
      <c r="Y10395" s="240"/>
      <c r="AB10395" s="241"/>
    </row>
    <row r="10396" spans="25:28">
      <c r="Y10396" s="240"/>
      <c r="AB10396" s="241"/>
    </row>
    <row r="10397" spans="25:28">
      <c r="Y10397" s="240"/>
      <c r="AB10397" s="241"/>
    </row>
    <row r="10398" spans="25:28">
      <c r="Y10398" s="240"/>
      <c r="AB10398" s="241"/>
    </row>
    <row r="10399" spans="25:28">
      <c r="Y10399" s="240"/>
      <c r="AB10399" s="241"/>
    </row>
    <row r="10400" spans="25:28">
      <c r="Y10400" s="240"/>
      <c r="AB10400" s="241"/>
    </row>
    <row r="10401" spans="25:28">
      <c r="Y10401" s="240"/>
      <c r="AB10401" s="241"/>
    </row>
    <row r="10402" spans="25:28">
      <c r="Y10402" s="240"/>
      <c r="AB10402" s="241"/>
    </row>
    <row r="10403" spans="25:28">
      <c r="Y10403" s="240"/>
      <c r="AB10403" s="241"/>
    </row>
    <row r="10404" spans="25:28">
      <c r="Y10404" s="240"/>
      <c r="AB10404" s="241"/>
    </row>
    <row r="10405" spans="25:28">
      <c r="Y10405" s="240"/>
      <c r="AB10405" s="241"/>
    </row>
    <row r="10406" spans="25:28">
      <c r="Y10406" s="240"/>
      <c r="AB10406" s="241"/>
    </row>
    <row r="10407" spans="25:28">
      <c r="Y10407" s="240"/>
      <c r="AB10407" s="241"/>
    </row>
    <row r="10408" spans="25:28">
      <c r="Y10408" s="240"/>
      <c r="AB10408" s="241"/>
    </row>
    <row r="10409" spans="25:28">
      <c r="Y10409" s="240"/>
      <c r="AB10409" s="241"/>
    </row>
    <row r="10410" spans="25:28">
      <c r="Y10410" s="240"/>
      <c r="AB10410" s="241"/>
    </row>
    <row r="10411" spans="25:28">
      <c r="Y10411" s="240"/>
      <c r="AB10411" s="241"/>
    </row>
    <row r="10412" spans="25:28">
      <c r="Y10412" s="240"/>
      <c r="AB10412" s="241"/>
    </row>
    <row r="10413" spans="25:28">
      <c r="Y10413" s="240"/>
      <c r="AB10413" s="241"/>
    </row>
    <row r="10414" spans="25:28">
      <c r="Y10414" s="240"/>
      <c r="AB10414" s="241"/>
    </row>
    <row r="10415" spans="25:28">
      <c r="Y10415" s="240"/>
      <c r="AB10415" s="241"/>
    </row>
    <row r="10416" spans="25:28">
      <c r="Y10416" s="240"/>
      <c r="AB10416" s="241"/>
    </row>
    <row r="10417" spans="25:28">
      <c r="Y10417" s="240"/>
      <c r="AB10417" s="241"/>
    </row>
    <row r="10418" spans="25:28">
      <c r="Y10418" s="240"/>
      <c r="AB10418" s="241"/>
    </row>
    <row r="10419" spans="25:28">
      <c r="Y10419" s="240"/>
      <c r="AB10419" s="241"/>
    </row>
    <row r="10420" spans="25:28">
      <c r="Y10420" s="240"/>
      <c r="AB10420" s="241"/>
    </row>
    <row r="10421" spans="25:28">
      <c r="Y10421" s="240"/>
      <c r="AB10421" s="241"/>
    </row>
    <row r="10422" spans="25:28">
      <c r="Y10422" s="240"/>
      <c r="AB10422" s="241"/>
    </row>
    <row r="10423" spans="25:28">
      <c r="Y10423" s="240"/>
      <c r="AB10423" s="241"/>
    </row>
    <row r="10424" spans="25:28">
      <c r="Y10424" s="240"/>
      <c r="AB10424" s="241"/>
    </row>
    <row r="10425" spans="25:28">
      <c r="Y10425" s="240"/>
      <c r="AB10425" s="241"/>
    </row>
    <row r="10426" spans="25:28">
      <c r="Y10426" s="240"/>
      <c r="AB10426" s="241"/>
    </row>
    <row r="10427" spans="25:28">
      <c r="Y10427" s="240"/>
      <c r="AB10427" s="241"/>
    </row>
    <row r="10428" spans="25:28">
      <c r="Y10428" s="240"/>
      <c r="AB10428" s="241"/>
    </row>
    <row r="10429" spans="25:28">
      <c r="Y10429" s="240"/>
      <c r="AB10429" s="241"/>
    </row>
    <row r="10430" spans="25:28">
      <c r="Y10430" s="240"/>
      <c r="AB10430" s="241"/>
    </row>
    <row r="10431" spans="25:28">
      <c r="Y10431" s="240"/>
      <c r="AB10431" s="241"/>
    </row>
    <row r="10432" spans="25:28">
      <c r="Y10432" s="240"/>
      <c r="AB10432" s="241"/>
    </row>
    <row r="10433" spans="25:28">
      <c r="Y10433" s="240"/>
      <c r="AB10433" s="241"/>
    </row>
    <row r="10434" spans="25:28">
      <c r="Y10434" s="240"/>
      <c r="AB10434" s="241"/>
    </row>
    <row r="10435" spans="25:28">
      <c r="Y10435" s="240"/>
      <c r="AB10435" s="241"/>
    </row>
    <row r="10436" spans="25:28">
      <c r="Y10436" s="240"/>
      <c r="AB10436" s="241"/>
    </row>
    <row r="10437" spans="25:28">
      <c r="Y10437" s="240"/>
      <c r="AB10437" s="241"/>
    </row>
    <row r="10438" spans="25:28">
      <c r="Y10438" s="240"/>
      <c r="AB10438" s="241"/>
    </row>
    <row r="10439" spans="25:28">
      <c r="Y10439" s="240"/>
      <c r="AB10439" s="241"/>
    </row>
    <row r="10440" spans="25:28">
      <c r="Y10440" s="240"/>
      <c r="AB10440" s="241"/>
    </row>
    <row r="10441" spans="25:28">
      <c r="Y10441" s="240"/>
      <c r="AB10441" s="241"/>
    </row>
    <row r="10442" spans="25:28">
      <c r="Y10442" s="240"/>
      <c r="AB10442" s="241"/>
    </row>
    <row r="10443" spans="25:28">
      <c r="Y10443" s="240"/>
      <c r="AB10443" s="241"/>
    </row>
    <row r="10444" spans="25:28">
      <c r="Y10444" s="240"/>
      <c r="AB10444" s="241"/>
    </row>
    <row r="10445" spans="25:28">
      <c r="Y10445" s="240"/>
      <c r="AB10445" s="241"/>
    </row>
    <row r="10446" spans="25:28">
      <c r="Y10446" s="240"/>
      <c r="AB10446" s="241"/>
    </row>
    <row r="10447" spans="25:28">
      <c r="Y10447" s="240"/>
      <c r="AB10447" s="241"/>
    </row>
    <row r="10448" spans="25:28">
      <c r="Y10448" s="240"/>
      <c r="AB10448" s="241"/>
    </row>
    <row r="10449" spans="25:28">
      <c r="Y10449" s="240"/>
      <c r="AB10449" s="241"/>
    </row>
    <row r="10450" spans="25:28">
      <c r="Y10450" s="240"/>
      <c r="AB10450" s="241"/>
    </row>
    <row r="10451" spans="25:28">
      <c r="Y10451" s="240"/>
      <c r="AB10451" s="241"/>
    </row>
    <row r="10452" spans="25:28">
      <c r="Y10452" s="240"/>
      <c r="AB10452" s="241"/>
    </row>
    <row r="10453" spans="25:28">
      <c r="Y10453" s="240"/>
      <c r="AB10453" s="241"/>
    </row>
    <row r="10454" spans="25:28">
      <c r="Y10454" s="240"/>
      <c r="AB10454" s="241"/>
    </row>
    <row r="10455" spans="25:28">
      <c r="Y10455" s="240"/>
      <c r="AB10455" s="241"/>
    </row>
    <row r="10456" spans="25:28">
      <c r="Y10456" s="240"/>
      <c r="AB10456" s="241"/>
    </row>
    <row r="10457" spans="25:28">
      <c r="Y10457" s="240"/>
      <c r="AB10457" s="241"/>
    </row>
    <row r="10458" spans="25:28">
      <c r="Y10458" s="240"/>
      <c r="AB10458" s="241"/>
    </row>
    <row r="10459" spans="25:28">
      <c r="Y10459" s="240"/>
      <c r="AB10459" s="241"/>
    </row>
    <row r="10460" spans="25:28">
      <c r="Y10460" s="240"/>
      <c r="AB10460" s="241"/>
    </row>
    <row r="10461" spans="25:28">
      <c r="Y10461" s="240"/>
      <c r="AB10461" s="241"/>
    </row>
    <row r="10462" spans="25:28">
      <c r="Y10462" s="240"/>
      <c r="AB10462" s="241"/>
    </row>
    <row r="10463" spans="25:28">
      <c r="Y10463" s="240"/>
      <c r="AB10463" s="241"/>
    </row>
    <row r="10464" spans="25:28">
      <c r="Y10464" s="240"/>
      <c r="AB10464" s="241"/>
    </row>
    <row r="10465" spans="25:28">
      <c r="Y10465" s="240"/>
      <c r="AB10465" s="241"/>
    </row>
    <row r="10466" spans="25:28">
      <c r="Y10466" s="240"/>
      <c r="AB10466" s="241"/>
    </row>
    <row r="10467" spans="25:28">
      <c r="Y10467" s="240"/>
      <c r="AB10467" s="241"/>
    </row>
    <row r="10468" spans="25:28">
      <c r="Y10468" s="240"/>
      <c r="AB10468" s="241"/>
    </row>
    <row r="10469" spans="25:28">
      <c r="Y10469" s="240"/>
      <c r="AB10469" s="241"/>
    </row>
    <row r="10470" spans="25:28">
      <c r="Y10470" s="240"/>
      <c r="AB10470" s="241"/>
    </row>
    <row r="10471" spans="25:28">
      <c r="Y10471" s="240"/>
      <c r="AB10471" s="241"/>
    </row>
    <row r="10472" spans="25:28">
      <c r="Y10472" s="240"/>
      <c r="AB10472" s="241"/>
    </row>
    <row r="10473" spans="25:28">
      <c r="Y10473" s="240"/>
      <c r="AB10473" s="241"/>
    </row>
    <row r="10474" spans="25:28">
      <c r="Y10474" s="240"/>
      <c r="AB10474" s="241"/>
    </row>
    <row r="10475" spans="25:28">
      <c r="Y10475" s="240"/>
      <c r="AB10475" s="241"/>
    </row>
    <row r="10476" spans="25:28">
      <c r="Y10476" s="240"/>
      <c r="AB10476" s="241"/>
    </row>
    <row r="10477" spans="25:28">
      <c r="Y10477" s="240"/>
      <c r="AB10477" s="241"/>
    </row>
    <row r="10478" spans="25:28">
      <c r="Y10478" s="240"/>
      <c r="AB10478" s="241"/>
    </row>
    <row r="10479" spans="25:28">
      <c r="Y10479" s="240"/>
      <c r="AB10479" s="241"/>
    </row>
    <row r="10480" spans="25:28">
      <c r="Y10480" s="240"/>
      <c r="AB10480" s="241"/>
    </row>
    <row r="10481" spans="25:28">
      <c r="Y10481" s="240"/>
      <c r="AB10481" s="241"/>
    </row>
    <row r="10482" spans="25:28">
      <c r="Y10482" s="240"/>
      <c r="AB10482" s="241"/>
    </row>
    <row r="10483" spans="25:28">
      <c r="Y10483" s="240"/>
      <c r="AB10483" s="241"/>
    </row>
    <row r="10484" spans="25:28">
      <c r="Y10484" s="240"/>
      <c r="AB10484" s="241"/>
    </row>
    <row r="10485" spans="25:28">
      <c r="Y10485" s="240"/>
      <c r="AB10485" s="241"/>
    </row>
    <row r="10486" spans="25:28">
      <c r="Y10486" s="240"/>
      <c r="AB10486" s="241"/>
    </row>
    <row r="10487" spans="25:28">
      <c r="Y10487" s="240"/>
      <c r="AB10487" s="241"/>
    </row>
    <row r="10488" spans="25:28">
      <c r="Y10488" s="240"/>
      <c r="AB10488" s="241"/>
    </row>
    <row r="10489" spans="25:28">
      <c r="Y10489" s="240"/>
      <c r="AB10489" s="241"/>
    </row>
    <row r="10490" spans="25:28">
      <c r="Y10490" s="240"/>
      <c r="AB10490" s="241"/>
    </row>
    <row r="10491" spans="25:28">
      <c r="Y10491" s="240"/>
      <c r="AB10491" s="241"/>
    </row>
    <row r="10492" spans="25:28">
      <c r="Y10492" s="240"/>
      <c r="AB10492" s="241"/>
    </row>
    <row r="10493" spans="25:28">
      <c r="Y10493" s="240"/>
      <c r="AB10493" s="241"/>
    </row>
    <row r="10494" spans="25:28">
      <c r="Y10494" s="240"/>
      <c r="AB10494" s="241"/>
    </row>
    <row r="10495" spans="25:28">
      <c r="Y10495" s="240"/>
      <c r="AB10495" s="241"/>
    </row>
    <row r="10496" spans="25:28">
      <c r="Y10496" s="240"/>
      <c r="AB10496" s="241"/>
    </row>
    <row r="10497" spans="25:28">
      <c r="Y10497" s="240"/>
      <c r="AB10497" s="241"/>
    </row>
    <row r="10498" spans="25:28">
      <c r="Y10498" s="240"/>
      <c r="AB10498" s="241"/>
    </row>
    <row r="10499" spans="25:28">
      <c r="Y10499" s="240"/>
      <c r="AB10499" s="241"/>
    </row>
    <row r="10500" spans="25:28">
      <c r="Y10500" s="240"/>
      <c r="AB10500" s="241"/>
    </row>
    <row r="10501" spans="25:28">
      <c r="Y10501" s="240"/>
      <c r="AB10501" s="241"/>
    </row>
    <row r="10502" spans="25:28">
      <c r="Y10502" s="240"/>
      <c r="AB10502" s="241"/>
    </row>
    <row r="10503" spans="25:28">
      <c r="Y10503" s="240"/>
      <c r="AB10503" s="241"/>
    </row>
    <row r="10504" spans="25:28">
      <c r="Y10504" s="240"/>
      <c r="AB10504" s="241"/>
    </row>
    <row r="10505" spans="25:28">
      <c r="Y10505" s="240"/>
      <c r="AB10505" s="241"/>
    </row>
    <row r="10506" spans="25:28">
      <c r="Y10506" s="240"/>
      <c r="AB10506" s="241"/>
    </row>
    <row r="10507" spans="25:28">
      <c r="Y10507" s="240"/>
      <c r="AB10507" s="241"/>
    </row>
    <row r="10508" spans="25:28">
      <c r="Y10508" s="240"/>
      <c r="AB10508" s="241"/>
    </row>
    <row r="10509" spans="25:28">
      <c r="Y10509" s="240"/>
      <c r="AB10509" s="241"/>
    </row>
    <row r="10510" spans="25:28">
      <c r="Y10510" s="240"/>
      <c r="AB10510" s="241"/>
    </row>
    <row r="10511" spans="25:28">
      <c r="Y10511" s="240"/>
      <c r="AB10511" s="241"/>
    </row>
    <row r="10512" spans="25:28">
      <c r="Y10512" s="240"/>
      <c r="AB10512" s="241"/>
    </row>
    <row r="10513" spans="25:28">
      <c r="Y10513" s="240"/>
      <c r="AB10513" s="241"/>
    </row>
    <row r="10514" spans="25:28">
      <c r="Y10514" s="240"/>
      <c r="AB10514" s="241"/>
    </row>
    <row r="10515" spans="25:28">
      <c r="Y10515" s="240"/>
      <c r="AB10515" s="241"/>
    </row>
    <row r="10516" spans="25:28">
      <c r="Y10516" s="240"/>
      <c r="AB10516" s="241"/>
    </row>
    <row r="10517" spans="25:28">
      <c r="Y10517" s="240"/>
      <c r="AB10517" s="241"/>
    </row>
    <row r="10518" spans="25:28">
      <c r="Y10518" s="240"/>
      <c r="AB10518" s="241"/>
    </row>
    <row r="10519" spans="25:28">
      <c r="Y10519" s="240"/>
      <c r="AB10519" s="241"/>
    </row>
    <row r="10520" spans="25:28">
      <c r="Y10520" s="240"/>
      <c r="AB10520" s="241"/>
    </row>
    <row r="10521" spans="25:28">
      <c r="Y10521" s="240"/>
      <c r="AB10521" s="241"/>
    </row>
    <row r="10522" spans="25:28">
      <c r="Y10522" s="240"/>
      <c r="AB10522" s="241"/>
    </row>
    <row r="10523" spans="25:28">
      <c r="Y10523" s="240"/>
      <c r="AB10523" s="241"/>
    </row>
    <row r="10524" spans="25:28">
      <c r="Y10524" s="240"/>
      <c r="AB10524" s="241"/>
    </row>
    <row r="10525" spans="25:28">
      <c r="Y10525" s="240"/>
      <c r="AB10525" s="241"/>
    </row>
    <row r="10526" spans="25:28">
      <c r="Y10526" s="240"/>
      <c r="AB10526" s="241"/>
    </row>
    <row r="10527" spans="25:28">
      <c r="Y10527" s="240"/>
      <c r="AB10527" s="241"/>
    </row>
    <row r="10528" spans="25:28">
      <c r="Y10528" s="240"/>
      <c r="AB10528" s="241"/>
    </row>
    <row r="10529" spans="25:28">
      <c r="Y10529" s="240"/>
      <c r="AB10529" s="241"/>
    </row>
    <row r="10530" spans="25:28">
      <c r="Y10530" s="240"/>
      <c r="AB10530" s="241"/>
    </row>
    <row r="10531" spans="25:28">
      <c r="Y10531" s="240"/>
      <c r="AB10531" s="241"/>
    </row>
    <row r="10532" spans="25:28">
      <c r="Y10532" s="240"/>
      <c r="AB10532" s="241"/>
    </row>
    <row r="10533" spans="25:28">
      <c r="Y10533" s="240"/>
      <c r="AB10533" s="241"/>
    </row>
    <row r="10534" spans="25:28">
      <c r="Y10534" s="240"/>
      <c r="AB10534" s="241"/>
    </row>
    <row r="10535" spans="25:28">
      <c r="Y10535" s="240"/>
      <c r="AB10535" s="241"/>
    </row>
    <row r="10536" spans="25:28">
      <c r="Y10536" s="240"/>
      <c r="AB10536" s="241"/>
    </row>
    <row r="10537" spans="25:28">
      <c r="Y10537" s="240"/>
      <c r="AB10537" s="241"/>
    </row>
    <row r="10538" spans="25:28">
      <c r="Y10538" s="240"/>
      <c r="AB10538" s="241"/>
    </row>
    <row r="10539" spans="25:28">
      <c r="Y10539" s="240"/>
      <c r="AB10539" s="241"/>
    </row>
    <row r="10540" spans="25:28">
      <c r="Y10540" s="240"/>
      <c r="AB10540" s="241"/>
    </row>
    <row r="10541" spans="25:28">
      <c r="Y10541" s="240"/>
      <c r="AB10541" s="241"/>
    </row>
    <row r="10542" spans="25:28">
      <c r="Y10542" s="240"/>
      <c r="AB10542" s="241"/>
    </row>
    <row r="10543" spans="25:28">
      <c r="Y10543" s="240"/>
      <c r="AB10543" s="241"/>
    </row>
    <row r="10544" spans="25:28">
      <c r="Y10544" s="240"/>
      <c r="AB10544" s="241"/>
    </row>
    <row r="10545" spans="25:28">
      <c r="Y10545" s="240"/>
      <c r="AB10545" s="241"/>
    </row>
    <row r="10546" spans="25:28">
      <c r="Y10546" s="240"/>
      <c r="AB10546" s="241"/>
    </row>
    <row r="10547" spans="25:28">
      <c r="Y10547" s="240"/>
      <c r="AB10547" s="241"/>
    </row>
    <row r="10548" spans="25:28">
      <c r="Y10548" s="240"/>
      <c r="AB10548" s="241"/>
    </row>
    <row r="10549" spans="25:28">
      <c r="Y10549" s="240"/>
      <c r="AB10549" s="241"/>
    </row>
    <row r="10550" spans="25:28">
      <c r="Y10550" s="240"/>
      <c r="AB10550" s="241"/>
    </row>
    <row r="10551" spans="25:28">
      <c r="Y10551" s="240"/>
      <c r="AB10551" s="241"/>
    </row>
    <row r="10552" spans="25:28">
      <c r="Y10552" s="240"/>
      <c r="AB10552" s="241"/>
    </row>
    <row r="10553" spans="25:28">
      <c r="Y10553" s="240"/>
      <c r="AB10553" s="241"/>
    </row>
    <row r="10554" spans="25:28">
      <c r="Y10554" s="240"/>
      <c r="AB10554" s="241"/>
    </row>
    <row r="10555" spans="25:28">
      <c r="Y10555" s="240"/>
      <c r="AB10555" s="241"/>
    </row>
    <row r="10556" spans="25:28">
      <c r="Y10556" s="240"/>
      <c r="AB10556" s="241"/>
    </row>
    <row r="10557" spans="25:28">
      <c r="Y10557" s="240"/>
      <c r="AB10557" s="241"/>
    </row>
    <row r="10558" spans="25:28">
      <c r="Y10558" s="240"/>
      <c r="AB10558" s="241"/>
    </row>
    <row r="10559" spans="25:28">
      <c r="Y10559" s="240"/>
      <c r="AB10559" s="241"/>
    </row>
    <row r="10560" spans="25:28">
      <c r="Y10560" s="240"/>
      <c r="AB10560" s="241"/>
    </row>
    <row r="10561" spans="25:28">
      <c r="Y10561" s="240"/>
      <c r="AB10561" s="241"/>
    </row>
    <row r="10562" spans="25:28">
      <c r="Y10562" s="240"/>
      <c r="AB10562" s="241"/>
    </row>
    <row r="10563" spans="25:28">
      <c r="Y10563" s="240"/>
      <c r="AB10563" s="241"/>
    </row>
    <row r="10564" spans="25:28">
      <c r="Y10564" s="240"/>
      <c r="AB10564" s="241"/>
    </row>
    <row r="10565" spans="25:28">
      <c r="Y10565" s="240"/>
      <c r="AB10565" s="241"/>
    </row>
    <row r="10566" spans="25:28">
      <c r="Y10566" s="240"/>
      <c r="AB10566" s="241"/>
    </row>
    <row r="10567" spans="25:28">
      <c r="Y10567" s="240"/>
      <c r="AB10567" s="241"/>
    </row>
    <row r="10568" spans="25:28">
      <c r="Y10568" s="240"/>
      <c r="AB10568" s="241"/>
    </row>
    <row r="10569" spans="25:28">
      <c r="Y10569" s="240"/>
      <c r="AB10569" s="241"/>
    </row>
    <row r="10570" spans="25:28">
      <c r="Y10570" s="240"/>
      <c r="AB10570" s="241"/>
    </row>
    <row r="10571" spans="25:28">
      <c r="Y10571" s="240"/>
      <c r="AB10571" s="241"/>
    </row>
    <row r="10572" spans="25:28">
      <c r="Y10572" s="240"/>
      <c r="AB10572" s="241"/>
    </row>
    <row r="10573" spans="25:28">
      <c r="Y10573" s="240"/>
      <c r="AB10573" s="241"/>
    </row>
    <row r="10574" spans="25:28">
      <c r="Y10574" s="240"/>
      <c r="AB10574" s="241"/>
    </row>
    <row r="10575" spans="25:28">
      <c r="Y10575" s="240"/>
      <c r="AB10575" s="241"/>
    </row>
    <row r="10576" spans="25:28">
      <c r="Y10576" s="240"/>
      <c r="AB10576" s="241"/>
    </row>
    <row r="10577" spans="25:28">
      <c r="Y10577" s="240"/>
      <c r="AB10577" s="241"/>
    </row>
    <row r="10578" spans="25:28">
      <c r="Y10578" s="240"/>
      <c r="AB10578" s="241"/>
    </row>
    <row r="10579" spans="25:28">
      <c r="Y10579" s="240"/>
      <c r="AB10579" s="241"/>
    </row>
    <row r="10580" spans="25:28">
      <c r="Y10580" s="240"/>
      <c r="AB10580" s="241"/>
    </row>
    <row r="10581" spans="25:28">
      <c r="Y10581" s="240"/>
      <c r="AB10581" s="241"/>
    </row>
    <row r="10582" spans="25:28">
      <c r="Y10582" s="240"/>
      <c r="AB10582" s="241"/>
    </row>
    <row r="10583" spans="25:28">
      <c r="Y10583" s="240"/>
      <c r="AB10583" s="241"/>
    </row>
    <row r="10584" spans="25:28">
      <c r="Y10584" s="240"/>
      <c r="AB10584" s="241"/>
    </row>
    <row r="10585" spans="25:28">
      <c r="Y10585" s="240"/>
      <c r="AB10585" s="241"/>
    </row>
    <row r="10586" spans="25:28">
      <c r="Y10586" s="240"/>
      <c r="AB10586" s="241"/>
    </row>
    <row r="10587" spans="25:28">
      <c r="Y10587" s="240"/>
      <c r="AB10587" s="241"/>
    </row>
    <row r="10588" spans="25:28">
      <c r="Y10588" s="240"/>
      <c r="AB10588" s="241"/>
    </row>
    <row r="10589" spans="25:28">
      <c r="Y10589" s="240"/>
      <c r="AB10589" s="241"/>
    </row>
    <row r="10590" spans="25:28">
      <c r="Y10590" s="240"/>
      <c r="AB10590" s="241"/>
    </row>
    <row r="10591" spans="25:28">
      <c r="Y10591" s="240"/>
      <c r="AB10591" s="241"/>
    </row>
    <row r="10592" spans="25:28">
      <c r="Y10592" s="240"/>
      <c r="AB10592" s="241"/>
    </row>
    <row r="10593" spans="25:28">
      <c r="Y10593" s="240"/>
      <c r="AB10593" s="241"/>
    </row>
    <row r="10594" spans="25:28">
      <c r="Y10594" s="240"/>
      <c r="AB10594" s="241"/>
    </row>
    <row r="10595" spans="25:28">
      <c r="Y10595" s="240"/>
      <c r="AB10595" s="241"/>
    </row>
    <row r="10596" spans="25:28">
      <c r="Y10596" s="240"/>
      <c r="AB10596" s="241"/>
    </row>
    <row r="10597" spans="25:28">
      <c r="Y10597" s="240"/>
      <c r="AB10597" s="241"/>
    </row>
    <row r="10598" spans="25:28">
      <c r="Y10598" s="240"/>
      <c r="AB10598" s="241"/>
    </row>
    <row r="10599" spans="25:28">
      <c r="Y10599" s="240"/>
      <c r="AB10599" s="241"/>
    </row>
    <row r="10600" spans="25:28">
      <c r="Y10600" s="240"/>
      <c r="AB10600" s="241"/>
    </row>
    <row r="10601" spans="25:28">
      <c r="Y10601" s="240"/>
      <c r="AB10601" s="241"/>
    </row>
    <row r="10602" spans="25:28">
      <c r="Y10602" s="240"/>
      <c r="AB10602" s="241"/>
    </row>
    <row r="10603" spans="25:28">
      <c r="Y10603" s="240"/>
      <c r="AB10603" s="241"/>
    </row>
    <row r="10604" spans="25:28">
      <c r="Y10604" s="240"/>
      <c r="AB10604" s="241"/>
    </row>
    <row r="10605" spans="25:28">
      <c r="Y10605" s="240"/>
      <c r="AB10605" s="241"/>
    </row>
    <row r="10606" spans="25:28">
      <c r="Y10606" s="240"/>
      <c r="AB10606" s="241"/>
    </row>
    <row r="10607" spans="25:28">
      <c r="Y10607" s="240"/>
      <c r="AB10607" s="241"/>
    </row>
    <row r="10608" spans="25:28">
      <c r="Y10608" s="240"/>
      <c r="AB10608" s="241"/>
    </row>
    <row r="10609" spans="25:28">
      <c r="Y10609" s="240"/>
      <c r="AB10609" s="241"/>
    </row>
    <row r="10610" spans="25:28">
      <c r="Y10610" s="240"/>
      <c r="AB10610" s="241"/>
    </row>
    <row r="10611" spans="25:28">
      <c r="Y10611" s="240"/>
      <c r="AB10611" s="241"/>
    </row>
    <row r="10612" spans="25:28">
      <c r="Y10612" s="240"/>
      <c r="AB10612" s="241"/>
    </row>
    <row r="10613" spans="25:28">
      <c r="Y10613" s="240"/>
      <c r="AB10613" s="241"/>
    </row>
    <row r="10614" spans="25:28">
      <c r="Y10614" s="240"/>
      <c r="AB10614" s="241"/>
    </row>
    <row r="10615" spans="25:28">
      <c r="Y10615" s="240"/>
      <c r="AB10615" s="241"/>
    </row>
    <row r="10616" spans="25:28">
      <c r="Y10616" s="240"/>
      <c r="AB10616" s="241"/>
    </row>
    <row r="10617" spans="25:28">
      <c r="Y10617" s="240"/>
      <c r="AB10617" s="241"/>
    </row>
    <row r="10618" spans="25:28">
      <c r="Y10618" s="240"/>
      <c r="AB10618" s="241"/>
    </row>
    <row r="10619" spans="25:28">
      <c r="Y10619" s="240"/>
      <c r="AB10619" s="241"/>
    </row>
    <row r="10620" spans="25:28">
      <c r="Y10620" s="240"/>
      <c r="AB10620" s="241"/>
    </row>
    <row r="10621" spans="25:28">
      <c r="Y10621" s="240"/>
      <c r="AB10621" s="241"/>
    </row>
    <row r="10622" spans="25:28">
      <c r="Y10622" s="240"/>
      <c r="AB10622" s="241"/>
    </row>
    <row r="10623" spans="25:28">
      <c r="Y10623" s="240"/>
      <c r="AB10623" s="241"/>
    </row>
    <row r="10624" spans="25:28">
      <c r="Y10624" s="240"/>
      <c r="AB10624" s="241"/>
    </row>
    <row r="10625" spans="25:28">
      <c r="Y10625" s="240"/>
      <c r="AB10625" s="241"/>
    </row>
    <row r="10626" spans="25:28">
      <c r="Y10626" s="240"/>
      <c r="AB10626" s="241"/>
    </row>
    <row r="10627" spans="25:28">
      <c r="Y10627" s="240"/>
      <c r="AB10627" s="241"/>
    </row>
    <row r="10628" spans="25:28">
      <c r="Y10628" s="240"/>
      <c r="AB10628" s="241"/>
    </row>
    <row r="10629" spans="25:28">
      <c r="Y10629" s="240"/>
      <c r="AB10629" s="241"/>
    </row>
    <row r="10630" spans="25:28">
      <c r="Y10630" s="240"/>
      <c r="AB10630" s="241"/>
    </row>
    <row r="10631" spans="25:28">
      <c r="Y10631" s="240"/>
      <c r="AB10631" s="241"/>
    </row>
    <row r="10632" spans="25:28">
      <c r="Y10632" s="240"/>
      <c r="AB10632" s="241"/>
    </row>
    <row r="10633" spans="25:28">
      <c r="Y10633" s="240"/>
      <c r="AB10633" s="241"/>
    </row>
    <row r="10634" spans="25:28">
      <c r="Y10634" s="240"/>
      <c r="AB10634" s="241"/>
    </row>
    <row r="10635" spans="25:28">
      <c r="Y10635" s="240"/>
      <c r="AB10635" s="241"/>
    </row>
    <row r="10636" spans="25:28">
      <c r="Y10636" s="240"/>
      <c r="AB10636" s="241"/>
    </row>
    <row r="10637" spans="25:28">
      <c r="Y10637" s="240"/>
      <c r="AB10637" s="241"/>
    </row>
    <row r="10638" spans="25:28">
      <c r="Y10638" s="240"/>
      <c r="AB10638" s="241"/>
    </row>
    <row r="10639" spans="25:28">
      <c r="Y10639" s="240"/>
      <c r="AB10639" s="241"/>
    </row>
    <row r="10640" spans="25:28">
      <c r="Y10640" s="240"/>
      <c r="AB10640" s="241"/>
    </row>
    <row r="10641" spans="25:28">
      <c r="Y10641" s="240"/>
      <c r="AB10641" s="241"/>
    </row>
    <row r="10642" spans="25:28">
      <c r="Y10642" s="240"/>
      <c r="AB10642" s="241"/>
    </row>
    <row r="10643" spans="25:28">
      <c r="Y10643" s="240"/>
      <c r="AB10643" s="241"/>
    </row>
    <row r="10644" spans="25:28">
      <c r="Y10644" s="240"/>
      <c r="AB10644" s="241"/>
    </row>
    <row r="10645" spans="25:28">
      <c r="Y10645" s="240"/>
      <c r="AB10645" s="241"/>
    </row>
    <row r="10646" spans="25:28">
      <c r="Y10646" s="240"/>
      <c r="AB10646" s="241"/>
    </row>
    <row r="10647" spans="25:28">
      <c r="Y10647" s="240"/>
      <c r="AB10647" s="241"/>
    </row>
    <row r="10648" spans="25:28">
      <c r="Y10648" s="240"/>
      <c r="AB10648" s="241"/>
    </row>
    <row r="10649" spans="25:28">
      <c r="Y10649" s="240"/>
      <c r="AB10649" s="241"/>
    </row>
    <row r="10650" spans="25:28">
      <c r="Y10650" s="240"/>
      <c r="AB10650" s="241"/>
    </row>
    <row r="10651" spans="25:28">
      <c r="Y10651" s="240"/>
      <c r="AB10651" s="241"/>
    </row>
    <row r="10652" spans="25:28">
      <c r="Y10652" s="240"/>
      <c r="AB10652" s="241"/>
    </row>
    <row r="10653" spans="25:28">
      <c r="Y10653" s="240"/>
      <c r="AB10653" s="241"/>
    </row>
    <row r="10654" spans="25:28">
      <c r="Y10654" s="240"/>
      <c r="AB10654" s="241"/>
    </row>
    <row r="10655" spans="25:28">
      <c r="Y10655" s="240"/>
      <c r="AB10655" s="241"/>
    </row>
    <row r="10656" spans="25:28">
      <c r="Y10656" s="240"/>
      <c r="AB10656" s="241"/>
    </row>
    <row r="10657" spans="25:28">
      <c r="Y10657" s="240"/>
      <c r="AB10657" s="241"/>
    </row>
    <row r="10658" spans="25:28">
      <c r="Y10658" s="240"/>
      <c r="AB10658" s="241"/>
    </row>
    <row r="10659" spans="25:28">
      <c r="Y10659" s="240"/>
      <c r="AB10659" s="241"/>
    </row>
    <row r="10660" spans="25:28">
      <c r="Y10660" s="240"/>
      <c r="AB10660" s="241"/>
    </row>
    <row r="10661" spans="25:28">
      <c r="Y10661" s="240"/>
      <c r="AB10661" s="241"/>
    </row>
    <row r="10662" spans="25:28">
      <c r="Y10662" s="240"/>
      <c r="AB10662" s="241"/>
    </row>
    <row r="10663" spans="25:28">
      <c r="Y10663" s="240"/>
      <c r="AB10663" s="241"/>
    </row>
    <row r="10664" spans="25:28">
      <c r="Y10664" s="240"/>
      <c r="AB10664" s="241"/>
    </row>
    <row r="10665" spans="25:28">
      <c r="Y10665" s="240"/>
      <c r="AB10665" s="241"/>
    </row>
    <row r="10666" spans="25:28">
      <c r="Y10666" s="240"/>
      <c r="AB10666" s="241"/>
    </row>
    <row r="10667" spans="25:28">
      <c r="Y10667" s="240"/>
      <c r="AB10667" s="241"/>
    </row>
    <row r="10668" spans="25:28">
      <c r="Y10668" s="240"/>
      <c r="AB10668" s="241"/>
    </row>
    <row r="10669" spans="25:28">
      <c r="Y10669" s="240"/>
      <c r="AB10669" s="241"/>
    </row>
    <row r="10670" spans="25:28">
      <c r="Y10670" s="240"/>
      <c r="AB10670" s="241"/>
    </row>
    <row r="10671" spans="25:28">
      <c r="Y10671" s="240"/>
      <c r="AB10671" s="241"/>
    </row>
    <row r="10672" spans="25:28">
      <c r="Y10672" s="240"/>
      <c r="AB10672" s="241"/>
    </row>
    <row r="10673" spans="25:28">
      <c r="Y10673" s="240"/>
      <c r="AB10673" s="241"/>
    </row>
    <row r="10674" spans="25:28">
      <c r="Y10674" s="240"/>
      <c r="AB10674" s="241"/>
    </row>
    <row r="10675" spans="25:28">
      <c r="Y10675" s="240"/>
      <c r="AB10675" s="241"/>
    </row>
    <row r="10676" spans="25:28">
      <c r="Y10676" s="240"/>
      <c r="AB10676" s="241"/>
    </row>
    <row r="10677" spans="25:28">
      <c r="Y10677" s="240"/>
      <c r="AB10677" s="241"/>
    </row>
    <row r="10678" spans="25:28">
      <c r="Y10678" s="240"/>
      <c r="AB10678" s="241"/>
    </row>
    <row r="10679" spans="25:28">
      <c r="Y10679" s="240"/>
      <c r="AB10679" s="241"/>
    </row>
    <row r="10680" spans="25:28">
      <c r="Y10680" s="240"/>
      <c r="AB10680" s="241"/>
    </row>
    <row r="10681" spans="25:28">
      <c r="Y10681" s="240"/>
      <c r="AB10681" s="241"/>
    </row>
    <row r="10682" spans="25:28">
      <c r="Y10682" s="240"/>
      <c r="AB10682" s="241"/>
    </row>
    <row r="10683" spans="25:28">
      <c r="Y10683" s="240"/>
      <c r="AB10683" s="241"/>
    </row>
    <row r="10684" spans="25:28">
      <c r="Y10684" s="240"/>
      <c r="AB10684" s="241"/>
    </row>
    <row r="10685" spans="25:28">
      <c r="Y10685" s="240"/>
      <c r="AB10685" s="241"/>
    </row>
    <row r="10686" spans="25:28">
      <c r="Y10686" s="240"/>
      <c r="AB10686" s="241"/>
    </row>
    <row r="10687" spans="25:28">
      <c r="Y10687" s="240"/>
      <c r="AB10687" s="241"/>
    </row>
    <row r="10688" spans="25:28">
      <c r="Y10688" s="240"/>
      <c r="AB10688" s="241"/>
    </row>
    <row r="10689" spans="25:28">
      <c r="Y10689" s="240"/>
      <c r="AB10689" s="241"/>
    </row>
    <row r="10690" spans="25:28">
      <c r="Y10690" s="240"/>
      <c r="AB10690" s="241"/>
    </row>
    <row r="10691" spans="25:28">
      <c r="Y10691" s="240"/>
      <c r="AB10691" s="241"/>
    </row>
    <row r="10692" spans="25:28">
      <c r="Y10692" s="240"/>
      <c r="AB10692" s="241"/>
    </row>
    <row r="10693" spans="25:28">
      <c r="Y10693" s="240"/>
      <c r="AB10693" s="241"/>
    </row>
    <row r="10694" spans="25:28">
      <c r="Y10694" s="240"/>
      <c r="AB10694" s="241"/>
    </row>
    <row r="10695" spans="25:28">
      <c r="Y10695" s="240"/>
      <c r="AB10695" s="241"/>
    </row>
    <row r="10696" spans="25:28">
      <c r="Y10696" s="240"/>
      <c r="AB10696" s="241"/>
    </row>
    <row r="10697" spans="25:28">
      <c r="Y10697" s="240"/>
      <c r="AB10697" s="241"/>
    </row>
    <row r="10698" spans="25:28">
      <c r="Y10698" s="240"/>
      <c r="AB10698" s="241"/>
    </row>
    <row r="10699" spans="25:28">
      <c r="Y10699" s="240"/>
      <c r="AB10699" s="241"/>
    </row>
    <row r="10700" spans="25:28">
      <c r="Y10700" s="240"/>
      <c r="AB10700" s="241"/>
    </row>
    <row r="10701" spans="25:28">
      <c r="Y10701" s="240"/>
      <c r="AB10701" s="241"/>
    </row>
    <row r="10702" spans="25:28">
      <c r="Y10702" s="240"/>
      <c r="AB10702" s="241"/>
    </row>
    <row r="10703" spans="25:28">
      <c r="Y10703" s="240"/>
      <c r="AB10703" s="241"/>
    </row>
    <row r="10704" spans="25:28">
      <c r="Y10704" s="240"/>
      <c r="AB10704" s="241"/>
    </row>
    <row r="10705" spans="25:28">
      <c r="Y10705" s="240"/>
      <c r="AB10705" s="241"/>
    </row>
    <row r="10706" spans="25:28">
      <c r="Y10706" s="240"/>
      <c r="AB10706" s="241"/>
    </row>
    <row r="10707" spans="25:28">
      <c r="Y10707" s="240"/>
      <c r="AB10707" s="241"/>
    </row>
    <row r="10708" spans="25:28">
      <c r="Y10708" s="240"/>
      <c r="AB10708" s="241"/>
    </row>
    <row r="10709" spans="25:28">
      <c r="Y10709" s="240"/>
      <c r="AB10709" s="241"/>
    </row>
    <row r="10710" spans="25:28">
      <c r="Y10710" s="240"/>
      <c r="AB10710" s="241"/>
    </row>
    <row r="10711" spans="25:28">
      <c r="Y10711" s="240"/>
      <c r="AB10711" s="241"/>
    </row>
    <row r="10712" spans="25:28">
      <c r="Y10712" s="240"/>
      <c r="AB10712" s="241"/>
    </row>
    <row r="10713" spans="25:28">
      <c r="Y10713" s="240"/>
      <c r="AB10713" s="241"/>
    </row>
    <row r="10714" spans="25:28">
      <c r="Y10714" s="240"/>
      <c r="AB10714" s="241"/>
    </row>
    <row r="10715" spans="25:28">
      <c r="Y10715" s="240"/>
      <c r="AB10715" s="241"/>
    </row>
    <row r="10716" spans="25:28">
      <c r="Y10716" s="240"/>
      <c r="AB10716" s="241"/>
    </row>
    <row r="10717" spans="25:28">
      <c r="Y10717" s="240"/>
      <c r="AB10717" s="241"/>
    </row>
    <row r="10718" spans="25:28">
      <c r="Y10718" s="240"/>
      <c r="AB10718" s="241"/>
    </row>
    <row r="10719" spans="25:28">
      <c r="Y10719" s="240"/>
      <c r="AB10719" s="241"/>
    </row>
    <row r="10720" spans="25:28">
      <c r="Y10720" s="240"/>
      <c r="AB10720" s="241"/>
    </row>
    <row r="10721" spans="25:28">
      <c r="Y10721" s="240"/>
      <c r="AB10721" s="241"/>
    </row>
    <row r="10722" spans="25:28">
      <c r="Y10722" s="240"/>
      <c r="AB10722" s="241"/>
    </row>
    <row r="10723" spans="25:28">
      <c r="Y10723" s="240"/>
      <c r="AB10723" s="241"/>
    </row>
    <row r="10724" spans="25:28">
      <c r="Y10724" s="240"/>
      <c r="AB10724" s="241"/>
    </row>
    <row r="10725" spans="25:28">
      <c r="Y10725" s="240"/>
      <c r="AB10725" s="241"/>
    </row>
    <row r="10726" spans="25:28">
      <c r="Y10726" s="240"/>
      <c r="AB10726" s="241"/>
    </row>
    <row r="10727" spans="25:28">
      <c r="Y10727" s="240"/>
      <c r="AB10727" s="241"/>
    </row>
    <row r="10728" spans="25:28">
      <c r="Y10728" s="240"/>
      <c r="AB10728" s="241"/>
    </row>
    <row r="10729" spans="25:28">
      <c r="Y10729" s="240"/>
      <c r="AB10729" s="241"/>
    </row>
    <row r="10730" spans="25:28">
      <c r="Y10730" s="240"/>
      <c r="AB10730" s="241"/>
    </row>
    <row r="10731" spans="25:28">
      <c r="Y10731" s="240"/>
      <c r="AB10731" s="241"/>
    </row>
    <row r="10732" spans="25:28">
      <c r="Y10732" s="240"/>
      <c r="AB10732" s="241"/>
    </row>
    <row r="10733" spans="25:28">
      <c r="Y10733" s="240"/>
      <c r="AB10733" s="241"/>
    </row>
    <row r="10734" spans="25:28">
      <c r="Y10734" s="240"/>
      <c r="AB10734" s="241"/>
    </row>
    <row r="10735" spans="25:28">
      <c r="Y10735" s="240"/>
      <c r="AB10735" s="241"/>
    </row>
    <row r="10736" spans="25:28">
      <c r="Y10736" s="240"/>
      <c r="AB10736" s="241"/>
    </row>
    <row r="10737" spans="25:28">
      <c r="Y10737" s="240"/>
      <c r="AB10737" s="241"/>
    </row>
    <row r="10738" spans="25:28">
      <c r="Y10738" s="240"/>
      <c r="AB10738" s="241"/>
    </row>
    <row r="10739" spans="25:28">
      <c r="Y10739" s="240"/>
      <c r="AB10739" s="241"/>
    </row>
    <row r="10740" spans="25:28">
      <c r="Y10740" s="240"/>
      <c r="AB10740" s="241"/>
    </row>
    <row r="10741" spans="25:28">
      <c r="Y10741" s="240"/>
      <c r="AB10741" s="241"/>
    </row>
    <row r="10742" spans="25:28">
      <c r="Y10742" s="240"/>
      <c r="AB10742" s="241"/>
    </row>
    <row r="10743" spans="25:28">
      <c r="Y10743" s="240"/>
      <c r="AB10743" s="241"/>
    </row>
    <row r="10744" spans="25:28">
      <c r="Y10744" s="240"/>
      <c r="AB10744" s="241"/>
    </row>
    <row r="10745" spans="25:28">
      <c r="Y10745" s="240"/>
      <c r="AB10745" s="241"/>
    </row>
    <row r="10746" spans="25:28">
      <c r="Y10746" s="240"/>
      <c r="AB10746" s="241"/>
    </row>
    <row r="10747" spans="25:28">
      <c r="Y10747" s="240"/>
      <c r="AB10747" s="241"/>
    </row>
    <row r="10748" spans="25:28">
      <c r="Y10748" s="240"/>
      <c r="AB10748" s="241"/>
    </row>
    <row r="10749" spans="25:28">
      <c r="Y10749" s="240"/>
      <c r="AB10749" s="241"/>
    </row>
    <row r="10750" spans="25:28">
      <c r="Y10750" s="240"/>
      <c r="AB10750" s="241"/>
    </row>
    <row r="10751" spans="25:28">
      <c r="Y10751" s="240"/>
      <c r="AB10751" s="241"/>
    </row>
    <row r="10752" spans="25:28">
      <c r="Y10752" s="240"/>
      <c r="AB10752" s="241"/>
    </row>
    <row r="10753" spans="25:28">
      <c r="Y10753" s="240"/>
      <c r="AB10753" s="241"/>
    </row>
    <row r="10754" spans="25:28">
      <c r="Y10754" s="240"/>
      <c r="AB10754" s="241"/>
    </row>
    <row r="10755" spans="25:28">
      <c r="Y10755" s="240"/>
      <c r="AB10755" s="241"/>
    </row>
    <row r="10756" spans="25:28">
      <c r="Y10756" s="240"/>
      <c r="AB10756" s="241"/>
    </row>
    <row r="10757" spans="25:28">
      <c r="Y10757" s="240"/>
      <c r="AB10757" s="241"/>
    </row>
    <row r="10758" spans="25:28">
      <c r="Y10758" s="240"/>
      <c r="AB10758" s="241"/>
    </row>
    <row r="10759" spans="25:28">
      <c r="Y10759" s="240"/>
      <c r="AB10759" s="241"/>
    </row>
    <row r="10760" spans="25:28">
      <c r="Y10760" s="240"/>
      <c r="AB10760" s="241"/>
    </row>
    <row r="10761" spans="25:28">
      <c r="Y10761" s="240"/>
      <c r="AB10761" s="241"/>
    </row>
    <row r="10762" spans="25:28">
      <c r="Y10762" s="240"/>
      <c r="AB10762" s="241"/>
    </row>
    <row r="10763" spans="25:28">
      <c r="Y10763" s="240"/>
      <c r="AB10763" s="241"/>
    </row>
    <row r="10764" spans="25:28">
      <c r="Y10764" s="240"/>
      <c r="AB10764" s="241"/>
    </row>
    <row r="10765" spans="25:28">
      <c r="Y10765" s="240"/>
      <c r="AB10765" s="241"/>
    </row>
    <row r="10766" spans="25:28">
      <c r="Y10766" s="240"/>
      <c r="AB10766" s="241"/>
    </row>
    <row r="10767" spans="25:28">
      <c r="Y10767" s="240"/>
      <c r="AB10767" s="241"/>
    </row>
    <row r="10768" spans="25:28">
      <c r="Y10768" s="240"/>
      <c r="AB10768" s="241"/>
    </row>
    <row r="10769" spans="25:28">
      <c r="Y10769" s="240"/>
      <c r="AB10769" s="241"/>
    </row>
    <row r="10770" spans="25:28">
      <c r="Y10770" s="240"/>
      <c r="AB10770" s="241"/>
    </row>
    <row r="10771" spans="25:28">
      <c r="Y10771" s="240"/>
      <c r="AB10771" s="241"/>
    </row>
    <row r="10772" spans="25:28">
      <c r="Y10772" s="240"/>
      <c r="AB10772" s="241"/>
    </row>
    <row r="10773" spans="25:28">
      <c r="Y10773" s="240"/>
      <c r="AB10773" s="241"/>
    </row>
    <row r="10774" spans="25:28">
      <c r="Y10774" s="240"/>
      <c r="AB10774" s="241"/>
    </row>
    <row r="10775" spans="25:28">
      <c r="Y10775" s="240"/>
      <c r="AB10775" s="241"/>
    </row>
    <row r="10776" spans="25:28">
      <c r="Y10776" s="240"/>
      <c r="AB10776" s="241"/>
    </row>
    <row r="10777" spans="25:28">
      <c r="Y10777" s="240"/>
      <c r="AB10777" s="241"/>
    </row>
    <row r="10778" spans="25:28">
      <c r="Y10778" s="240"/>
      <c r="AB10778" s="241"/>
    </row>
    <row r="10779" spans="25:28">
      <c r="Y10779" s="240"/>
      <c r="AB10779" s="241"/>
    </row>
    <row r="10780" spans="25:28">
      <c r="Y10780" s="240"/>
      <c r="AB10780" s="241"/>
    </row>
    <row r="10781" spans="25:28">
      <c r="Y10781" s="240"/>
      <c r="AB10781" s="241"/>
    </row>
    <row r="10782" spans="25:28">
      <c r="Y10782" s="240"/>
      <c r="AB10782" s="241"/>
    </row>
    <row r="10783" spans="25:28">
      <c r="Y10783" s="240"/>
      <c r="AB10783" s="241"/>
    </row>
    <row r="10784" spans="25:28">
      <c r="Y10784" s="240"/>
      <c r="AB10784" s="241"/>
    </row>
    <row r="10785" spans="25:28">
      <c r="Y10785" s="240"/>
      <c r="AB10785" s="241"/>
    </row>
    <row r="10786" spans="25:28">
      <c r="Y10786" s="240"/>
      <c r="AB10786" s="241"/>
    </row>
    <row r="10787" spans="25:28">
      <c r="Y10787" s="240"/>
      <c r="AB10787" s="241"/>
    </row>
    <row r="10788" spans="25:28">
      <c r="Y10788" s="240"/>
      <c r="AB10788" s="241"/>
    </row>
    <row r="10789" spans="25:28">
      <c r="Y10789" s="240"/>
      <c r="AB10789" s="241"/>
    </row>
    <row r="10790" spans="25:28">
      <c r="Y10790" s="240"/>
      <c r="AB10790" s="241"/>
    </row>
    <row r="10791" spans="25:28">
      <c r="Y10791" s="240"/>
      <c r="AB10791" s="241"/>
    </row>
    <row r="10792" spans="25:28">
      <c r="Y10792" s="240"/>
      <c r="AB10792" s="241"/>
    </row>
    <row r="10793" spans="25:28">
      <c r="Y10793" s="240"/>
      <c r="AB10793" s="241"/>
    </row>
    <row r="10794" spans="25:28">
      <c r="Y10794" s="240"/>
      <c r="AB10794" s="241"/>
    </row>
    <row r="10795" spans="25:28">
      <c r="Y10795" s="240"/>
      <c r="AB10795" s="241"/>
    </row>
    <row r="10796" spans="25:28">
      <c r="Y10796" s="240"/>
      <c r="AB10796" s="241"/>
    </row>
    <row r="10797" spans="25:28">
      <c r="Y10797" s="240"/>
      <c r="AB10797" s="241"/>
    </row>
    <row r="10798" spans="25:28">
      <c r="Y10798" s="240"/>
      <c r="AB10798" s="241"/>
    </row>
    <row r="10799" spans="25:28">
      <c r="Y10799" s="240"/>
      <c r="AB10799" s="241"/>
    </row>
    <row r="10800" spans="25:28">
      <c r="Y10800" s="240"/>
      <c r="AB10800" s="241"/>
    </row>
    <row r="10801" spans="25:28">
      <c r="Y10801" s="240"/>
      <c r="AB10801" s="241"/>
    </row>
    <row r="10802" spans="25:28">
      <c r="Y10802" s="240"/>
      <c r="AB10802" s="241"/>
    </row>
    <row r="10803" spans="25:28">
      <c r="Y10803" s="240"/>
      <c r="AB10803" s="241"/>
    </row>
    <row r="10804" spans="25:28">
      <c r="Y10804" s="240"/>
      <c r="AB10804" s="241"/>
    </row>
    <row r="10805" spans="25:28">
      <c r="Y10805" s="240"/>
      <c r="AB10805" s="241"/>
    </row>
    <row r="10806" spans="25:28">
      <c r="Y10806" s="240"/>
      <c r="AB10806" s="241"/>
    </row>
    <row r="10807" spans="25:28">
      <c r="Y10807" s="240"/>
      <c r="AB10807" s="241"/>
    </row>
    <row r="10808" spans="25:28">
      <c r="Y10808" s="240"/>
      <c r="AB10808" s="241"/>
    </row>
    <row r="10809" spans="25:28">
      <c r="Y10809" s="240"/>
      <c r="AB10809" s="241"/>
    </row>
    <row r="10810" spans="25:28">
      <c r="Y10810" s="240"/>
      <c r="AB10810" s="241"/>
    </row>
    <row r="10811" spans="25:28">
      <c r="Y10811" s="240"/>
      <c r="AB10811" s="241"/>
    </row>
    <row r="10812" spans="25:28">
      <c r="Y10812" s="240"/>
      <c r="AB10812" s="241"/>
    </row>
    <row r="10813" spans="25:28">
      <c r="Y10813" s="240"/>
      <c r="AB10813" s="241"/>
    </row>
    <row r="10814" spans="25:28">
      <c r="Y10814" s="240"/>
      <c r="AB10814" s="241"/>
    </row>
    <row r="10815" spans="25:28">
      <c r="Y10815" s="240"/>
      <c r="AB10815" s="241"/>
    </row>
    <row r="10816" spans="25:28">
      <c r="Y10816" s="240"/>
      <c r="AB10816" s="241"/>
    </row>
    <row r="10817" spans="25:28">
      <c r="Y10817" s="240"/>
      <c r="AB10817" s="241"/>
    </row>
    <row r="10818" spans="25:28">
      <c r="Y10818" s="240"/>
      <c r="AB10818" s="241"/>
    </row>
    <row r="10819" spans="25:28">
      <c r="Y10819" s="240"/>
      <c r="AB10819" s="241"/>
    </row>
    <row r="10820" spans="25:28">
      <c r="Y10820" s="240"/>
      <c r="AB10820" s="241"/>
    </row>
    <row r="10821" spans="25:28">
      <c r="Y10821" s="240"/>
      <c r="AB10821" s="241"/>
    </row>
    <row r="10822" spans="25:28">
      <c r="Y10822" s="240"/>
      <c r="AB10822" s="241"/>
    </row>
    <row r="10823" spans="25:28">
      <c r="Y10823" s="240"/>
      <c r="AB10823" s="241"/>
    </row>
    <row r="10824" spans="25:28">
      <c r="Y10824" s="240"/>
      <c r="AB10824" s="241"/>
    </row>
    <row r="10825" spans="25:28">
      <c r="Y10825" s="240"/>
      <c r="AB10825" s="241"/>
    </row>
    <row r="10826" spans="25:28">
      <c r="Y10826" s="240"/>
      <c r="AB10826" s="241"/>
    </row>
    <row r="10827" spans="25:28">
      <c r="Y10827" s="240"/>
      <c r="AB10827" s="241"/>
    </row>
    <row r="10828" spans="25:28">
      <c r="Y10828" s="240"/>
      <c r="AB10828" s="241"/>
    </row>
    <row r="10829" spans="25:28">
      <c r="Y10829" s="240"/>
      <c r="AB10829" s="241"/>
    </row>
    <row r="10830" spans="25:28">
      <c r="Y10830" s="240"/>
      <c r="AB10830" s="241"/>
    </row>
    <row r="10831" spans="25:28">
      <c r="Y10831" s="240"/>
      <c r="AB10831" s="241"/>
    </row>
    <row r="10832" spans="25:28">
      <c r="Y10832" s="240"/>
      <c r="AB10832" s="241"/>
    </row>
    <row r="10833" spans="25:28">
      <c r="Y10833" s="240"/>
      <c r="AB10833" s="241"/>
    </row>
    <row r="10834" spans="25:28">
      <c r="Y10834" s="240"/>
      <c r="AB10834" s="241"/>
    </row>
    <row r="10835" spans="25:28">
      <c r="Y10835" s="240"/>
      <c r="AB10835" s="241"/>
    </row>
    <row r="10836" spans="25:28">
      <c r="Y10836" s="240"/>
      <c r="AB10836" s="241"/>
    </row>
    <row r="10837" spans="25:28">
      <c r="Y10837" s="240"/>
      <c r="AB10837" s="241"/>
    </row>
    <row r="10838" spans="25:28">
      <c r="Y10838" s="240"/>
      <c r="AB10838" s="241"/>
    </row>
    <row r="10839" spans="25:28">
      <c r="Y10839" s="240"/>
      <c r="AB10839" s="241"/>
    </row>
    <row r="10840" spans="25:28">
      <c r="Y10840" s="240"/>
      <c r="AB10840" s="241"/>
    </row>
    <row r="10841" spans="25:28">
      <c r="Y10841" s="240"/>
      <c r="AB10841" s="241"/>
    </row>
    <row r="10842" spans="25:28">
      <c r="Y10842" s="240"/>
      <c r="AB10842" s="241"/>
    </row>
    <row r="10843" spans="25:28">
      <c r="Y10843" s="240"/>
      <c r="AB10843" s="241"/>
    </row>
    <row r="10844" spans="25:28">
      <c r="Y10844" s="240"/>
      <c r="AB10844" s="241"/>
    </row>
    <row r="10845" spans="25:28">
      <c r="Y10845" s="240"/>
      <c r="AB10845" s="241"/>
    </row>
    <row r="10846" spans="25:28">
      <c r="Y10846" s="240"/>
      <c r="AB10846" s="241"/>
    </row>
    <row r="10847" spans="25:28">
      <c r="Y10847" s="240"/>
      <c r="AB10847" s="241"/>
    </row>
    <row r="10848" spans="25:28">
      <c r="Y10848" s="240"/>
      <c r="AB10848" s="241"/>
    </row>
    <row r="10849" spans="25:28">
      <c r="Y10849" s="240"/>
      <c r="AB10849" s="241"/>
    </row>
    <row r="10850" spans="25:28">
      <c r="Y10850" s="240"/>
      <c r="AB10850" s="241"/>
    </row>
    <row r="10851" spans="25:28">
      <c r="Y10851" s="240"/>
      <c r="AB10851" s="241"/>
    </row>
    <row r="10852" spans="25:28">
      <c r="Y10852" s="240"/>
      <c r="AB10852" s="241"/>
    </row>
    <row r="10853" spans="25:28">
      <c r="Y10853" s="240"/>
      <c r="AB10853" s="241"/>
    </row>
    <row r="10854" spans="25:28">
      <c r="Y10854" s="240"/>
      <c r="AB10854" s="241"/>
    </row>
    <row r="10855" spans="25:28">
      <c r="Y10855" s="240"/>
      <c r="AB10855" s="241"/>
    </row>
    <row r="10856" spans="25:28">
      <c r="Y10856" s="240"/>
      <c r="AB10856" s="241"/>
    </row>
    <row r="10857" spans="25:28">
      <c r="Y10857" s="240"/>
      <c r="AB10857" s="241"/>
    </row>
    <row r="10858" spans="25:28">
      <c r="Y10858" s="240"/>
      <c r="AB10858" s="241"/>
    </row>
    <row r="10859" spans="25:28">
      <c r="Y10859" s="240"/>
      <c r="AB10859" s="241"/>
    </row>
    <row r="10860" spans="25:28">
      <c r="Y10860" s="240"/>
      <c r="AB10860" s="241"/>
    </row>
    <row r="10861" spans="25:28">
      <c r="Y10861" s="240"/>
      <c r="AB10861" s="241"/>
    </row>
    <row r="10862" spans="25:28">
      <c r="Y10862" s="240"/>
      <c r="AB10862" s="241"/>
    </row>
    <row r="10863" spans="25:28">
      <c r="Y10863" s="240"/>
      <c r="AB10863" s="241"/>
    </row>
    <row r="10864" spans="25:28">
      <c r="Y10864" s="240"/>
      <c r="AB10864" s="241"/>
    </row>
    <row r="10865" spans="25:28">
      <c r="Y10865" s="240"/>
      <c r="AB10865" s="241"/>
    </row>
    <row r="10866" spans="25:28">
      <c r="Y10866" s="240"/>
      <c r="AB10866" s="241"/>
    </row>
    <row r="10867" spans="25:28">
      <c r="Y10867" s="240"/>
      <c r="AB10867" s="241"/>
    </row>
    <row r="10868" spans="25:28">
      <c r="Y10868" s="240"/>
      <c r="AB10868" s="241"/>
    </row>
    <row r="10869" spans="25:28">
      <c r="Y10869" s="240"/>
      <c r="AB10869" s="241"/>
    </row>
    <row r="10870" spans="25:28">
      <c r="Y10870" s="240"/>
      <c r="AB10870" s="241"/>
    </row>
    <row r="10871" spans="25:28">
      <c r="Y10871" s="240"/>
      <c r="AB10871" s="241"/>
    </row>
    <row r="10872" spans="25:28">
      <c r="Y10872" s="240"/>
      <c r="AB10872" s="241"/>
    </row>
    <row r="10873" spans="25:28">
      <c r="Y10873" s="240"/>
      <c r="AB10873" s="241"/>
    </row>
    <row r="10874" spans="25:28">
      <c r="Y10874" s="240"/>
      <c r="AB10874" s="241"/>
    </row>
    <row r="10875" spans="25:28">
      <c r="Y10875" s="240"/>
      <c r="AB10875" s="241"/>
    </row>
    <row r="10876" spans="25:28">
      <c r="Y10876" s="240"/>
      <c r="AB10876" s="241"/>
    </row>
    <row r="10877" spans="25:28">
      <c r="Y10877" s="240"/>
      <c r="AB10877" s="241"/>
    </row>
    <row r="10878" spans="25:28">
      <c r="Y10878" s="240"/>
      <c r="AB10878" s="241"/>
    </row>
    <row r="10879" spans="25:28">
      <c r="Y10879" s="240"/>
      <c r="AB10879" s="241"/>
    </row>
    <row r="10880" spans="25:28">
      <c r="Y10880" s="240"/>
      <c r="AB10880" s="241"/>
    </row>
    <row r="10881" spans="25:28">
      <c r="Y10881" s="240"/>
      <c r="AB10881" s="241"/>
    </row>
    <row r="10882" spans="25:28">
      <c r="Y10882" s="240"/>
      <c r="AB10882" s="241"/>
    </row>
    <row r="10883" spans="25:28">
      <c r="Y10883" s="240"/>
      <c r="AB10883" s="241"/>
    </row>
    <row r="10884" spans="25:28">
      <c r="Y10884" s="240"/>
      <c r="AB10884" s="241"/>
    </row>
    <row r="10885" spans="25:28">
      <c r="Y10885" s="240"/>
      <c r="AB10885" s="241"/>
    </row>
    <row r="10886" spans="25:28">
      <c r="Y10886" s="240"/>
      <c r="AB10886" s="241"/>
    </row>
    <row r="10887" spans="25:28">
      <c r="Y10887" s="240"/>
      <c r="AB10887" s="241"/>
    </row>
    <row r="10888" spans="25:28">
      <c r="Y10888" s="240"/>
      <c r="AB10888" s="241"/>
    </row>
    <row r="10889" spans="25:28">
      <c r="Y10889" s="240"/>
      <c r="AB10889" s="241"/>
    </row>
    <row r="10890" spans="25:28">
      <c r="Y10890" s="240"/>
      <c r="AB10890" s="241"/>
    </row>
    <row r="10891" spans="25:28">
      <c r="Y10891" s="240"/>
      <c r="AB10891" s="241"/>
    </row>
    <row r="10892" spans="25:28">
      <c r="Y10892" s="240"/>
      <c r="AB10892" s="241"/>
    </row>
    <row r="10893" spans="25:28">
      <c r="Y10893" s="240"/>
      <c r="AB10893" s="241"/>
    </row>
    <row r="10894" spans="25:28">
      <c r="Y10894" s="240"/>
      <c r="AB10894" s="241"/>
    </row>
    <row r="10895" spans="25:28">
      <c r="Y10895" s="240"/>
      <c r="AB10895" s="241"/>
    </row>
    <row r="10896" spans="25:28">
      <c r="Y10896" s="240"/>
      <c r="AB10896" s="241"/>
    </row>
    <row r="10897" spans="25:28">
      <c r="Y10897" s="240"/>
      <c r="AB10897" s="241"/>
    </row>
    <row r="10898" spans="25:28">
      <c r="Y10898" s="240"/>
      <c r="AB10898" s="241"/>
    </row>
    <row r="10899" spans="25:28">
      <c r="Y10899" s="240"/>
      <c r="AB10899" s="241"/>
    </row>
    <row r="10900" spans="25:28">
      <c r="Y10900" s="240"/>
      <c r="AB10900" s="241"/>
    </row>
    <row r="10901" spans="25:28">
      <c r="Y10901" s="240"/>
      <c r="AB10901" s="241"/>
    </row>
    <row r="10902" spans="25:28">
      <c r="Y10902" s="240"/>
      <c r="AB10902" s="241"/>
    </row>
    <row r="10903" spans="25:28">
      <c r="Y10903" s="240"/>
      <c r="AB10903" s="241"/>
    </row>
    <row r="10904" spans="25:28">
      <c r="Y10904" s="240"/>
      <c r="AB10904" s="241"/>
    </row>
    <row r="10905" spans="25:28">
      <c r="Y10905" s="240"/>
      <c r="AB10905" s="241"/>
    </row>
    <row r="10906" spans="25:28">
      <c r="Y10906" s="240"/>
      <c r="AB10906" s="241"/>
    </row>
    <row r="10907" spans="25:28">
      <c r="Y10907" s="240"/>
      <c r="AB10907" s="241"/>
    </row>
    <row r="10908" spans="25:28">
      <c r="Y10908" s="240"/>
      <c r="AB10908" s="241"/>
    </row>
    <row r="10909" spans="25:28">
      <c r="Y10909" s="240"/>
      <c r="AB10909" s="241"/>
    </row>
    <row r="10910" spans="25:28">
      <c r="Y10910" s="240"/>
      <c r="AB10910" s="241"/>
    </row>
    <row r="10911" spans="25:28">
      <c r="Y10911" s="240"/>
      <c r="AB10911" s="241"/>
    </row>
    <row r="10912" spans="25:28">
      <c r="Y10912" s="240"/>
      <c r="AB10912" s="241"/>
    </row>
    <row r="10913" spans="25:28">
      <c r="Y10913" s="240"/>
      <c r="AB10913" s="241"/>
    </row>
    <row r="10914" spans="25:28">
      <c r="Y10914" s="240"/>
      <c r="AB10914" s="241"/>
    </row>
    <row r="10915" spans="25:28">
      <c r="Y10915" s="240"/>
      <c r="AB10915" s="241"/>
    </row>
    <row r="10916" spans="25:28">
      <c r="Y10916" s="240"/>
      <c r="AB10916" s="241"/>
    </row>
    <row r="10917" spans="25:28">
      <c r="Y10917" s="240"/>
      <c r="AB10917" s="241"/>
    </row>
    <row r="10918" spans="25:28">
      <c r="Y10918" s="240"/>
      <c r="AB10918" s="241"/>
    </row>
    <row r="10919" spans="25:28">
      <c r="Y10919" s="240"/>
      <c r="AB10919" s="241"/>
    </row>
    <row r="10920" spans="25:28">
      <c r="Y10920" s="240"/>
      <c r="AB10920" s="241"/>
    </row>
    <row r="10921" spans="25:28">
      <c r="Y10921" s="240"/>
      <c r="AB10921" s="241"/>
    </row>
    <row r="10922" spans="25:28">
      <c r="Y10922" s="240"/>
      <c r="AB10922" s="241"/>
    </row>
    <row r="10923" spans="25:28">
      <c r="Y10923" s="240"/>
      <c r="AB10923" s="241"/>
    </row>
    <row r="10924" spans="25:28">
      <c r="Y10924" s="240"/>
      <c r="AB10924" s="241"/>
    </row>
    <row r="10925" spans="25:28">
      <c r="Y10925" s="240"/>
      <c r="AB10925" s="241"/>
    </row>
    <row r="10926" spans="25:28">
      <c r="Y10926" s="240"/>
      <c r="AB10926" s="241"/>
    </row>
    <row r="10927" spans="25:28">
      <c r="Y10927" s="240"/>
      <c r="AB10927" s="241"/>
    </row>
    <row r="10928" spans="25:28">
      <c r="Y10928" s="240"/>
      <c r="AB10928" s="241"/>
    </row>
    <row r="10929" spans="25:28">
      <c r="Y10929" s="240"/>
      <c r="AB10929" s="241"/>
    </row>
    <row r="10930" spans="25:28">
      <c r="Y10930" s="240"/>
      <c r="AB10930" s="241"/>
    </row>
    <row r="10931" spans="25:28">
      <c r="Y10931" s="240"/>
      <c r="AB10931" s="241"/>
    </row>
    <row r="10932" spans="25:28">
      <c r="Y10932" s="240"/>
      <c r="AB10932" s="241"/>
    </row>
    <row r="10933" spans="25:28">
      <c r="Y10933" s="240"/>
      <c r="AB10933" s="241"/>
    </row>
    <row r="10934" spans="25:28">
      <c r="Y10934" s="240"/>
      <c r="AB10934" s="241"/>
    </row>
    <row r="10935" spans="25:28">
      <c r="Y10935" s="240"/>
      <c r="AB10935" s="241"/>
    </row>
    <row r="10936" spans="25:28">
      <c r="Y10936" s="240"/>
      <c r="AB10936" s="241"/>
    </row>
    <row r="10937" spans="25:28">
      <c r="Y10937" s="240"/>
      <c r="AB10937" s="241"/>
    </row>
    <row r="10938" spans="25:28">
      <c r="Y10938" s="240"/>
      <c r="AB10938" s="241"/>
    </row>
    <row r="10939" spans="25:28">
      <c r="Y10939" s="240"/>
      <c r="AB10939" s="241"/>
    </row>
    <row r="10940" spans="25:28">
      <c r="Y10940" s="240"/>
      <c r="AB10940" s="241"/>
    </row>
    <row r="10941" spans="25:28">
      <c r="Y10941" s="240"/>
      <c r="AB10941" s="241"/>
    </row>
    <row r="10942" spans="25:28">
      <c r="Y10942" s="240"/>
      <c r="AB10942" s="241"/>
    </row>
    <row r="10943" spans="25:28">
      <c r="Y10943" s="240"/>
      <c r="AB10943" s="241"/>
    </row>
    <row r="10944" spans="25:28">
      <c r="Y10944" s="240"/>
      <c r="AB10944" s="241"/>
    </row>
    <row r="10945" spans="25:28">
      <c r="Y10945" s="240"/>
      <c r="AB10945" s="241"/>
    </row>
    <row r="10946" spans="25:28">
      <c r="Y10946" s="240"/>
      <c r="AB10946" s="241"/>
    </row>
    <row r="10947" spans="25:28">
      <c r="Y10947" s="240"/>
      <c r="AB10947" s="241"/>
    </row>
    <row r="10948" spans="25:28">
      <c r="Y10948" s="240"/>
      <c r="AB10948" s="241"/>
    </row>
    <row r="10949" spans="25:28">
      <c r="Y10949" s="240"/>
      <c r="AB10949" s="241"/>
    </row>
    <row r="10950" spans="25:28">
      <c r="Y10950" s="240"/>
      <c r="AB10950" s="241"/>
    </row>
    <row r="10951" spans="25:28">
      <c r="Y10951" s="240"/>
      <c r="AB10951" s="241"/>
    </row>
    <row r="10952" spans="25:28">
      <c r="Y10952" s="240"/>
      <c r="AB10952" s="241"/>
    </row>
    <row r="10953" spans="25:28">
      <c r="Y10953" s="240"/>
      <c r="AB10953" s="241"/>
    </row>
    <row r="10954" spans="25:28">
      <c r="Y10954" s="240"/>
      <c r="AB10954" s="241"/>
    </row>
    <row r="10955" spans="25:28">
      <c r="Y10955" s="240"/>
      <c r="AB10955" s="241"/>
    </row>
    <row r="10956" spans="25:28">
      <c r="Y10956" s="240"/>
      <c r="AB10956" s="241"/>
    </row>
    <row r="10957" spans="25:28">
      <c r="Y10957" s="240"/>
      <c r="AB10957" s="241"/>
    </row>
    <row r="10958" spans="25:28">
      <c r="Y10958" s="240"/>
      <c r="AB10958" s="241"/>
    </row>
    <row r="10959" spans="25:28">
      <c r="Y10959" s="240"/>
      <c r="AB10959" s="241"/>
    </row>
    <row r="10960" spans="25:28">
      <c r="Y10960" s="240"/>
      <c r="AB10960" s="241"/>
    </row>
    <row r="10961" spans="25:28">
      <c r="Y10961" s="240"/>
      <c r="AB10961" s="241"/>
    </row>
    <row r="10962" spans="25:28">
      <c r="Y10962" s="240"/>
      <c r="AB10962" s="241"/>
    </row>
    <row r="10963" spans="25:28">
      <c r="Y10963" s="240"/>
      <c r="AB10963" s="241"/>
    </row>
    <row r="10964" spans="25:28">
      <c r="Y10964" s="240"/>
      <c r="AB10964" s="241"/>
    </row>
    <row r="10965" spans="25:28">
      <c r="Y10965" s="240"/>
      <c r="AB10965" s="241"/>
    </row>
    <row r="10966" spans="25:28">
      <c r="Y10966" s="240"/>
      <c r="AB10966" s="241"/>
    </row>
    <row r="10967" spans="25:28">
      <c r="Y10967" s="240"/>
      <c r="AB10967" s="241"/>
    </row>
    <row r="10968" spans="25:28">
      <c r="Y10968" s="240"/>
      <c r="AB10968" s="241"/>
    </row>
    <row r="10969" spans="25:28">
      <c r="Y10969" s="240"/>
      <c r="AB10969" s="241"/>
    </row>
    <row r="10970" spans="25:28">
      <c r="Y10970" s="240"/>
      <c r="AB10970" s="241"/>
    </row>
    <row r="10971" spans="25:28">
      <c r="Y10971" s="240"/>
      <c r="AB10971" s="241"/>
    </row>
    <row r="10972" spans="25:28">
      <c r="Y10972" s="240"/>
      <c r="AB10972" s="241"/>
    </row>
    <row r="10973" spans="25:28">
      <c r="Y10973" s="240"/>
      <c r="AB10973" s="241"/>
    </row>
    <row r="10974" spans="25:28">
      <c r="Y10974" s="240"/>
      <c r="AB10974" s="241"/>
    </row>
    <row r="10975" spans="25:28">
      <c r="Y10975" s="240"/>
      <c r="AB10975" s="241"/>
    </row>
    <row r="10976" spans="25:28">
      <c r="Y10976" s="240"/>
      <c r="AB10976" s="241"/>
    </row>
    <row r="10977" spans="25:28">
      <c r="Y10977" s="240"/>
      <c r="AB10977" s="241"/>
    </row>
    <row r="10978" spans="25:28">
      <c r="Y10978" s="240"/>
      <c r="AB10978" s="241"/>
    </row>
    <row r="10979" spans="25:28">
      <c r="Y10979" s="240"/>
      <c r="AB10979" s="241"/>
    </row>
    <row r="10980" spans="25:28">
      <c r="Y10980" s="240"/>
      <c r="AB10980" s="241"/>
    </row>
    <row r="10981" spans="25:28">
      <c r="Y10981" s="240"/>
      <c r="AB10981" s="241"/>
    </row>
    <row r="10982" spans="25:28">
      <c r="Y10982" s="240"/>
      <c r="AB10982" s="241"/>
    </row>
    <row r="10983" spans="25:28">
      <c r="Y10983" s="240"/>
      <c r="AB10983" s="241"/>
    </row>
    <row r="10984" spans="25:28">
      <c r="Y10984" s="240"/>
      <c r="AB10984" s="241"/>
    </row>
    <row r="10985" spans="25:28">
      <c r="Y10985" s="240"/>
      <c r="AB10985" s="241"/>
    </row>
    <row r="10986" spans="25:28">
      <c r="Y10986" s="240"/>
      <c r="AB10986" s="241"/>
    </row>
    <row r="10987" spans="25:28">
      <c r="Y10987" s="240"/>
      <c r="AB10987" s="241"/>
    </row>
    <row r="10988" spans="25:28">
      <c r="Y10988" s="240"/>
      <c r="AB10988" s="241"/>
    </row>
    <row r="10989" spans="25:28">
      <c r="Y10989" s="240"/>
      <c r="AB10989" s="241"/>
    </row>
    <row r="10990" spans="25:28">
      <c r="Y10990" s="240"/>
      <c r="AB10990" s="241"/>
    </row>
    <row r="10991" spans="25:28">
      <c r="Y10991" s="240"/>
      <c r="AB10991" s="241"/>
    </row>
    <row r="10992" spans="25:28">
      <c r="Y10992" s="240"/>
      <c r="AB10992" s="241"/>
    </row>
    <row r="10993" spans="25:28">
      <c r="Y10993" s="240"/>
      <c r="AB10993" s="241"/>
    </row>
    <row r="10994" spans="25:28">
      <c r="Y10994" s="240"/>
      <c r="AB10994" s="241"/>
    </row>
    <row r="10995" spans="25:28">
      <c r="Y10995" s="240"/>
      <c r="AB10995" s="241"/>
    </row>
    <row r="10996" spans="25:28">
      <c r="Y10996" s="240"/>
      <c r="AB10996" s="241"/>
    </row>
    <row r="10997" spans="25:28">
      <c r="Y10997" s="240"/>
      <c r="AB10997" s="241"/>
    </row>
    <row r="10998" spans="25:28">
      <c r="Y10998" s="240"/>
      <c r="AB10998" s="241"/>
    </row>
    <row r="10999" spans="25:28">
      <c r="Y10999" s="240"/>
      <c r="AB10999" s="241"/>
    </row>
    <row r="11000" spans="25:28">
      <c r="Y11000" s="240"/>
      <c r="AB11000" s="241"/>
    </row>
    <row r="11001" spans="25:28">
      <c r="Y11001" s="240"/>
      <c r="AB11001" s="241"/>
    </row>
    <row r="11002" spans="25:28">
      <c r="Y11002" s="240"/>
      <c r="AB11002" s="241"/>
    </row>
    <row r="11003" spans="25:28">
      <c r="Y11003" s="240"/>
      <c r="AB11003" s="241"/>
    </row>
    <row r="11004" spans="25:28">
      <c r="Y11004" s="240"/>
      <c r="AB11004" s="241"/>
    </row>
    <row r="11005" spans="25:28">
      <c r="Y11005" s="240"/>
      <c r="AB11005" s="241"/>
    </row>
    <row r="11006" spans="25:28">
      <c r="Y11006" s="240"/>
      <c r="AB11006" s="241"/>
    </row>
    <row r="11007" spans="25:28">
      <c r="Y11007" s="240"/>
      <c r="AB11007" s="241"/>
    </row>
    <row r="11008" spans="25:28">
      <c r="Y11008" s="240"/>
      <c r="AB11008" s="241"/>
    </row>
    <row r="11009" spans="25:28">
      <c r="Y11009" s="240"/>
      <c r="AB11009" s="241"/>
    </row>
    <row r="11010" spans="25:28">
      <c r="Y11010" s="240"/>
      <c r="AB11010" s="241"/>
    </row>
    <row r="11011" spans="25:28">
      <c r="Y11011" s="240"/>
      <c r="AB11011" s="241"/>
    </row>
    <row r="11012" spans="25:28">
      <c r="Y11012" s="240"/>
      <c r="AB11012" s="241"/>
    </row>
    <row r="11013" spans="25:28">
      <c r="Y11013" s="240"/>
      <c r="AB11013" s="241"/>
    </row>
    <row r="11014" spans="25:28">
      <c r="Y11014" s="240"/>
      <c r="AB11014" s="241"/>
    </row>
    <row r="11015" spans="25:28">
      <c r="Y11015" s="240"/>
      <c r="AB11015" s="241"/>
    </row>
    <row r="11016" spans="25:28">
      <c r="Y11016" s="240"/>
      <c r="AB11016" s="241"/>
    </row>
    <row r="11017" spans="25:28">
      <c r="Y11017" s="240"/>
      <c r="AB11017" s="241"/>
    </row>
    <row r="11018" spans="25:28">
      <c r="Y11018" s="240"/>
      <c r="AB11018" s="241"/>
    </row>
    <row r="11019" spans="25:28">
      <c r="Y11019" s="240"/>
      <c r="AB11019" s="241"/>
    </row>
    <row r="11020" spans="25:28">
      <c r="Y11020" s="240"/>
      <c r="AB11020" s="241"/>
    </row>
    <row r="11021" spans="25:28">
      <c r="Y11021" s="240"/>
      <c r="AB11021" s="241"/>
    </row>
    <row r="11022" spans="25:28">
      <c r="Y11022" s="240"/>
      <c r="AB11022" s="241"/>
    </row>
    <row r="11023" spans="25:28">
      <c r="Y11023" s="240"/>
      <c r="AB11023" s="241"/>
    </row>
    <row r="11024" spans="25:28">
      <c r="Y11024" s="240"/>
      <c r="AB11024" s="241"/>
    </row>
    <row r="11025" spans="25:28">
      <c r="Y11025" s="240"/>
      <c r="AB11025" s="241"/>
    </row>
    <row r="11026" spans="25:28">
      <c r="Y11026" s="240"/>
      <c r="AB11026" s="241"/>
    </row>
    <row r="11027" spans="25:28">
      <c r="Y11027" s="240"/>
      <c r="AB11027" s="241"/>
    </row>
    <row r="11028" spans="25:28">
      <c r="Y11028" s="240"/>
      <c r="AB11028" s="241"/>
    </row>
    <row r="11029" spans="25:28">
      <c r="Y11029" s="240"/>
      <c r="AB11029" s="241"/>
    </row>
    <row r="11030" spans="25:28">
      <c r="Y11030" s="240"/>
      <c r="AB11030" s="241"/>
    </row>
    <row r="11031" spans="25:28">
      <c r="Y11031" s="240"/>
      <c r="AB11031" s="241"/>
    </row>
    <row r="11032" spans="25:28">
      <c r="Y11032" s="240"/>
      <c r="AB11032" s="241"/>
    </row>
    <row r="11033" spans="25:28">
      <c r="Y11033" s="240"/>
      <c r="AB11033" s="241"/>
    </row>
    <row r="11034" spans="25:28">
      <c r="Y11034" s="240"/>
      <c r="AB11034" s="241"/>
    </row>
    <row r="11035" spans="25:28">
      <c r="Y11035" s="240"/>
      <c r="AB11035" s="241"/>
    </row>
    <row r="11036" spans="25:28">
      <c r="Y11036" s="240"/>
      <c r="AB11036" s="241"/>
    </row>
    <row r="11037" spans="25:28">
      <c r="Y11037" s="240"/>
      <c r="AB11037" s="241"/>
    </row>
    <row r="11038" spans="25:28">
      <c r="Y11038" s="240"/>
      <c r="AB11038" s="241"/>
    </row>
    <row r="11039" spans="25:28">
      <c r="Y11039" s="240"/>
      <c r="AB11039" s="241"/>
    </row>
    <row r="11040" spans="25:28">
      <c r="Y11040" s="240"/>
      <c r="AB11040" s="241"/>
    </row>
    <row r="11041" spans="25:28">
      <c r="Y11041" s="240"/>
      <c r="AB11041" s="241"/>
    </row>
    <row r="11042" spans="25:28">
      <c r="Y11042" s="240"/>
      <c r="AB11042" s="241"/>
    </row>
    <row r="11043" spans="25:28">
      <c r="Y11043" s="240"/>
      <c r="AB11043" s="241"/>
    </row>
    <row r="11044" spans="25:28">
      <c r="Y11044" s="240"/>
      <c r="AB11044" s="241"/>
    </row>
    <row r="11045" spans="25:28">
      <c r="Y11045" s="240"/>
      <c r="AB11045" s="241"/>
    </row>
    <row r="11046" spans="25:28">
      <c r="Y11046" s="240"/>
      <c r="AB11046" s="241"/>
    </row>
    <row r="11047" spans="25:28">
      <c r="Y11047" s="240"/>
      <c r="AB11047" s="241"/>
    </row>
    <row r="11048" spans="25:28">
      <c r="Y11048" s="240"/>
      <c r="AB11048" s="241"/>
    </row>
    <row r="11049" spans="25:28">
      <c r="Y11049" s="240"/>
      <c r="AB11049" s="241"/>
    </row>
    <row r="11050" spans="25:28">
      <c r="Y11050" s="240"/>
      <c r="AB11050" s="241"/>
    </row>
    <row r="11051" spans="25:28">
      <c r="Y11051" s="240"/>
      <c r="AB11051" s="241"/>
    </row>
    <row r="11052" spans="25:28">
      <c r="Y11052" s="240"/>
      <c r="AB11052" s="241"/>
    </row>
    <row r="11053" spans="25:28">
      <c r="Y11053" s="240"/>
      <c r="AB11053" s="241"/>
    </row>
    <row r="11054" spans="25:28">
      <c r="Y11054" s="240"/>
      <c r="AB11054" s="241"/>
    </row>
    <row r="11055" spans="25:28">
      <c r="Y11055" s="240"/>
      <c r="AB11055" s="241"/>
    </row>
    <row r="11056" spans="25:28">
      <c r="Y11056" s="240"/>
      <c r="AB11056" s="241"/>
    </row>
    <row r="11057" spans="25:28">
      <c r="Y11057" s="240"/>
      <c r="AB11057" s="241"/>
    </row>
    <row r="11058" spans="25:28">
      <c r="Y11058" s="240"/>
      <c r="AB11058" s="241"/>
    </row>
    <row r="11059" spans="25:28">
      <c r="Y11059" s="240"/>
      <c r="AB11059" s="241"/>
    </row>
    <row r="11060" spans="25:28">
      <c r="Y11060" s="240"/>
      <c r="AB11060" s="241"/>
    </row>
    <row r="11061" spans="25:28">
      <c r="Y11061" s="240"/>
      <c r="AB11061" s="241"/>
    </row>
    <row r="11062" spans="25:28">
      <c r="Y11062" s="240"/>
      <c r="AB11062" s="241"/>
    </row>
    <row r="11063" spans="25:28">
      <c r="Y11063" s="240"/>
      <c r="AB11063" s="241"/>
    </row>
    <row r="11064" spans="25:28">
      <c r="Y11064" s="240"/>
      <c r="AB11064" s="241"/>
    </row>
    <row r="11065" spans="25:28">
      <c r="Y11065" s="240"/>
      <c r="AB11065" s="241"/>
    </row>
    <row r="11066" spans="25:28">
      <c r="Y11066" s="240"/>
      <c r="AB11066" s="241"/>
    </row>
    <row r="11067" spans="25:28">
      <c r="Y11067" s="240"/>
      <c r="AB11067" s="241"/>
    </row>
    <row r="11068" spans="25:28">
      <c r="Y11068" s="240"/>
      <c r="AB11068" s="241"/>
    </row>
    <row r="11069" spans="25:28">
      <c r="Y11069" s="240"/>
      <c r="AB11069" s="241"/>
    </row>
    <row r="11070" spans="25:28">
      <c r="Y11070" s="240"/>
      <c r="AB11070" s="241"/>
    </row>
    <row r="11071" spans="25:28">
      <c r="Y11071" s="240"/>
      <c r="AB11071" s="241"/>
    </row>
    <row r="11072" spans="25:28">
      <c r="Y11072" s="240"/>
      <c r="AB11072" s="241"/>
    </row>
    <row r="11073" spans="25:28">
      <c r="Y11073" s="240"/>
      <c r="AB11073" s="241"/>
    </row>
    <row r="11074" spans="25:28">
      <c r="Y11074" s="240"/>
      <c r="AB11074" s="241"/>
    </row>
    <row r="11075" spans="25:28">
      <c r="Y11075" s="240"/>
      <c r="AB11075" s="241"/>
    </row>
    <row r="11076" spans="25:28">
      <c r="Y11076" s="240"/>
      <c r="AB11076" s="241"/>
    </row>
    <row r="11077" spans="25:28">
      <c r="Y11077" s="240"/>
      <c r="AB11077" s="241"/>
    </row>
    <row r="11078" spans="25:28">
      <c r="Y11078" s="240"/>
      <c r="AB11078" s="241"/>
    </row>
    <row r="11079" spans="25:28">
      <c r="Y11079" s="240"/>
      <c r="AB11079" s="241"/>
    </row>
    <row r="11080" spans="25:28">
      <c r="Y11080" s="240"/>
      <c r="AB11080" s="241"/>
    </row>
    <row r="11081" spans="25:28">
      <c r="Y11081" s="240"/>
      <c r="AB11081" s="241"/>
    </row>
    <row r="11082" spans="25:28">
      <c r="Y11082" s="240"/>
      <c r="AB11082" s="241"/>
    </row>
    <row r="11083" spans="25:28">
      <c r="Y11083" s="240"/>
      <c r="AB11083" s="241"/>
    </row>
    <row r="11084" spans="25:28">
      <c r="Y11084" s="240"/>
      <c r="AB11084" s="241"/>
    </row>
    <row r="11085" spans="25:28">
      <c r="Y11085" s="240"/>
      <c r="AB11085" s="241"/>
    </row>
    <row r="11086" spans="25:28">
      <c r="Y11086" s="240"/>
      <c r="AB11086" s="241"/>
    </row>
    <row r="11087" spans="25:28">
      <c r="Y11087" s="240"/>
      <c r="AB11087" s="241"/>
    </row>
    <row r="11088" spans="25:28">
      <c r="Y11088" s="240"/>
      <c r="AB11088" s="241"/>
    </row>
    <row r="11089" spans="25:28">
      <c r="Y11089" s="240"/>
      <c r="AB11089" s="241"/>
    </row>
    <row r="11090" spans="25:28">
      <c r="Y11090" s="240"/>
      <c r="AB11090" s="241"/>
    </row>
    <row r="11091" spans="25:28">
      <c r="Y11091" s="240"/>
      <c r="AB11091" s="241"/>
    </row>
    <row r="11092" spans="25:28">
      <c r="Y11092" s="240"/>
      <c r="AB11092" s="241"/>
    </row>
    <row r="11093" spans="25:28">
      <c r="Y11093" s="240"/>
      <c r="AB11093" s="241"/>
    </row>
    <row r="11094" spans="25:28">
      <c r="Y11094" s="240"/>
      <c r="AB11094" s="241"/>
    </row>
    <row r="11095" spans="25:28">
      <c r="Y11095" s="240"/>
      <c r="AB11095" s="241"/>
    </row>
    <row r="11096" spans="25:28">
      <c r="Y11096" s="240"/>
      <c r="AB11096" s="241"/>
    </row>
    <row r="11097" spans="25:28">
      <c r="Y11097" s="240"/>
      <c r="AB11097" s="241"/>
    </row>
    <row r="11098" spans="25:28">
      <c r="Y11098" s="240"/>
      <c r="AB11098" s="241"/>
    </row>
    <row r="11099" spans="25:28">
      <c r="Y11099" s="240"/>
      <c r="AB11099" s="241"/>
    </row>
    <row r="11100" spans="25:28">
      <c r="Y11100" s="240"/>
      <c r="AB11100" s="241"/>
    </row>
    <row r="11101" spans="25:28">
      <c r="Y11101" s="240"/>
      <c r="AB11101" s="241"/>
    </row>
    <row r="11102" spans="25:28">
      <c r="Y11102" s="240"/>
      <c r="AB11102" s="241"/>
    </row>
    <row r="11103" spans="25:28">
      <c r="Y11103" s="240"/>
      <c r="AB11103" s="241"/>
    </row>
    <row r="11104" spans="25:28">
      <c r="Y11104" s="240"/>
      <c r="AB11104" s="241"/>
    </row>
    <row r="11105" spans="25:28">
      <c r="Y11105" s="240"/>
      <c r="AB11105" s="241"/>
    </row>
    <row r="11106" spans="25:28">
      <c r="Y11106" s="240"/>
      <c r="AB11106" s="241"/>
    </row>
    <row r="11107" spans="25:28">
      <c r="Y11107" s="240"/>
      <c r="AB11107" s="241"/>
    </row>
    <row r="11108" spans="25:28">
      <c r="Y11108" s="240"/>
      <c r="AB11108" s="241"/>
    </row>
    <row r="11109" spans="25:28">
      <c r="Y11109" s="240"/>
      <c r="AB11109" s="241"/>
    </row>
    <row r="11110" spans="25:28">
      <c r="Y11110" s="240"/>
      <c r="AB11110" s="241"/>
    </row>
    <row r="11111" spans="25:28">
      <c r="Y11111" s="240"/>
      <c r="AB11111" s="241"/>
    </row>
    <row r="11112" spans="25:28">
      <c r="Y11112" s="240"/>
      <c r="AB11112" s="241"/>
    </row>
    <row r="11113" spans="25:28">
      <c r="Y11113" s="240"/>
      <c r="AB11113" s="241"/>
    </row>
    <row r="11114" spans="25:28">
      <c r="Y11114" s="240"/>
      <c r="AB11114" s="241"/>
    </row>
    <row r="11115" spans="25:28">
      <c r="Y11115" s="240"/>
      <c r="AB11115" s="241"/>
    </row>
    <row r="11116" spans="25:28">
      <c r="Y11116" s="240"/>
      <c r="AB11116" s="241"/>
    </row>
    <row r="11117" spans="25:28">
      <c r="Y11117" s="240"/>
      <c r="AB11117" s="241"/>
    </row>
    <row r="11118" spans="25:28">
      <c r="Y11118" s="240"/>
      <c r="AB11118" s="241"/>
    </row>
    <row r="11119" spans="25:28">
      <c r="Y11119" s="240"/>
      <c r="AB11119" s="241"/>
    </row>
    <row r="11120" spans="25:28">
      <c r="Y11120" s="240"/>
      <c r="AB11120" s="241"/>
    </row>
    <row r="11121" spans="25:28">
      <c r="Y11121" s="240"/>
      <c r="AB11121" s="241"/>
    </row>
    <row r="11122" spans="25:28">
      <c r="Y11122" s="240"/>
      <c r="AB11122" s="241"/>
    </row>
    <row r="11123" spans="25:28">
      <c r="Y11123" s="240"/>
      <c r="AB11123" s="241"/>
    </row>
    <row r="11124" spans="25:28">
      <c r="Y11124" s="240"/>
      <c r="AB11124" s="241"/>
    </row>
    <row r="11125" spans="25:28">
      <c r="Y11125" s="240"/>
      <c r="AB11125" s="241"/>
    </row>
    <row r="11126" spans="25:28">
      <c r="Y11126" s="240"/>
      <c r="AB11126" s="241"/>
    </row>
    <row r="11127" spans="25:28">
      <c r="Y11127" s="240"/>
      <c r="AB11127" s="241"/>
    </row>
    <row r="11128" spans="25:28">
      <c r="Y11128" s="240"/>
      <c r="AB11128" s="241"/>
    </row>
    <row r="11129" spans="25:28">
      <c r="Y11129" s="240"/>
      <c r="AB11129" s="241"/>
    </row>
    <row r="11130" spans="25:28">
      <c r="Y11130" s="240"/>
      <c r="AB11130" s="241"/>
    </row>
    <row r="11131" spans="25:28">
      <c r="Y11131" s="240"/>
      <c r="AB11131" s="241"/>
    </row>
    <row r="11132" spans="25:28">
      <c r="Y11132" s="240"/>
      <c r="AB11132" s="241"/>
    </row>
    <row r="11133" spans="25:28">
      <c r="Y11133" s="240"/>
      <c r="AB11133" s="241"/>
    </row>
    <row r="11134" spans="25:28">
      <c r="Y11134" s="240"/>
      <c r="AB11134" s="241"/>
    </row>
    <row r="11135" spans="25:28">
      <c r="Y11135" s="240"/>
      <c r="AB11135" s="241"/>
    </row>
    <row r="11136" spans="25:28">
      <c r="Y11136" s="240"/>
      <c r="AB11136" s="241"/>
    </row>
    <row r="11137" spans="25:28">
      <c r="Y11137" s="240"/>
      <c r="AB11137" s="241"/>
    </row>
    <row r="11138" spans="25:28">
      <c r="Y11138" s="240"/>
      <c r="AB11138" s="241"/>
    </row>
    <row r="11139" spans="25:28">
      <c r="Y11139" s="240"/>
      <c r="AB11139" s="241"/>
    </row>
    <row r="11140" spans="25:28">
      <c r="Y11140" s="240"/>
      <c r="AB11140" s="241"/>
    </row>
    <row r="11141" spans="25:28">
      <c r="Y11141" s="240"/>
      <c r="AB11141" s="241"/>
    </row>
    <row r="11142" spans="25:28">
      <c r="Y11142" s="240"/>
      <c r="AB11142" s="241"/>
    </row>
    <row r="11143" spans="25:28">
      <c r="Y11143" s="240"/>
      <c r="AB11143" s="241"/>
    </row>
    <row r="11144" spans="25:28">
      <c r="Y11144" s="240"/>
      <c r="AB11144" s="241"/>
    </row>
    <row r="11145" spans="25:28">
      <c r="Y11145" s="240"/>
      <c r="AB11145" s="241"/>
    </row>
    <row r="11146" spans="25:28">
      <c r="Y11146" s="240"/>
      <c r="AB11146" s="241"/>
    </row>
    <row r="11147" spans="25:28">
      <c r="Y11147" s="240"/>
      <c r="AB11147" s="241"/>
    </row>
    <row r="11148" spans="25:28">
      <c r="Y11148" s="240"/>
      <c r="AB11148" s="241"/>
    </row>
    <row r="11149" spans="25:28">
      <c r="Y11149" s="240"/>
      <c r="AB11149" s="241"/>
    </row>
    <row r="11150" spans="25:28">
      <c r="Y11150" s="240"/>
      <c r="AB11150" s="241"/>
    </row>
    <row r="11151" spans="25:28">
      <c r="Y11151" s="240"/>
      <c r="AB11151" s="241"/>
    </row>
    <row r="11152" spans="25:28">
      <c r="Y11152" s="240"/>
      <c r="AB11152" s="241"/>
    </row>
    <row r="11153" spans="25:28">
      <c r="Y11153" s="240"/>
      <c r="AB11153" s="241"/>
    </row>
    <row r="11154" spans="25:28">
      <c r="Y11154" s="240"/>
      <c r="AB11154" s="241"/>
    </row>
    <row r="11155" spans="25:28">
      <c r="Y11155" s="240"/>
      <c r="AB11155" s="241"/>
    </row>
    <row r="11156" spans="25:28">
      <c r="Y11156" s="240"/>
      <c r="AB11156" s="241"/>
    </row>
    <row r="11157" spans="25:28">
      <c r="Y11157" s="240"/>
      <c r="AB11157" s="241"/>
    </row>
    <row r="11158" spans="25:28">
      <c r="Y11158" s="240"/>
      <c r="AB11158" s="241"/>
    </row>
    <row r="11159" spans="25:28">
      <c r="Y11159" s="240"/>
      <c r="AB11159" s="241"/>
    </row>
    <row r="11160" spans="25:28">
      <c r="Y11160" s="240"/>
      <c r="AB11160" s="241"/>
    </row>
    <row r="11161" spans="25:28">
      <c r="Y11161" s="240"/>
      <c r="AB11161" s="241"/>
    </row>
    <row r="11162" spans="25:28">
      <c r="Y11162" s="240"/>
      <c r="AB11162" s="241"/>
    </row>
    <row r="11163" spans="25:28">
      <c r="Y11163" s="240"/>
      <c r="AB11163" s="241"/>
    </row>
    <row r="11164" spans="25:28">
      <c r="Y11164" s="240"/>
      <c r="AB11164" s="241"/>
    </row>
    <row r="11165" spans="25:28">
      <c r="Y11165" s="240"/>
      <c r="AB11165" s="241"/>
    </row>
    <row r="11166" spans="25:28">
      <c r="Y11166" s="240"/>
      <c r="AB11166" s="241"/>
    </row>
    <row r="11167" spans="25:28">
      <c r="Y11167" s="240"/>
      <c r="AB11167" s="241"/>
    </row>
    <row r="11168" spans="25:28">
      <c r="Y11168" s="240"/>
      <c r="AB11168" s="241"/>
    </row>
    <row r="11169" spans="25:28">
      <c r="Y11169" s="240"/>
      <c r="AB11169" s="241"/>
    </row>
    <row r="11170" spans="25:28">
      <c r="Y11170" s="240"/>
      <c r="AB11170" s="241"/>
    </row>
    <row r="11171" spans="25:28">
      <c r="Y11171" s="240"/>
      <c r="AB11171" s="241"/>
    </row>
    <row r="11172" spans="25:28">
      <c r="Y11172" s="240"/>
      <c r="AB11172" s="241"/>
    </row>
    <row r="11173" spans="25:28">
      <c r="Y11173" s="240"/>
      <c r="AB11173" s="241"/>
    </row>
    <row r="11174" spans="25:28">
      <c r="Y11174" s="240"/>
      <c r="AB11174" s="241"/>
    </row>
    <row r="11175" spans="25:28">
      <c r="Y11175" s="240"/>
      <c r="AB11175" s="241"/>
    </row>
    <row r="11176" spans="25:28">
      <c r="Y11176" s="240"/>
      <c r="AB11176" s="241"/>
    </row>
    <row r="11177" spans="25:28">
      <c r="Y11177" s="240"/>
      <c r="AB11177" s="241"/>
    </row>
    <row r="11178" spans="25:28">
      <c r="Y11178" s="240"/>
      <c r="AB11178" s="241"/>
    </row>
    <row r="11179" spans="25:28">
      <c r="Y11179" s="240"/>
      <c r="AB11179" s="241"/>
    </row>
    <row r="11180" spans="25:28">
      <c r="Y11180" s="240"/>
      <c r="AB11180" s="241"/>
    </row>
    <row r="11181" spans="25:28">
      <c r="Y11181" s="240"/>
      <c r="AB11181" s="241"/>
    </row>
    <row r="11182" spans="25:28">
      <c r="Y11182" s="240"/>
      <c r="AB11182" s="241"/>
    </row>
    <row r="11183" spans="25:28">
      <c r="Y11183" s="240"/>
      <c r="AB11183" s="241"/>
    </row>
    <row r="11184" spans="25:28">
      <c r="Y11184" s="240"/>
      <c r="AB11184" s="241"/>
    </row>
    <row r="11185" spans="25:28">
      <c r="Y11185" s="240"/>
      <c r="AB11185" s="241"/>
    </row>
    <row r="11186" spans="25:28">
      <c r="Y11186" s="240"/>
      <c r="AB11186" s="241"/>
    </row>
    <row r="11187" spans="25:28">
      <c r="Y11187" s="240"/>
      <c r="AB11187" s="241"/>
    </row>
    <row r="11188" spans="25:28">
      <c r="Y11188" s="240"/>
      <c r="AB11188" s="241"/>
    </row>
    <row r="11189" spans="25:28">
      <c r="Y11189" s="240"/>
      <c r="AB11189" s="241"/>
    </row>
    <row r="11190" spans="25:28">
      <c r="Y11190" s="240"/>
      <c r="AB11190" s="241"/>
    </row>
    <row r="11191" spans="25:28">
      <c r="Y11191" s="240"/>
      <c r="AB11191" s="241"/>
    </row>
    <row r="11192" spans="25:28">
      <c r="Y11192" s="240"/>
      <c r="AB11192" s="241"/>
    </row>
    <row r="11193" spans="25:28">
      <c r="Y11193" s="240"/>
      <c r="AB11193" s="241"/>
    </row>
    <row r="11194" spans="25:28">
      <c r="Y11194" s="240"/>
      <c r="AB11194" s="241"/>
    </row>
    <row r="11195" spans="25:28">
      <c r="Y11195" s="240"/>
      <c r="AB11195" s="241"/>
    </row>
    <row r="11196" spans="25:28">
      <c r="Y11196" s="240"/>
      <c r="AB11196" s="241"/>
    </row>
    <row r="11197" spans="25:28">
      <c r="Y11197" s="240"/>
      <c r="AB11197" s="241"/>
    </row>
    <row r="11198" spans="25:28">
      <c r="Y11198" s="240"/>
      <c r="AB11198" s="241"/>
    </row>
    <row r="11199" spans="25:28">
      <c r="Y11199" s="240"/>
      <c r="AB11199" s="241"/>
    </row>
    <row r="11200" spans="25:28">
      <c r="Y11200" s="240"/>
      <c r="AB11200" s="241"/>
    </row>
    <row r="11201" spans="25:28">
      <c r="Y11201" s="240"/>
      <c r="AB11201" s="241"/>
    </row>
    <row r="11202" spans="25:28">
      <c r="Y11202" s="240"/>
      <c r="AB11202" s="241"/>
    </row>
    <row r="11203" spans="25:28">
      <c r="Y11203" s="240"/>
      <c r="AB11203" s="241"/>
    </row>
    <row r="11204" spans="25:28">
      <c r="Y11204" s="240"/>
      <c r="AB11204" s="241"/>
    </row>
    <row r="11205" spans="25:28">
      <c r="Y11205" s="240"/>
      <c r="AB11205" s="241"/>
    </row>
    <row r="11206" spans="25:28">
      <c r="Y11206" s="240"/>
      <c r="AB11206" s="241"/>
    </row>
    <row r="11207" spans="25:28">
      <c r="Y11207" s="240"/>
      <c r="AB11207" s="241"/>
    </row>
    <row r="11208" spans="25:28">
      <c r="Y11208" s="240"/>
      <c r="AB11208" s="241"/>
    </row>
    <row r="11209" spans="25:28">
      <c r="Y11209" s="240"/>
      <c r="AB11209" s="241"/>
    </row>
    <row r="11210" spans="25:28">
      <c r="Y11210" s="240"/>
      <c r="AB11210" s="241"/>
    </row>
    <row r="11211" spans="25:28">
      <c r="Y11211" s="240"/>
      <c r="AB11211" s="241"/>
    </row>
    <row r="11212" spans="25:28">
      <c r="Y11212" s="240"/>
      <c r="AB11212" s="241"/>
    </row>
    <row r="11213" spans="25:28">
      <c r="Y11213" s="240"/>
      <c r="AB11213" s="241"/>
    </row>
    <row r="11214" spans="25:28">
      <c r="Y11214" s="240"/>
      <c r="AB11214" s="241"/>
    </row>
    <row r="11215" spans="25:28">
      <c r="Y11215" s="240"/>
      <c r="AB11215" s="241"/>
    </row>
    <row r="11216" spans="25:28">
      <c r="Y11216" s="240"/>
      <c r="AB11216" s="241"/>
    </row>
    <row r="11217" spans="25:28">
      <c r="Y11217" s="240"/>
      <c r="AB11217" s="241"/>
    </row>
    <row r="11218" spans="25:28">
      <c r="Y11218" s="240"/>
      <c r="AB11218" s="241"/>
    </row>
    <row r="11219" spans="25:28">
      <c r="Y11219" s="240"/>
      <c r="AB11219" s="241"/>
    </row>
    <row r="11220" spans="25:28">
      <c r="Y11220" s="240"/>
      <c r="AB11220" s="241"/>
    </row>
    <row r="11221" spans="25:28">
      <c r="Y11221" s="240"/>
      <c r="AB11221" s="241"/>
    </row>
    <row r="11222" spans="25:28">
      <c r="Y11222" s="240"/>
      <c r="AB11222" s="241"/>
    </row>
    <row r="11223" spans="25:28">
      <c r="Y11223" s="240"/>
      <c r="AB11223" s="241"/>
    </row>
    <row r="11224" spans="25:28">
      <c r="Y11224" s="240"/>
      <c r="AB11224" s="241"/>
    </row>
    <row r="11225" spans="25:28">
      <c r="Y11225" s="240"/>
      <c r="AB11225" s="241"/>
    </row>
    <row r="11226" spans="25:28">
      <c r="Y11226" s="240"/>
      <c r="AB11226" s="241"/>
    </row>
    <row r="11227" spans="25:28">
      <c r="Y11227" s="240"/>
      <c r="AB11227" s="241"/>
    </row>
    <row r="11228" spans="25:28">
      <c r="Y11228" s="240"/>
      <c r="AB11228" s="241"/>
    </row>
    <row r="11229" spans="25:28">
      <c r="Y11229" s="240"/>
      <c r="AB11229" s="241"/>
    </row>
    <row r="11230" spans="25:28">
      <c r="Y11230" s="240"/>
      <c r="AB11230" s="241"/>
    </row>
    <row r="11231" spans="25:28">
      <c r="Y11231" s="240"/>
      <c r="AB11231" s="241"/>
    </row>
    <row r="11232" spans="25:28">
      <c r="Y11232" s="240"/>
      <c r="AB11232" s="241"/>
    </row>
    <row r="11233" spans="25:28">
      <c r="Y11233" s="240"/>
      <c r="AB11233" s="241"/>
    </row>
    <row r="11234" spans="25:28">
      <c r="Y11234" s="240"/>
      <c r="AB11234" s="241"/>
    </row>
    <row r="11235" spans="25:28">
      <c r="Y11235" s="240"/>
      <c r="AB11235" s="241"/>
    </row>
    <row r="11236" spans="25:28">
      <c r="Y11236" s="240"/>
      <c r="AB11236" s="241"/>
    </row>
    <row r="11237" spans="25:28">
      <c r="Y11237" s="240"/>
      <c r="AB11237" s="241"/>
    </row>
    <row r="11238" spans="25:28">
      <c r="Y11238" s="240"/>
      <c r="AB11238" s="241"/>
    </row>
    <row r="11239" spans="25:28">
      <c r="Y11239" s="240"/>
      <c r="AB11239" s="241"/>
    </row>
    <row r="11240" spans="25:28">
      <c r="Y11240" s="240"/>
      <c r="AB11240" s="241"/>
    </row>
    <row r="11241" spans="25:28">
      <c r="Y11241" s="240"/>
      <c r="AB11241" s="241"/>
    </row>
    <row r="11242" spans="25:28">
      <c r="Y11242" s="240"/>
      <c r="AB11242" s="241"/>
    </row>
    <row r="11243" spans="25:28">
      <c r="Y11243" s="240"/>
      <c r="AB11243" s="241"/>
    </row>
    <row r="11244" spans="25:28">
      <c r="Y11244" s="240"/>
      <c r="AB11244" s="241"/>
    </row>
    <row r="11245" spans="25:28">
      <c r="Y11245" s="240"/>
      <c r="AB11245" s="241"/>
    </row>
    <row r="11246" spans="25:28">
      <c r="Y11246" s="240"/>
      <c r="AB11246" s="241"/>
    </row>
    <row r="11247" spans="25:28">
      <c r="Y11247" s="240"/>
      <c r="AB11247" s="241"/>
    </row>
    <row r="11248" spans="25:28">
      <c r="Y11248" s="240"/>
      <c r="AB11248" s="241"/>
    </row>
    <row r="11249" spans="25:28">
      <c r="Y11249" s="240"/>
      <c r="AB11249" s="241"/>
    </row>
    <row r="11250" spans="25:28">
      <c r="Y11250" s="240"/>
      <c r="AB11250" s="241"/>
    </row>
    <row r="11251" spans="25:28">
      <c r="Y11251" s="240"/>
      <c r="AB11251" s="241"/>
    </row>
    <row r="11252" spans="25:28">
      <c r="Y11252" s="240"/>
      <c r="AB11252" s="241"/>
    </row>
    <row r="11253" spans="25:28">
      <c r="Y11253" s="240"/>
      <c r="AB11253" s="241"/>
    </row>
    <row r="11254" spans="25:28">
      <c r="Y11254" s="240"/>
      <c r="AB11254" s="241"/>
    </row>
    <row r="11255" spans="25:28">
      <c r="Y11255" s="240"/>
      <c r="AB11255" s="241"/>
    </row>
    <row r="11256" spans="25:28">
      <c r="Y11256" s="240"/>
      <c r="AB11256" s="241"/>
    </row>
    <row r="11257" spans="25:28">
      <c r="Y11257" s="240"/>
      <c r="AB11257" s="241"/>
    </row>
    <row r="11258" spans="25:28">
      <c r="Y11258" s="240"/>
      <c r="AB11258" s="241"/>
    </row>
    <row r="11259" spans="25:28">
      <c r="Y11259" s="240"/>
      <c r="AB11259" s="241"/>
    </row>
    <row r="11260" spans="25:28">
      <c r="Y11260" s="240"/>
      <c r="AB11260" s="241"/>
    </row>
    <row r="11261" spans="25:28">
      <c r="Y11261" s="240"/>
      <c r="AB11261" s="241"/>
    </row>
    <row r="11262" spans="25:28">
      <c r="Y11262" s="240"/>
      <c r="AB11262" s="241"/>
    </row>
    <row r="11263" spans="25:28">
      <c r="Y11263" s="240"/>
      <c r="AB11263" s="241"/>
    </row>
    <row r="11264" spans="25:28">
      <c r="Y11264" s="240"/>
      <c r="AB11264" s="241"/>
    </row>
    <row r="11265" spans="25:28">
      <c r="Y11265" s="240"/>
      <c r="AB11265" s="241"/>
    </row>
    <row r="11266" spans="25:28">
      <c r="Y11266" s="240"/>
      <c r="AB11266" s="241"/>
    </row>
    <row r="11267" spans="25:28">
      <c r="Y11267" s="240"/>
      <c r="AB11267" s="241"/>
    </row>
    <row r="11268" spans="25:28">
      <c r="Y11268" s="240"/>
      <c r="AB11268" s="241"/>
    </row>
    <row r="11269" spans="25:28">
      <c r="Y11269" s="240"/>
      <c r="AB11269" s="241"/>
    </row>
    <row r="11270" spans="25:28">
      <c r="Y11270" s="240"/>
      <c r="AB11270" s="241"/>
    </row>
    <row r="11271" spans="25:28">
      <c r="Y11271" s="240"/>
      <c r="AB11271" s="241"/>
    </row>
    <row r="11272" spans="25:28">
      <c r="Y11272" s="240"/>
      <c r="AB11272" s="241"/>
    </row>
    <row r="11273" spans="25:28">
      <c r="Y11273" s="240"/>
      <c r="AB11273" s="241"/>
    </row>
    <row r="11274" spans="25:28">
      <c r="Y11274" s="240"/>
      <c r="AB11274" s="241"/>
    </row>
    <row r="11275" spans="25:28">
      <c r="Y11275" s="240"/>
      <c r="AB11275" s="241"/>
    </row>
    <row r="11276" spans="25:28">
      <c r="Y11276" s="240"/>
      <c r="AB11276" s="241"/>
    </row>
    <row r="11277" spans="25:28">
      <c r="Y11277" s="240"/>
      <c r="AB11277" s="241"/>
    </row>
    <row r="11278" spans="25:28">
      <c r="Y11278" s="240"/>
      <c r="AB11278" s="241"/>
    </row>
    <row r="11279" spans="25:28">
      <c r="Y11279" s="240"/>
      <c r="AB11279" s="241"/>
    </row>
    <row r="11280" spans="25:28">
      <c r="Y11280" s="240"/>
      <c r="AB11280" s="241"/>
    </row>
    <row r="11281" spans="25:28">
      <c r="Y11281" s="240"/>
      <c r="AB11281" s="241"/>
    </row>
    <row r="11282" spans="25:28">
      <c r="Y11282" s="240"/>
      <c r="AB11282" s="241"/>
    </row>
    <row r="11283" spans="25:28">
      <c r="Y11283" s="240"/>
      <c r="AB11283" s="241"/>
    </row>
    <row r="11284" spans="25:28">
      <c r="Y11284" s="240"/>
      <c r="AB11284" s="241"/>
    </row>
    <row r="11285" spans="25:28">
      <c r="Y11285" s="240"/>
      <c r="AB11285" s="241"/>
    </row>
    <row r="11286" spans="25:28">
      <c r="Y11286" s="240"/>
      <c r="AB11286" s="241"/>
    </row>
    <row r="11287" spans="25:28">
      <c r="Y11287" s="240"/>
      <c r="AB11287" s="241"/>
    </row>
    <row r="11288" spans="25:28">
      <c r="Y11288" s="240"/>
      <c r="AB11288" s="241"/>
    </row>
    <row r="11289" spans="25:28">
      <c r="Y11289" s="240"/>
      <c r="AB11289" s="241"/>
    </row>
    <row r="11290" spans="25:28">
      <c r="Y11290" s="240"/>
      <c r="AB11290" s="241"/>
    </row>
    <row r="11291" spans="25:28">
      <c r="Y11291" s="240"/>
      <c r="AB11291" s="241"/>
    </row>
    <row r="11292" spans="25:28">
      <c r="Y11292" s="240"/>
      <c r="AB11292" s="241"/>
    </row>
    <row r="11293" spans="25:28">
      <c r="Y11293" s="240"/>
      <c r="AB11293" s="241"/>
    </row>
    <row r="11294" spans="25:28">
      <c r="Y11294" s="240"/>
      <c r="AB11294" s="241"/>
    </row>
    <row r="11295" spans="25:28">
      <c r="Y11295" s="240"/>
      <c r="AB11295" s="241"/>
    </row>
    <row r="11296" spans="25:28">
      <c r="Y11296" s="240"/>
      <c r="AB11296" s="241"/>
    </row>
    <row r="11297" spans="25:28">
      <c r="Y11297" s="240"/>
      <c r="AB11297" s="241"/>
    </row>
    <row r="11298" spans="25:28">
      <c r="Y11298" s="240"/>
      <c r="AB11298" s="241"/>
    </row>
    <row r="11299" spans="25:28">
      <c r="Y11299" s="240"/>
      <c r="AB11299" s="241"/>
    </row>
    <row r="11300" spans="25:28">
      <c r="Y11300" s="240"/>
      <c r="AB11300" s="241"/>
    </row>
    <row r="11301" spans="25:28">
      <c r="Y11301" s="240"/>
      <c r="AB11301" s="241"/>
    </row>
    <row r="11302" spans="25:28">
      <c r="Y11302" s="240"/>
      <c r="AB11302" s="241"/>
    </row>
    <row r="11303" spans="25:28">
      <c r="Y11303" s="240"/>
      <c r="AB11303" s="241"/>
    </row>
    <row r="11304" spans="25:28">
      <c r="Y11304" s="240"/>
      <c r="AB11304" s="241"/>
    </row>
    <row r="11305" spans="25:28">
      <c r="Y11305" s="240"/>
      <c r="AB11305" s="241"/>
    </row>
    <row r="11306" spans="25:28">
      <c r="Y11306" s="240"/>
      <c r="AB11306" s="241"/>
    </row>
    <row r="11307" spans="25:28">
      <c r="Y11307" s="240"/>
      <c r="AB11307" s="241"/>
    </row>
    <row r="11308" spans="25:28">
      <c r="Y11308" s="240"/>
      <c r="AB11308" s="241"/>
    </row>
    <row r="11309" spans="25:28">
      <c r="Y11309" s="240"/>
      <c r="AB11309" s="241"/>
    </row>
    <row r="11310" spans="25:28">
      <c r="Y11310" s="240"/>
      <c r="AB11310" s="241"/>
    </row>
    <row r="11311" spans="25:28">
      <c r="Y11311" s="240"/>
      <c r="AB11311" s="241"/>
    </row>
    <row r="11312" spans="25:28">
      <c r="Y11312" s="240"/>
      <c r="AB11312" s="241"/>
    </row>
    <row r="11313" spans="25:28">
      <c r="Y11313" s="240"/>
      <c r="AB11313" s="241"/>
    </row>
    <row r="11314" spans="25:28">
      <c r="Y11314" s="240"/>
      <c r="AB11314" s="241"/>
    </row>
    <row r="11315" spans="25:28">
      <c r="Y11315" s="240"/>
      <c r="AB11315" s="241"/>
    </row>
    <row r="11316" spans="25:28">
      <c r="Y11316" s="240"/>
      <c r="AB11316" s="241"/>
    </row>
    <row r="11317" spans="25:28">
      <c r="Y11317" s="240"/>
      <c r="AB11317" s="241"/>
    </row>
    <row r="11318" spans="25:28">
      <c r="Y11318" s="240"/>
      <c r="AB11318" s="241"/>
    </row>
    <row r="11319" spans="25:28">
      <c r="Y11319" s="240"/>
      <c r="AB11319" s="241"/>
    </row>
    <row r="11320" spans="25:28">
      <c r="Y11320" s="240"/>
      <c r="AB11320" s="241"/>
    </row>
    <row r="11321" spans="25:28">
      <c r="Y11321" s="240"/>
      <c r="AB11321" s="241"/>
    </row>
    <row r="11322" spans="25:28">
      <c r="Y11322" s="240"/>
      <c r="AB11322" s="241"/>
    </row>
    <row r="11323" spans="25:28">
      <c r="Y11323" s="240"/>
      <c r="AB11323" s="241"/>
    </row>
    <row r="11324" spans="25:28">
      <c r="Y11324" s="240"/>
      <c r="AB11324" s="241"/>
    </row>
    <row r="11325" spans="25:28">
      <c r="Y11325" s="240"/>
      <c r="AB11325" s="241"/>
    </row>
    <row r="11326" spans="25:28">
      <c r="Y11326" s="240"/>
      <c r="AB11326" s="241"/>
    </row>
    <row r="11327" spans="25:28">
      <c r="Y11327" s="240"/>
      <c r="AB11327" s="241"/>
    </row>
    <row r="11328" spans="25:28">
      <c r="Y11328" s="240"/>
      <c r="AB11328" s="241"/>
    </row>
    <row r="11329" spans="25:28">
      <c r="Y11329" s="240"/>
      <c r="AB11329" s="241"/>
    </row>
    <row r="11330" spans="25:28">
      <c r="Y11330" s="240"/>
      <c r="AB11330" s="241"/>
    </row>
    <row r="11331" spans="25:28">
      <c r="Y11331" s="240"/>
      <c r="AB11331" s="241"/>
    </row>
    <row r="11332" spans="25:28">
      <c r="Y11332" s="240"/>
      <c r="AB11332" s="241"/>
    </row>
    <row r="11333" spans="25:28">
      <c r="Y11333" s="240"/>
      <c r="AB11333" s="241"/>
    </row>
    <row r="11334" spans="25:28">
      <c r="Y11334" s="240"/>
      <c r="AB11334" s="241"/>
    </row>
    <row r="11335" spans="25:28">
      <c r="Y11335" s="240"/>
      <c r="AB11335" s="241"/>
    </row>
    <row r="11336" spans="25:28">
      <c r="Y11336" s="240"/>
      <c r="AB11336" s="241"/>
    </row>
    <row r="11337" spans="25:28">
      <c r="Y11337" s="240"/>
      <c r="AB11337" s="241"/>
    </row>
    <row r="11338" spans="25:28">
      <c r="Y11338" s="240"/>
      <c r="AB11338" s="241"/>
    </row>
    <row r="11339" spans="25:28">
      <c r="Y11339" s="240"/>
      <c r="AB11339" s="241"/>
    </row>
    <row r="11340" spans="25:28">
      <c r="Y11340" s="240"/>
      <c r="AB11340" s="241"/>
    </row>
    <row r="11341" spans="25:28">
      <c r="Y11341" s="240"/>
      <c r="AB11341" s="241"/>
    </row>
    <row r="11342" spans="25:28">
      <c r="Y11342" s="240"/>
      <c r="AB11342" s="241"/>
    </row>
    <row r="11343" spans="25:28">
      <c r="Y11343" s="240"/>
      <c r="AB11343" s="241"/>
    </row>
    <row r="11344" spans="25:28">
      <c r="Y11344" s="240"/>
      <c r="AB11344" s="241"/>
    </row>
    <row r="11345" spans="25:28">
      <c r="Y11345" s="240"/>
      <c r="AB11345" s="241"/>
    </row>
    <row r="11346" spans="25:28">
      <c r="Y11346" s="240"/>
      <c r="AB11346" s="241"/>
    </row>
    <row r="11347" spans="25:28">
      <c r="Y11347" s="240"/>
      <c r="AB11347" s="241"/>
    </row>
    <row r="11348" spans="25:28">
      <c r="Y11348" s="240"/>
      <c r="AB11348" s="241"/>
    </row>
    <row r="11349" spans="25:28">
      <c r="Y11349" s="240"/>
      <c r="AB11349" s="241"/>
    </row>
    <row r="11350" spans="25:28">
      <c r="Y11350" s="240"/>
      <c r="AB11350" s="241"/>
    </row>
    <row r="11351" spans="25:28">
      <c r="Y11351" s="240"/>
      <c r="AB11351" s="241"/>
    </row>
    <row r="11352" spans="25:28">
      <c r="Y11352" s="240"/>
      <c r="AB11352" s="241"/>
    </row>
    <row r="11353" spans="25:28">
      <c r="Y11353" s="240"/>
      <c r="AB11353" s="241"/>
    </row>
    <row r="11354" spans="25:28">
      <c r="Y11354" s="240"/>
      <c r="AB11354" s="241"/>
    </row>
    <row r="11355" spans="25:28">
      <c r="Y11355" s="240"/>
      <c r="AB11355" s="241"/>
    </row>
    <row r="11356" spans="25:28">
      <c r="Y11356" s="240"/>
      <c r="AB11356" s="241"/>
    </row>
    <row r="11357" spans="25:28">
      <c r="Y11357" s="240"/>
      <c r="AB11357" s="241"/>
    </row>
    <row r="11358" spans="25:28">
      <c r="Y11358" s="240"/>
      <c r="AB11358" s="241"/>
    </row>
    <row r="11359" spans="25:28">
      <c r="Y11359" s="240"/>
      <c r="AB11359" s="241"/>
    </row>
    <row r="11360" spans="25:28">
      <c r="Y11360" s="240"/>
      <c r="AB11360" s="241"/>
    </row>
    <row r="11361" spans="25:28">
      <c r="Y11361" s="240"/>
      <c r="AB11361" s="241"/>
    </row>
    <row r="11362" spans="25:28">
      <c r="Y11362" s="240"/>
      <c r="AB11362" s="241"/>
    </row>
    <row r="11363" spans="25:28">
      <c r="Y11363" s="240"/>
      <c r="AB11363" s="241"/>
    </row>
    <row r="11364" spans="25:28">
      <c r="Y11364" s="240"/>
      <c r="AB11364" s="241"/>
    </row>
    <row r="11365" spans="25:28">
      <c r="Y11365" s="240"/>
      <c r="AB11365" s="241"/>
    </row>
    <row r="11366" spans="25:28">
      <c r="Y11366" s="240"/>
      <c r="AB11366" s="241"/>
    </row>
    <row r="11367" spans="25:28">
      <c r="Y11367" s="240"/>
      <c r="AB11367" s="241"/>
    </row>
    <row r="11368" spans="25:28">
      <c r="Y11368" s="240"/>
      <c r="AB11368" s="241"/>
    </row>
    <row r="11369" spans="25:28">
      <c r="Y11369" s="240"/>
      <c r="AB11369" s="241"/>
    </row>
    <row r="11370" spans="25:28">
      <c r="Y11370" s="240"/>
      <c r="AB11370" s="241"/>
    </row>
    <row r="11371" spans="25:28">
      <c r="Y11371" s="240"/>
      <c r="AB11371" s="241"/>
    </row>
    <row r="11372" spans="25:28">
      <c r="Y11372" s="240"/>
      <c r="AB11372" s="241"/>
    </row>
    <row r="11373" spans="25:28">
      <c r="Y11373" s="240"/>
      <c r="AB11373" s="241"/>
    </row>
    <row r="11374" spans="25:28">
      <c r="Y11374" s="240"/>
      <c r="AB11374" s="241"/>
    </row>
    <row r="11375" spans="25:28">
      <c r="Y11375" s="240"/>
      <c r="AB11375" s="241"/>
    </row>
    <row r="11376" spans="25:28">
      <c r="Y11376" s="240"/>
      <c r="AB11376" s="241"/>
    </row>
    <row r="11377" spans="25:28">
      <c r="Y11377" s="240"/>
      <c r="AB11377" s="241"/>
    </row>
    <row r="11378" spans="25:28">
      <c r="Y11378" s="240"/>
      <c r="AB11378" s="241"/>
    </row>
    <row r="11379" spans="25:28">
      <c r="Y11379" s="240"/>
      <c r="AB11379" s="241"/>
    </row>
    <row r="11380" spans="25:28">
      <c r="Y11380" s="240"/>
      <c r="AB11380" s="241"/>
    </row>
    <row r="11381" spans="25:28">
      <c r="Y11381" s="240"/>
      <c r="AB11381" s="241"/>
    </row>
    <row r="11382" spans="25:28">
      <c r="Y11382" s="240"/>
      <c r="AB11382" s="241"/>
    </row>
    <row r="11383" spans="25:28">
      <c r="Y11383" s="240"/>
      <c r="AB11383" s="241"/>
    </row>
    <row r="11384" spans="25:28">
      <c r="Y11384" s="240"/>
      <c r="AB11384" s="241"/>
    </row>
    <row r="11385" spans="25:28">
      <c r="Y11385" s="240"/>
      <c r="AB11385" s="241"/>
    </row>
    <row r="11386" spans="25:28">
      <c r="Y11386" s="240"/>
      <c r="AB11386" s="241"/>
    </row>
    <row r="11387" spans="25:28">
      <c r="Y11387" s="240"/>
      <c r="AB11387" s="241"/>
    </row>
    <row r="11388" spans="25:28">
      <c r="Y11388" s="240"/>
      <c r="AB11388" s="241"/>
    </row>
    <row r="11389" spans="25:28">
      <c r="Y11389" s="240"/>
      <c r="AB11389" s="241"/>
    </row>
    <row r="11390" spans="25:28">
      <c r="Y11390" s="240"/>
      <c r="AB11390" s="241"/>
    </row>
    <row r="11391" spans="25:28">
      <c r="Y11391" s="240"/>
      <c r="AB11391" s="241"/>
    </row>
    <row r="11392" spans="25:28">
      <c r="Y11392" s="240"/>
      <c r="AB11392" s="241"/>
    </row>
    <row r="11393" spans="25:28">
      <c r="Y11393" s="240"/>
      <c r="AB11393" s="241"/>
    </row>
    <row r="11394" spans="25:28">
      <c r="Y11394" s="240"/>
      <c r="AB11394" s="241"/>
    </row>
    <row r="11395" spans="25:28">
      <c r="Y11395" s="240"/>
      <c r="AB11395" s="241"/>
    </row>
    <row r="11396" spans="25:28">
      <c r="Y11396" s="240"/>
      <c r="AB11396" s="241"/>
    </row>
    <row r="11397" spans="25:28">
      <c r="Y11397" s="240"/>
      <c r="AB11397" s="241"/>
    </row>
    <row r="11398" spans="25:28">
      <c r="Y11398" s="240"/>
      <c r="AB11398" s="241"/>
    </row>
    <row r="11399" spans="25:28">
      <c r="Y11399" s="240"/>
      <c r="AB11399" s="241"/>
    </row>
    <row r="11400" spans="25:28">
      <c r="Y11400" s="240"/>
      <c r="AB11400" s="241"/>
    </row>
    <row r="11401" spans="25:28">
      <c r="Y11401" s="240"/>
      <c r="AB11401" s="241"/>
    </row>
    <row r="11402" spans="25:28">
      <c r="Y11402" s="240"/>
      <c r="AB11402" s="241"/>
    </row>
    <row r="11403" spans="25:28">
      <c r="Y11403" s="240"/>
      <c r="AB11403" s="241"/>
    </row>
    <row r="11404" spans="25:28">
      <c r="Y11404" s="240"/>
      <c r="AB11404" s="241"/>
    </row>
    <row r="11405" spans="25:28">
      <c r="Y11405" s="240"/>
      <c r="AB11405" s="241"/>
    </row>
    <row r="11406" spans="25:28">
      <c r="Y11406" s="240"/>
      <c r="AB11406" s="241"/>
    </row>
    <row r="11407" spans="25:28">
      <c r="Y11407" s="240"/>
      <c r="AB11407" s="241"/>
    </row>
    <row r="11408" spans="25:28">
      <c r="Y11408" s="240"/>
      <c r="AB11408" s="241"/>
    </row>
    <row r="11409" spans="25:28">
      <c r="Y11409" s="240"/>
      <c r="AB11409" s="241"/>
    </row>
    <row r="11410" spans="25:28">
      <c r="Y11410" s="240"/>
      <c r="AB11410" s="241"/>
    </row>
    <row r="11411" spans="25:28">
      <c r="Y11411" s="240"/>
      <c r="AB11411" s="241"/>
    </row>
    <row r="11412" spans="25:28">
      <c r="Y11412" s="240"/>
      <c r="AB11412" s="241"/>
    </row>
    <row r="11413" spans="25:28">
      <c r="Y11413" s="240"/>
      <c r="AB11413" s="241"/>
    </row>
    <row r="11414" spans="25:28">
      <c r="Y11414" s="240"/>
      <c r="AB11414" s="241"/>
    </row>
    <row r="11415" spans="25:28">
      <c r="Y11415" s="240"/>
      <c r="AB11415" s="241"/>
    </row>
    <row r="11416" spans="25:28">
      <c r="Y11416" s="240"/>
      <c r="AB11416" s="241"/>
    </row>
    <row r="11417" spans="25:28">
      <c r="Y11417" s="240"/>
      <c r="AB11417" s="241"/>
    </row>
    <row r="11418" spans="25:28">
      <c r="Y11418" s="240"/>
      <c r="AB11418" s="241"/>
    </row>
    <row r="11419" spans="25:28">
      <c r="Y11419" s="240"/>
      <c r="AB11419" s="241"/>
    </row>
    <row r="11420" spans="25:28">
      <c r="Y11420" s="240"/>
      <c r="AB11420" s="241"/>
    </row>
    <row r="11421" spans="25:28">
      <c r="Y11421" s="240"/>
      <c r="AB11421" s="241"/>
    </row>
    <row r="11422" spans="25:28">
      <c r="Y11422" s="240"/>
      <c r="AB11422" s="241"/>
    </row>
    <row r="11423" spans="25:28">
      <c r="Y11423" s="240"/>
      <c r="AB11423" s="241"/>
    </row>
    <row r="11424" spans="25:28">
      <c r="Y11424" s="240"/>
      <c r="AB11424" s="241"/>
    </row>
    <row r="11425" spans="25:28">
      <c r="Y11425" s="240"/>
      <c r="AB11425" s="241"/>
    </row>
    <row r="11426" spans="25:28">
      <c r="Y11426" s="240"/>
      <c r="AB11426" s="241"/>
    </row>
    <row r="11427" spans="25:28">
      <c r="Y11427" s="240"/>
      <c r="AB11427" s="241"/>
    </row>
    <row r="11428" spans="25:28">
      <c r="Y11428" s="240"/>
      <c r="AB11428" s="241"/>
    </row>
    <row r="11429" spans="25:28">
      <c r="Y11429" s="240"/>
      <c r="AB11429" s="241"/>
    </row>
    <row r="11430" spans="25:28">
      <c r="Y11430" s="240"/>
      <c r="AB11430" s="241"/>
    </row>
    <row r="11431" spans="25:28">
      <c r="Y11431" s="240"/>
      <c r="AB11431" s="241"/>
    </row>
    <row r="11432" spans="25:28">
      <c r="Y11432" s="240"/>
      <c r="AB11432" s="241"/>
    </row>
    <row r="11433" spans="25:28">
      <c r="Y11433" s="240"/>
      <c r="AB11433" s="241"/>
    </row>
    <row r="11434" spans="25:28">
      <c r="Y11434" s="240"/>
      <c r="AB11434" s="241"/>
    </row>
    <row r="11435" spans="25:28">
      <c r="Y11435" s="240"/>
      <c r="AB11435" s="241"/>
    </row>
    <row r="11436" spans="25:28">
      <c r="Y11436" s="240"/>
      <c r="AB11436" s="241"/>
    </row>
    <row r="11437" spans="25:28">
      <c r="Y11437" s="240"/>
      <c r="AB11437" s="241"/>
    </row>
    <row r="11438" spans="25:28">
      <c r="Y11438" s="240"/>
      <c r="AB11438" s="241"/>
    </row>
    <row r="11439" spans="25:28">
      <c r="Y11439" s="240"/>
      <c r="AB11439" s="241"/>
    </row>
    <row r="11440" spans="25:28">
      <c r="Y11440" s="240"/>
      <c r="AB11440" s="241"/>
    </row>
    <row r="11441" spans="25:28">
      <c r="Y11441" s="240"/>
      <c r="AB11441" s="241"/>
    </row>
    <row r="11442" spans="25:28">
      <c r="Y11442" s="240"/>
      <c r="AB11442" s="241"/>
    </row>
    <row r="11443" spans="25:28">
      <c r="Y11443" s="240"/>
      <c r="AB11443" s="241"/>
    </row>
    <row r="11444" spans="25:28">
      <c r="Y11444" s="240"/>
      <c r="AB11444" s="241"/>
    </row>
    <row r="11445" spans="25:28">
      <c r="Y11445" s="240"/>
      <c r="AB11445" s="241"/>
    </row>
    <row r="11446" spans="25:28">
      <c r="Y11446" s="240"/>
      <c r="AB11446" s="241"/>
    </row>
    <row r="11447" spans="25:28">
      <c r="Y11447" s="240"/>
      <c r="AB11447" s="241"/>
    </row>
    <row r="11448" spans="25:28">
      <c r="Y11448" s="240"/>
      <c r="AB11448" s="241"/>
    </row>
    <row r="11449" spans="25:28">
      <c r="Y11449" s="240"/>
      <c r="AB11449" s="241"/>
    </row>
    <row r="11450" spans="25:28">
      <c r="Y11450" s="240"/>
      <c r="AB11450" s="241"/>
    </row>
    <row r="11451" spans="25:28">
      <c r="Y11451" s="240"/>
      <c r="AB11451" s="241"/>
    </row>
    <row r="11452" spans="25:28">
      <c r="Y11452" s="240"/>
      <c r="AB11452" s="241"/>
    </row>
    <row r="11453" spans="25:28">
      <c r="Y11453" s="240"/>
      <c r="AB11453" s="241"/>
    </row>
    <row r="11454" spans="25:28">
      <c r="Y11454" s="240"/>
      <c r="AB11454" s="241"/>
    </row>
    <row r="11455" spans="25:28">
      <c r="Y11455" s="240"/>
      <c r="AB11455" s="241"/>
    </row>
    <row r="11456" spans="25:28">
      <c r="Y11456" s="240"/>
      <c r="AB11456" s="241"/>
    </row>
    <row r="11457" spans="25:28">
      <c r="Y11457" s="240"/>
      <c r="AB11457" s="241"/>
    </row>
    <row r="11458" spans="25:28">
      <c r="Y11458" s="240"/>
      <c r="AB11458" s="241"/>
    </row>
    <row r="11459" spans="25:28">
      <c r="Y11459" s="240"/>
      <c r="AB11459" s="241"/>
    </row>
    <row r="11460" spans="25:28">
      <c r="Y11460" s="240"/>
      <c r="AB11460" s="241"/>
    </row>
    <row r="11461" spans="25:28">
      <c r="Y11461" s="240"/>
      <c r="AB11461" s="241"/>
    </row>
    <row r="11462" spans="25:28">
      <c r="Y11462" s="240"/>
      <c r="AB11462" s="241"/>
    </row>
    <row r="11463" spans="25:28">
      <c r="Y11463" s="240"/>
      <c r="AB11463" s="241"/>
    </row>
    <row r="11464" spans="25:28">
      <c r="Y11464" s="240"/>
      <c r="AB11464" s="241"/>
    </row>
    <row r="11465" spans="25:28">
      <c r="Y11465" s="240"/>
      <c r="AB11465" s="241"/>
    </row>
    <row r="11466" spans="25:28">
      <c r="Y11466" s="240"/>
      <c r="AB11466" s="241"/>
    </row>
    <row r="11467" spans="25:28">
      <c r="Y11467" s="240"/>
      <c r="AB11467" s="241"/>
    </row>
    <row r="11468" spans="25:28">
      <c r="Y11468" s="240"/>
      <c r="AB11468" s="241"/>
    </row>
    <row r="11469" spans="25:28">
      <c r="Y11469" s="240"/>
      <c r="AB11469" s="241"/>
    </row>
    <row r="11470" spans="25:28">
      <c r="Y11470" s="240"/>
      <c r="AB11470" s="241"/>
    </row>
    <row r="11471" spans="25:28">
      <c r="Y11471" s="240"/>
      <c r="AB11471" s="241"/>
    </row>
    <row r="11472" spans="25:28">
      <c r="Y11472" s="240"/>
      <c r="AB11472" s="241"/>
    </row>
    <row r="11473" spans="25:28">
      <c r="Y11473" s="240"/>
      <c r="AB11473" s="241"/>
    </row>
    <row r="11474" spans="25:28">
      <c r="Y11474" s="240"/>
      <c r="AB11474" s="241"/>
    </row>
    <row r="11475" spans="25:28">
      <c r="Y11475" s="240"/>
      <c r="AB11475" s="241"/>
    </row>
    <row r="11476" spans="25:28">
      <c r="Y11476" s="240"/>
      <c r="AB11476" s="241"/>
    </row>
    <row r="11477" spans="25:28">
      <c r="Y11477" s="240"/>
      <c r="AB11477" s="241"/>
    </row>
    <row r="11478" spans="25:28">
      <c r="Y11478" s="240"/>
      <c r="AB11478" s="241"/>
    </row>
    <row r="11479" spans="25:28">
      <c r="Y11479" s="240"/>
      <c r="AB11479" s="241"/>
    </row>
    <row r="11480" spans="25:28">
      <c r="Y11480" s="240"/>
      <c r="AB11480" s="241"/>
    </row>
    <row r="11481" spans="25:28">
      <c r="Y11481" s="240"/>
      <c r="AB11481" s="241"/>
    </row>
    <row r="11482" spans="25:28">
      <c r="Y11482" s="240"/>
      <c r="AB11482" s="241"/>
    </row>
    <row r="11483" spans="25:28">
      <c r="Y11483" s="240"/>
      <c r="AB11483" s="241"/>
    </row>
    <row r="11484" spans="25:28">
      <c r="Y11484" s="240"/>
      <c r="AB11484" s="241"/>
    </row>
    <row r="11485" spans="25:28">
      <c r="Y11485" s="240"/>
      <c r="AB11485" s="241"/>
    </row>
    <row r="11486" spans="25:28">
      <c r="Y11486" s="240"/>
      <c r="AB11486" s="241"/>
    </row>
    <row r="11487" spans="25:28">
      <c r="Y11487" s="240"/>
      <c r="AB11487" s="241"/>
    </row>
    <row r="11488" spans="25:28">
      <c r="Y11488" s="240"/>
      <c r="AB11488" s="241"/>
    </row>
    <row r="11489" spans="25:28">
      <c r="Y11489" s="240"/>
      <c r="AB11489" s="241"/>
    </row>
    <row r="11490" spans="25:28">
      <c r="Y11490" s="240"/>
      <c r="AB11490" s="241"/>
    </row>
    <row r="11491" spans="25:28">
      <c r="Y11491" s="240"/>
      <c r="AB11491" s="241"/>
    </row>
    <row r="11492" spans="25:28">
      <c r="Y11492" s="240"/>
      <c r="AB11492" s="241"/>
    </row>
    <row r="11493" spans="25:28">
      <c r="Y11493" s="240"/>
      <c r="AB11493" s="241"/>
    </row>
    <row r="11494" spans="25:28">
      <c r="Y11494" s="240"/>
      <c r="AB11494" s="241"/>
    </row>
    <row r="11495" spans="25:28">
      <c r="Y11495" s="240"/>
      <c r="AB11495" s="241"/>
    </row>
    <row r="11496" spans="25:28">
      <c r="Y11496" s="240"/>
      <c r="AB11496" s="241"/>
    </row>
    <row r="11497" spans="25:28">
      <c r="Y11497" s="240"/>
      <c r="AB11497" s="241"/>
    </row>
    <row r="11498" spans="25:28">
      <c r="Y11498" s="240"/>
      <c r="AB11498" s="241"/>
    </row>
    <row r="11499" spans="25:28">
      <c r="Y11499" s="240"/>
      <c r="AB11499" s="241"/>
    </row>
    <row r="11500" spans="25:28">
      <c r="Y11500" s="240"/>
      <c r="AB11500" s="241"/>
    </row>
    <row r="11501" spans="25:28">
      <c r="Y11501" s="240"/>
      <c r="AB11501" s="241"/>
    </row>
    <row r="11502" spans="25:28">
      <c r="Y11502" s="240"/>
      <c r="AB11502" s="241"/>
    </row>
    <row r="11503" spans="25:28">
      <c r="Y11503" s="240"/>
      <c r="AB11503" s="241"/>
    </row>
    <row r="11504" spans="25:28">
      <c r="Y11504" s="240"/>
      <c r="AB11504" s="241"/>
    </row>
    <row r="11505" spans="25:28">
      <c r="Y11505" s="240"/>
      <c r="AB11505" s="241"/>
    </row>
    <row r="11506" spans="25:28">
      <c r="Y11506" s="240"/>
      <c r="AB11506" s="241"/>
    </row>
    <row r="11507" spans="25:28">
      <c r="Y11507" s="240"/>
      <c r="AB11507" s="241"/>
    </row>
    <row r="11508" spans="25:28">
      <c r="Y11508" s="240"/>
      <c r="AB11508" s="241"/>
    </row>
    <row r="11509" spans="25:28">
      <c r="Y11509" s="240"/>
      <c r="AB11509" s="241"/>
    </row>
    <row r="11510" spans="25:28">
      <c r="Y11510" s="240"/>
      <c r="AB11510" s="241"/>
    </row>
    <row r="11511" spans="25:28">
      <c r="Y11511" s="240"/>
      <c r="AB11511" s="241"/>
    </row>
    <row r="11512" spans="25:28">
      <c r="Y11512" s="240"/>
      <c r="AB11512" s="241"/>
    </row>
    <row r="11513" spans="25:28">
      <c r="Y11513" s="240"/>
      <c r="AB11513" s="241"/>
    </row>
    <row r="11514" spans="25:28">
      <c r="Y11514" s="240"/>
      <c r="AB11514" s="241"/>
    </row>
    <row r="11515" spans="25:28">
      <c r="Y11515" s="240"/>
      <c r="AB11515" s="241"/>
    </row>
    <row r="11516" spans="25:28">
      <c r="Y11516" s="240"/>
      <c r="AB11516" s="241"/>
    </row>
    <row r="11517" spans="25:28">
      <c r="Y11517" s="240"/>
      <c r="AB11517" s="241"/>
    </row>
    <row r="11518" spans="25:28">
      <c r="Y11518" s="240"/>
      <c r="AB11518" s="241"/>
    </row>
    <row r="11519" spans="25:28">
      <c r="Y11519" s="240"/>
      <c r="AB11519" s="241"/>
    </row>
    <row r="11520" spans="25:28">
      <c r="Y11520" s="240"/>
      <c r="AB11520" s="241"/>
    </row>
    <row r="11521" spans="25:28">
      <c r="Y11521" s="240"/>
      <c r="AB11521" s="241"/>
    </row>
    <row r="11522" spans="25:28">
      <c r="Y11522" s="240"/>
      <c r="AB11522" s="241"/>
    </row>
    <row r="11523" spans="25:28">
      <c r="Y11523" s="240"/>
      <c r="AB11523" s="241"/>
    </row>
    <row r="11524" spans="25:28">
      <c r="Y11524" s="240"/>
      <c r="AB11524" s="241"/>
    </row>
    <row r="11525" spans="25:28">
      <c r="Y11525" s="240"/>
      <c r="AB11525" s="241"/>
    </row>
    <row r="11526" spans="25:28">
      <c r="Y11526" s="240"/>
      <c r="AB11526" s="241"/>
    </row>
    <row r="11527" spans="25:28">
      <c r="Y11527" s="240"/>
      <c r="AB11527" s="241"/>
    </row>
    <row r="11528" spans="25:28">
      <c r="Y11528" s="240"/>
      <c r="AB11528" s="241"/>
    </row>
    <row r="11529" spans="25:28">
      <c r="Y11529" s="240"/>
      <c r="AB11529" s="241"/>
    </row>
    <row r="11530" spans="25:28">
      <c r="Y11530" s="240"/>
      <c r="AB11530" s="241"/>
    </row>
    <row r="11531" spans="25:28">
      <c r="Y11531" s="240"/>
      <c r="AB11531" s="241"/>
    </row>
    <row r="11532" spans="25:28">
      <c r="Y11532" s="240"/>
      <c r="AB11532" s="241"/>
    </row>
    <row r="11533" spans="25:28">
      <c r="Y11533" s="240"/>
      <c r="AB11533" s="241"/>
    </row>
    <row r="11534" spans="25:28">
      <c r="Y11534" s="240"/>
      <c r="AB11534" s="241"/>
    </row>
    <row r="11535" spans="25:28">
      <c r="Y11535" s="240"/>
      <c r="AB11535" s="241"/>
    </row>
    <row r="11536" spans="25:28">
      <c r="Y11536" s="240"/>
      <c r="AB11536" s="241"/>
    </row>
    <row r="11537" spans="25:28">
      <c r="Y11537" s="240"/>
      <c r="AB11537" s="241"/>
    </row>
    <row r="11538" spans="25:28">
      <c r="Y11538" s="240"/>
      <c r="AB11538" s="241"/>
    </row>
    <row r="11539" spans="25:28">
      <c r="Y11539" s="240"/>
      <c r="AB11539" s="241"/>
    </row>
    <row r="11540" spans="25:28">
      <c r="Y11540" s="240"/>
      <c r="AB11540" s="241"/>
    </row>
    <row r="11541" spans="25:28">
      <c r="Y11541" s="240"/>
      <c r="AB11541" s="241"/>
    </row>
    <row r="11542" spans="25:28">
      <c r="Y11542" s="240"/>
      <c r="AB11542" s="241"/>
    </row>
    <row r="11543" spans="25:28">
      <c r="Y11543" s="240"/>
      <c r="AB11543" s="241"/>
    </row>
    <row r="11544" spans="25:28">
      <c r="Y11544" s="240"/>
      <c r="AB11544" s="241"/>
    </row>
    <row r="11545" spans="25:28">
      <c r="Y11545" s="240"/>
      <c r="AB11545" s="241"/>
    </row>
    <row r="11546" spans="25:28">
      <c r="Y11546" s="240"/>
      <c r="AB11546" s="241"/>
    </row>
    <row r="11547" spans="25:28">
      <c r="Y11547" s="240"/>
      <c r="AB11547" s="241"/>
    </row>
    <row r="11548" spans="25:28">
      <c r="Y11548" s="240"/>
      <c r="AB11548" s="241"/>
    </row>
    <row r="11549" spans="25:28">
      <c r="Y11549" s="240"/>
      <c r="AB11549" s="241"/>
    </row>
    <row r="11550" spans="25:28">
      <c r="Y11550" s="240"/>
      <c r="AB11550" s="241"/>
    </row>
    <row r="11551" spans="25:28">
      <c r="Y11551" s="240"/>
      <c r="AB11551" s="241"/>
    </row>
    <row r="11552" spans="25:28">
      <c r="Y11552" s="240"/>
      <c r="AB11552" s="241"/>
    </row>
    <row r="11553" spans="25:28">
      <c r="Y11553" s="240"/>
      <c r="AB11553" s="241"/>
    </row>
    <row r="11554" spans="25:28">
      <c r="Y11554" s="240"/>
      <c r="AB11554" s="241"/>
    </row>
    <row r="11555" spans="25:28">
      <c r="Y11555" s="240"/>
      <c r="AB11555" s="241"/>
    </row>
    <row r="11556" spans="25:28">
      <c r="Y11556" s="240"/>
      <c r="AB11556" s="241"/>
    </row>
    <row r="11557" spans="25:28">
      <c r="Y11557" s="240"/>
      <c r="AB11557" s="241"/>
    </row>
    <row r="11558" spans="25:28">
      <c r="Y11558" s="240"/>
      <c r="AB11558" s="241"/>
    </row>
    <row r="11559" spans="25:28">
      <c r="Y11559" s="240"/>
      <c r="AB11559" s="241"/>
    </row>
    <row r="11560" spans="25:28">
      <c r="Y11560" s="240"/>
      <c r="AB11560" s="241"/>
    </row>
    <row r="11561" spans="25:28">
      <c r="Y11561" s="240"/>
      <c r="AB11561" s="241"/>
    </row>
    <row r="11562" spans="25:28">
      <c r="Y11562" s="240"/>
      <c r="AB11562" s="241"/>
    </row>
    <row r="11563" spans="25:28">
      <c r="Y11563" s="240"/>
      <c r="AB11563" s="241"/>
    </row>
    <row r="11564" spans="25:28">
      <c r="Y11564" s="240"/>
      <c r="AB11564" s="241"/>
    </row>
    <row r="11565" spans="25:28">
      <c r="Y11565" s="240"/>
      <c r="AB11565" s="241"/>
    </row>
    <row r="11566" spans="25:28">
      <c r="Y11566" s="240"/>
      <c r="AB11566" s="241"/>
    </row>
    <row r="11567" spans="25:28">
      <c r="Y11567" s="240"/>
      <c r="AB11567" s="241"/>
    </row>
    <row r="11568" spans="25:28">
      <c r="Y11568" s="240"/>
      <c r="AB11568" s="241"/>
    </row>
    <row r="11569" spans="25:28">
      <c r="Y11569" s="240"/>
      <c r="AB11569" s="241"/>
    </row>
    <row r="11570" spans="25:28">
      <c r="Y11570" s="240"/>
      <c r="AB11570" s="241"/>
    </row>
    <row r="11571" spans="25:28">
      <c r="Y11571" s="240"/>
      <c r="AB11571" s="241"/>
    </row>
    <row r="11572" spans="25:28">
      <c r="Y11572" s="240"/>
      <c r="AB11572" s="241"/>
    </row>
    <row r="11573" spans="25:28">
      <c r="Y11573" s="240"/>
      <c r="AB11573" s="241"/>
    </row>
    <row r="11574" spans="25:28">
      <c r="Y11574" s="240"/>
      <c r="AB11574" s="241"/>
    </row>
    <row r="11575" spans="25:28">
      <c r="Y11575" s="240"/>
      <c r="AB11575" s="241"/>
    </row>
    <row r="11576" spans="25:28">
      <c r="Y11576" s="240"/>
      <c r="AB11576" s="241"/>
    </row>
    <row r="11577" spans="25:28">
      <c r="Y11577" s="240"/>
      <c r="AB11577" s="241"/>
    </row>
    <row r="11578" spans="25:28">
      <c r="Y11578" s="240"/>
      <c r="AB11578" s="241"/>
    </row>
    <row r="11579" spans="25:28">
      <c r="Y11579" s="240"/>
      <c r="AB11579" s="241"/>
    </row>
    <row r="11580" spans="25:28">
      <c r="Y11580" s="240"/>
      <c r="AB11580" s="241"/>
    </row>
    <row r="11581" spans="25:28">
      <c r="Y11581" s="240"/>
      <c r="AB11581" s="241"/>
    </row>
    <row r="11582" spans="25:28">
      <c r="Y11582" s="240"/>
      <c r="AB11582" s="241"/>
    </row>
    <row r="11583" spans="25:28">
      <c r="Y11583" s="240"/>
      <c r="AB11583" s="241"/>
    </row>
    <row r="11584" spans="25:28">
      <c r="Y11584" s="240"/>
      <c r="AB11584" s="241"/>
    </row>
    <row r="11585" spans="25:28">
      <c r="Y11585" s="240"/>
      <c r="AB11585" s="241"/>
    </row>
    <row r="11586" spans="25:28">
      <c r="Y11586" s="240"/>
      <c r="AB11586" s="241"/>
    </row>
    <row r="11587" spans="25:28">
      <c r="Y11587" s="240"/>
      <c r="AB11587" s="241"/>
    </row>
    <row r="11588" spans="25:28">
      <c r="Y11588" s="240"/>
      <c r="AB11588" s="241"/>
    </row>
    <row r="11589" spans="25:28">
      <c r="Y11589" s="240"/>
      <c r="AB11589" s="241"/>
    </row>
    <row r="11590" spans="25:28">
      <c r="Y11590" s="240"/>
      <c r="AB11590" s="241"/>
    </row>
    <row r="11591" spans="25:28">
      <c r="Y11591" s="240"/>
      <c r="AB11591" s="241"/>
    </row>
    <row r="11592" spans="25:28">
      <c r="Y11592" s="240"/>
      <c r="AB11592" s="241"/>
    </row>
    <row r="11593" spans="25:28">
      <c r="Y11593" s="240"/>
      <c r="AB11593" s="241"/>
    </row>
    <row r="11594" spans="25:28">
      <c r="Y11594" s="240"/>
      <c r="AB11594" s="241"/>
    </row>
    <row r="11595" spans="25:28">
      <c r="Y11595" s="240"/>
      <c r="AB11595" s="241"/>
    </row>
    <row r="11596" spans="25:28">
      <c r="Y11596" s="240"/>
      <c r="AB11596" s="241"/>
    </row>
    <row r="11597" spans="25:28">
      <c r="Y11597" s="240"/>
      <c r="AB11597" s="241"/>
    </row>
    <row r="11598" spans="25:28">
      <c r="Y11598" s="240"/>
      <c r="AB11598" s="241"/>
    </row>
    <row r="11599" spans="25:28">
      <c r="Y11599" s="240"/>
      <c r="AB11599" s="241"/>
    </row>
    <row r="11600" spans="25:28">
      <c r="Y11600" s="240"/>
      <c r="AB11600" s="241"/>
    </row>
    <row r="11601" spans="25:28">
      <c r="Y11601" s="240"/>
      <c r="AB11601" s="241"/>
    </row>
    <row r="11602" spans="25:28">
      <c r="Y11602" s="240"/>
      <c r="AB11602" s="241"/>
    </row>
    <row r="11603" spans="25:28">
      <c r="Y11603" s="240"/>
      <c r="AB11603" s="241"/>
    </row>
    <row r="11604" spans="25:28">
      <c r="Y11604" s="240"/>
      <c r="AB11604" s="241"/>
    </row>
    <row r="11605" spans="25:28">
      <c r="Y11605" s="240"/>
      <c r="AB11605" s="241"/>
    </row>
    <row r="11606" spans="25:28">
      <c r="Y11606" s="240"/>
      <c r="AB11606" s="241"/>
    </row>
    <row r="11607" spans="25:28">
      <c r="Y11607" s="240"/>
      <c r="AB11607" s="241"/>
    </row>
    <row r="11608" spans="25:28">
      <c r="Y11608" s="240"/>
      <c r="AB11608" s="241"/>
    </row>
    <row r="11609" spans="25:28">
      <c r="Y11609" s="240"/>
      <c r="AB11609" s="241"/>
    </row>
    <row r="11610" spans="25:28">
      <c r="Y11610" s="240"/>
      <c r="AB11610" s="241"/>
    </row>
    <row r="11611" spans="25:28">
      <c r="Y11611" s="240"/>
      <c r="AB11611" s="241"/>
    </row>
    <row r="11612" spans="25:28">
      <c r="Y11612" s="240"/>
      <c r="AB11612" s="241"/>
    </row>
    <row r="11613" spans="25:28">
      <c r="Y11613" s="240"/>
      <c r="AB11613" s="241"/>
    </row>
    <row r="11614" spans="25:28">
      <c r="Y11614" s="240"/>
      <c r="AB11614" s="241"/>
    </row>
    <row r="11615" spans="25:28">
      <c r="Y11615" s="240"/>
      <c r="AB11615" s="241"/>
    </row>
    <row r="11616" spans="25:28">
      <c r="Y11616" s="240"/>
      <c r="AB11616" s="241"/>
    </row>
    <row r="11617" spans="25:28">
      <c r="Y11617" s="240"/>
      <c r="AB11617" s="241"/>
    </row>
    <row r="11618" spans="25:28">
      <c r="Y11618" s="240"/>
      <c r="AB11618" s="241"/>
    </row>
    <row r="11619" spans="25:28">
      <c r="Y11619" s="240"/>
      <c r="AB11619" s="241"/>
    </row>
    <row r="11620" spans="25:28">
      <c r="Y11620" s="240"/>
      <c r="AB11620" s="241"/>
    </row>
    <row r="11621" spans="25:28">
      <c r="Y11621" s="240"/>
      <c r="AB11621" s="241"/>
    </row>
    <row r="11622" spans="25:28">
      <c r="Y11622" s="240"/>
      <c r="AB11622" s="241"/>
    </row>
    <row r="11623" spans="25:28">
      <c r="Y11623" s="240"/>
      <c r="AB11623" s="241"/>
    </row>
    <row r="11624" spans="25:28">
      <c r="Y11624" s="240"/>
      <c r="AB11624" s="241"/>
    </row>
    <row r="11625" spans="25:28">
      <c r="Y11625" s="240"/>
      <c r="AB11625" s="241"/>
    </row>
    <row r="11626" spans="25:28">
      <c r="Y11626" s="240"/>
      <c r="AB11626" s="241"/>
    </row>
    <row r="11627" spans="25:28">
      <c r="Y11627" s="240"/>
      <c r="AB11627" s="241"/>
    </row>
    <row r="11628" spans="25:28">
      <c r="Y11628" s="240"/>
      <c r="AB11628" s="241"/>
    </row>
    <row r="11629" spans="25:28">
      <c r="Y11629" s="240"/>
      <c r="AB11629" s="241"/>
    </row>
    <row r="11630" spans="25:28">
      <c r="Y11630" s="240"/>
      <c r="AB11630" s="241"/>
    </row>
    <row r="11631" spans="25:28">
      <c r="Y11631" s="240"/>
      <c r="AB11631" s="241"/>
    </row>
    <row r="11632" spans="25:28">
      <c r="Y11632" s="240"/>
      <c r="AB11632" s="241"/>
    </row>
    <row r="11633" spans="25:28">
      <c r="Y11633" s="240"/>
      <c r="AB11633" s="241"/>
    </row>
    <row r="11634" spans="25:28">
      <c r="Y11634" s="240"/>
      <c r="AB11634" s="241"/>
    </row>
    <row r="11635" spans="25:28">
      <c r="Y11635" s="240"/>
      <c r="AB11635" s="241"/>
    </row>
    <row r="11636" spans="25:28">
      <c r="Y11636" s="240"/>
      <c r="AB11636" s="241"/>
    </row>
    <row r="11637" spans="25:28">
      <c r="Y11637" s="240"/>
      <c r="AB11637" s="241"/>
    </row>
    <row r="11638" spans="25:28">
      <c r="Y11638" s="240"/>
      <c r="AB11638" s="241"/>
    </row>
    <row r="11639" spans="25:28">
      <c r="Y11639" s="240"/>
      <c r="AB11639" s="241"/>
    </row>
    <row r="11640" spans="25:28">
      <c r="Y11640" s="240"/>
      <c r="AB11640" s="241"/>
    </row>
    <row r="11641" spans="25:28">
      <c r="Y11641" s="240"/>
      <c r="AB11641" s="241"/>
    </row>
    <row r="11642" spans="25:28">
      <c r="Y11642" s="240"/>
      <c r="AB11642" s="241"/>
    </row>
    <row r="11643" spans="25:28">
      <c r="Y11643" s="240"/>
      <c r="AB11643" s="241"/>
    </row>
    <row r="11644" spans="25:28">
      <c r="Y11644" s="240"/>
      <c r="AB11644" s="241"/>
    </row>
    <row r="11645" spans="25:28">
      <c r="Y11645" s="240"/>
      <c r="AB11645" s="241"/>
    </row>
    <row r="11646" spans="25:28">
      <c r="Y11646" s="240"/>
      <c r="AB11646" s="241"/>
    </row>
    <row r="11647" spans="25:28">
      <c r="Y11647" s="240"/>
      <c r="AB11647" s="241"/>
    </row>
    <row r="11648" spans="25:28">
      <c r="Y11648" s="240"/>
      <c r="AB11648" s="241"/>
    </row>
    <row r="11649" spans="25:28">
      <c r="Y11649" s="240"/>
      <c r="AB11649" s="241"/>
    </row>
    <row r="11650" spans="25:28">
      <c r="Y11650" s="240"/>
      <c r="AB11650" s="241"/>
    </row>
    <row r="11651" spans="25:28">
      <c r="Y11651" s="240"/>
      <c r="AB11651" s="241"/>
    </row>
    <row r="11652" spans="25:28">
      <c r="Y11652" s="240"/>
      <c r="AB11652" s="241"/>
    </row>
    <row r="11653" spans="25:28">
      <c r="Y11653" s="240"/>
      <c r="AB11653" s="241"/>
    </row>
    <row r="11654" spans="25:28">
      <c r="Y11654" s="240"/>
      <c r="AB11654" s="241"/>
    </row>
    <row r="11655" spans="25:28">
      <c r="Y11655" s="240"/>
      <c r="AB11655" s="241"/>
    </row>
    <row r="11656" spans="25:28">
      <c r="Y11656" s="240"/>
      <c r="AB11656" s="241"/>
    </row>
    <row r="11657" spans="25:28">
      <c r="Y11657" s="240"/>
      <c r="AB11657" s="241"/>
    </row>
    <row r="11658" spans="25:28">
      <c r="Y11658" s="240"/>
      <c r="AB11658" s="241"/>
    </row>
    <row r="11659" spans="25:28">
      <c r="Y11659" s="240"/>
      <c r="AB11659" s="241"/>
    </row>
    <row r="11660" spans="25:28">
      <c r="Y11660" s="240"/>
      <c r="AB11660" s="241"/>
    </row>
    <row r="11661" spans="25:28">
      <c r="Y11661" s="240"/>
      <c r="AB11661" s="241"/>
    </row>
    <row r="11662" spans="25:28">
      <c r="Y11662" s="240"/>
      <c r="AB11662" s="241"/>
    </row>
    <row r="11663" spans="25:28">
      <c r="Y11663" s="240"/>
      <c r="AB11663" s="241"/>
    </row>
    <row r="11664" spans="25:28">
      <c r="Y11664" s="240"/>
      <c r="AB11664" s="241"/>
    </row>
    <row r="11665" spans="25:28">
      <c r="Y11665" s="240"/>
      <c r="AB11665" s="241"/>
    </row>
    <row r="11666" spans="25:28">
      <c r="Y11666" s="240"/>
      <c r="AB11666" s="241"/>
    </row>
    <row r="11667" spans="25:28">
      <c r="Y11667" s="240"/>
      <c r="AB11667" s="241"/>
    </row>
    <row r="11668" spans="25:28">
      <c r="Y11668" s="240"/>
      <c r="AB11668" s="241"/>
    </row>
    <row r="11669" spans="25:28">
      <c r="Y11669" s="240"/>
      <c r="AB11669" s="241"/>
    </row>
    <row r="11670" spans="25:28">
      <c r="Y11670" s="240"/>
      <c r="AB11670" s="241"/>
    </row>
    <row r="11671" spans="25:28">
      <c r="Y11671" s="240"/>
      <c r="AB11671" s="241"/>
    </row>
    <row r="11672" spans="25:28">
      <c r="Y11672" s="240"/>
      <c r="AB11672" s="241"/>
    </row>
    <row r="11673" spans="25:28">
      <c r="Y11673" s="240"/>
      <c r="AB11673" s="241"/>
    </row>
    <row r="11674" spans="25:28">
      <c r="Y11674" s="240"/>
      <c r="AB11674" s="241"/>
    </row>
    <row r="11675" spans="25:28">
      <c r="Y11675" s="240"/>
      <c r="AB11675" s="241"/>
    </row>
    <row r="11676" spans="25:28">
      <c r="Y11676" s="240"/>
      <c r="AB11676" s="241"/>
    </row>
    <row r="11677" spans="25:28">
      <c r="Y11677" s="240"/>
      <c r="AB11677" s="241"/>
    </row>
    <row r="11678" spans="25:28">
      <c r="Y11678" s="240"/>
      <c r="AB11678" s="241"/>
    </row>
    <row r="11679" spans="25:28">
      <c r="Y11679" s="240"/>
      <c r="AB11679" s="241"/>
    </row>
    <row r="11680" spans="25:28">
      <c r="Y11680" s="240"/>
      <c r="AB11680" s="241"/>
    </row>
    <row r="11681" spans="25:28">
      <c r="Y11681" s="240"/>
      <c r="AB11681" s="241"/>
    </row>
    <row r="11682" spans="25:28">
      <c r="Y11682" s="240"/>
      <c r="AB11682" s="241"/>
    </row>
    <row r="11683" spans="25:28">
      <c r="Y11683" s="240"/>
      <c r="AB11683" s="241"/>
    </row>
    <row r="11684" spans="25:28">
      <c r="Y11684" s="240"/>
      <c r="AB11684" s="241"/>
    </row>
    <row r="11685" spans="25:28">
      <c r="Y11685" s="240"/>
      <c r="AB11685" s="241"/>
    </row>
    <row r="11686" spans="25:28">
      <c r="Y11686" s="240"/>
      <c r="AB11686" s="241"/>
    </row>
    <row r="11687" spans="25:28">
      <c r="Y11687" s="240"/>
      <c r="AB11687" s="241"/>
    </row>
    <row r="11688" spans="25:28">
      <c r="Y11688" s="240"/>
      <c r="AB11688" s="241"/>
    </row>
    <row r="11689" spans="25:28">
      <c r="Y11689" s="240"/>
      <c r="AB11689" s="241"/>
    </row>
    <row r="11690" spans="25:28">
      <c r="Y11690" s="240"/>
      <c r="AB11690" s="241"/>
    </row>
    <row r="11691" spans="25:28">
      <c r="Y11691" s="240"/>
      <c r="AB11691" s="241"/>
    </row>
    <row r="11692" spans="25:28">
      <c r="Y11692" s="240"/>
      <c r="AB11692" s="241"/>
    </row>
    <row r="11693" spans="25:28">
      <c r="Y11693" s="240"/>
      <c r="AB11693" s="241"/>
    </row>
    <row r="11694" spans="25:28">
      <c r="Y11694" s="240"/>
      <c r="AB11694" s="241"/>
    </row>
    <row r="11695" spans="25:28">
      <c r="Y11695" s="240"/>
      <c r="AB11695" s="241"/>
    </row>
    <row r="11696" spans="25:28">
      <c r="Y11696" s="240"/>
      <c r="AB11696" s="241"/>
    </row>
    <row r="11697" spans="25:28">
      <c r="Y11697" s="240"/>
      <c r="AB11697" s="241"/>
    </row>
    <row r="11698" spans="25:28">
      <c r="Y11698" s="240"/>
      <c r="AB11698" s="241"/>
    </row>
    <row r="11699" spans="25:28">
      <c r="Y11699" s="240"/>
      <c r="AB11699" s="241"/>
    </row>
    <row r="11700" spans="25:28">
      <c r="Y11700" s="240"/>
      <c r="AB11700" s="241"/>
    </row>
    <row r="11701" spans="25:28">
      <c r="Y11701" s="240"/>
      <c r="AB11701" s="241"/>
    </row>
    <row r="11702" spans="25:28">
      <c r="Y11702" s="240"/>
      <c r="AB11702" s="241"/>
    </row>
    <row r="11703" spans="25:28">
      <c r="Y11703" s="240"/>
      <c r="AB11703" s="241"/>
    </row>
    <row r="11704" spans="25:28">
      <c r="Y11704" s="240"/>
      <c r="AB11704" s="241"/>
    </row>
    <row r="11705" spans="25:28">
      <c r="Y11705" s="240"/>
      <c r="AB11705" s="241"/>
    </row>
    <row r="11706" spans="25:28">
      <c r="Y11706" s="240"/>
      <c r="AB11706" s="241"/>
    </row>
    <row r="11707" spans="25:28">
      <c r="Y11707" s="240"/>
      <c r="AB11707" s="241"/>
    </row>
    <row r="11708" spans="25:28">
      <c r="Y11708" s="240"/>
      <c r="AB11708" s="241"/>
    </row>
    <row r="11709" spans="25:28">
      <c r="Y11709" s="240"/>
      <c r="AB11709" s="241"/>
    </row>
    <row r="11710" spans="25:28">
      <c r="Y11710" s="240"/>
      <c r="AB11710" s="241"/>
    </row>
    <row r="11711" spans="25:28">
      <c r="Y11711" s="240"/>
      <c r="AB11711" s="241"/>
    </row>
    <row r="11712" spans="25:28">
      <c r="Y11712" s="240"/>
      <c r="AB11712" s="241"/>
    </row>
    <row r="11713" spans="25:28">
      <c r="Y11713" s="240"/>
      <c r="AB11713" s="241"/>
    </row>
    <row r="11714" spans="25:28">
      <c r="Y11714" s="240"/>
      <c r="AB11714" s="241"/>
    </row>
    <row r="11715" spans="25:28">
      <c r="Y11715" s="240"/>
      <c r="AB11715" s="241"/>
    </row>
    <row r="11716" spans="25:28">
      <c r="Y11716" s="240"/>
      <c r="AB11716" s="241"/>
    </row>
    <row r="11717" spans="25:28">
      <c r="Y11717" s="240"/>
      <c r="AB11717" s="241"/>
    </row>
    <row r="11718" spans="25:28">
      <c r="Y11718" s="240"/>
      <c r="AB11718" s="241"/>
    </row>
    <row r="11719" spans="25:28">
      <c r="Y11719" s="240"/>
      <c r="AB11719" s="241"/>
    </row>
    <row r="11720" spans="25:28">
      <c r="Y11720" s="240"/>
      <c r="AB11720" s="241"/>
    </row>
    <row r="11721" spans="25:28">
      <c r="Y11721" s="240"/>
      <c r="AB11721" s="241"/>
    </row>
    <row r="11722" spans="25:28">
      <c r="Y11722" s="240"/>
      <c r="AB11722" s="241"/>
    </row>
    <row r="11723" spans="25:28">
      <c r="Y11723" s="240"/>
      <c r="AB11723" s="241"/>
    </row>
    <row r="11724" spans="25:28">
      <c r="Y11724" s="240"/>
      <c r="AB11724" s="241"/>
    </row>
    <row r="11725" spans="25:28">
      <c r="Y11725" s="240"/>
      <c r="AB11725" s="241"/>
    </row>
    <row r="11726" spans="25:28">
      <c r="Y11726" s="240"/>
      <c r="AB11726" s="241"/>
    </row>
    <row r="11727" spans="25:28">
      <c r="Y11727" s="240"/>
      <c r="AB11727" s="241"/>
    </row>
    <row r="11728" spans="25:28">
      <c r="Y11728" s="240"/>
      <c r="AB11728" s="241"/>
    </row>
    <row r="11729" spans="25:28">
      <c r="Y11729" s="240"/>
      <c r="AB11729" s="241"/>
    </row>
    <row r="11730" spans="25:28">
      <c r="Y11730" s="240"/>
      <c r="AB11730" s="241"/>
    </row>
    <row r="11731" spans="25:28">
      <c r="Y11731" s="240"/>
      <c r="AB11731" s="241"/>
    </row>
    <row r="11732" spans="25:28">
      <c r="Y11732" s="240"/>
      <c r="AB11732" s="241"/>
    </row>
    <row r="11733" spans="25:28">
      <c r="Y11733" s="240"/>
      <c r="AB11733" s="241"/>
    </row>
    <row r="11734" spans="25:28">
      <c r="Y11734" s="240"/>
      <c r="AB11734" s="241"/>
    </row>
    <row r="11735" spans="25:28">
      <c r="Y11735" s="240"/>
      <c r="AB11735" s="241"/>
    </row>
    <row r="11736" spans="25:28">
      <c r="Y11736" s="240"/>
      <c r="AB11736" s="241"/>
    </row>
    <row r="11737" spans="25:28">
      <c r="Y11737" s="240"/>
      <c r="AB11737" s="241"/>
    </row>
    <row r="11738" spans="25:28">
      <c r="Y11738" s="240"/>
      <c r="AB11738" s="241"/>
    </row>
    <row r="11739" spans="25:28">
      <c r="Y11739" s="240"/>
      <c r="AB11739" s="241"/>
    </row>
    <row r="11740" spans="25:28">
      <c r="Y11740" s="240"/>
      <c r="AB11740" s="241"/>
    </row>
    <row r="11741" spans="25:28">
      <c r="Y11741" s="240"/>
      <c r="AB11741" s="241"/>
    </row>
    <row r="11742" spans="25:28">
      <c r="Y11742" s="240"/>
      <c r="AB11742" s="241"/>
    </row>
    <row r="11743" spans="25:28">
      <c r="Y11743" s="240"/>
      <c r="AB11743" s="241"/>
    </row>
    <row r="11744" spans="25:28">
      <c r="Y11744" s="240"/>
      <c r="AB11744" s="241"/>
    </row>
    <row r="11745" spans="25:28">
      <c r="Y11745" s="240"/>
      <c r="AB11745" s="241"/>
    </row>
    <row r="11746" spans="25:28">
      <c r="Y11746" s="240"/>
      <c r="AB11746" s="241"/>
    </row>
    <row r="11747" spans="25:28">
      <c r="Y11747" s="240"/>
      <c r="AB11747" s="241"/>
    </row>
    <row r="11748" spans="25:28">
      <c r="Y11748" s="240"/>
      <c r="AB11748" s="241"/>
    </row>
    <row r="11749" spans="25:28">
      <c r="Y11749" s="240"/>
      <c r="AB11749" s="241"/>
    </row>
    <row r="11750" spans="25:28">
      <c r="Y11750" s="240"/>
      <c r="AB11750" s="241"/>
    </row>
    <row r="11751" spans="25:28">
      <c r="Y11751" s="240"/>
      <c r="AB11751" s="241"/>
    </row>
    <row r="11752" spans="25:28">
      <c r="Y11752" s="240"/>
      <c r="AB11752" s="241"/>
    </row>
    <row r="11753" spans="25:28">
      <c r="Y11753" s="240"/>
      <c r="AB11753" s="241"/>
    </row>
    <row r="11754" spans="25:28">
      <c r="Y11754" s="240"/>
      <c r="AB11754" s="241"/>
    </row>
    <row r="11755" spans="25:28">
      <c r="Y11755" s="240"/>
      <c r="AB11755" s="241"/>
    </row>
    <row r="11756" spans="25:28">
      <c r="Y11756" s="240"/>
      <c r="AB11756" s="241"/>
    </row>
    <row r="11757" spans="25:28">
      <c r="Y11757" s="240"/>
      <c r="AB11757" s="241"/>
    </row>
    <row r="11758" spans="25:28">
      <c r="Y11758" s="240"/>
      <c r="AB11758" s="241"/>
    </row>
    <row r="11759" spans="25:28">
      <c r="Y11759" s="240"/>
      <c r="AB11759" s="241"/>
    </row>
    <row r="11760" spans="25:28">
      <c r="Y11760" s="240"/>
      <c r="AB11760" s="241"/>
    </row>
    <row r="11761" spans="25:28">
      <c r="Y11761" s="240"/>
      <c r="AB11761" s="241"/>
    </row>
    <row r="11762" spans="25:28">
      <c r="Y11762" s="240"/>
      <c r="AB11762" s="241"/>
    </row>
    <row r="11763" spans="25:28">
      <c r="Y11763" s="240"/>
      <c r="AB11763" s="241"/>
    </row>
    <row r="11764" spans="25:28">
      <c r="Y11764" s="240"/>
      <c r="AB11764" s="241"/>
    </row>
    <row r="11765" spans="25:28">
      <c r="Y11765" s="240"/>
      <c r="AB11765" s="241"/>
    </row>
    <row r="11766" spans="25:28">
      <c r="Y11766" s="240"/>
      <c r="AB11766" s="241"/>
    </row>
    <row r="11767" spans="25:28">
      <c r="Y11767" s="240"/>
      <c r="AB11767" s="241"/>
    </row>
    <row r="11768" spans="25:28">
      <c r="Y11768" s="240"/>
      <c r="AB11768" s="241"/>
    </row>
    <row r="11769" spans="25:28">
      <c r="Y11769" s="240"/>
      <c r="AB11769" s="241"/>
    </row>
    <row r="11770" spans="25:28">
      <c r="Y11770" s="240"/>
      <c r="AB11770" s="241"/>
    </row>
    <row r="11771" spans="25:28">
      <c r="Y11771" s="240"/>
      <c r="AB11771" s="241"/>
    </row>
    <row r="11772" spans="25:28">
      <c r="Y11772" s="240"/>
      <c r="AB11772" s="241"/>
    </row>
    <row r="11773" spans="25:28">
      <c r="Y11773" s="240"/>
      <c r="AB11773" s="241"/>
    </row>
    <row r="11774" spans="25:28">
      <c r="Y11774" s="240"/>
      <c r="AB11774" s="241"/>
    </row>
    <row r="11775" spans="25:28">
      <c r="Y11775" s="240"/>
      <c r="AB11775" s="241"/>
    </row>
    <row r="11776" spans="25:28">
      <c r="Y11776" s="240"/>
      <c r="AB11776" s="241"/>
    </row>
    <row r="11777" spans="25:28">
      <c r="Y11777" s="240"/>
      <c r="AB11777" s="241"/>
    </row>
    <row r="11778" spans="25:28">
      <c r="Y11778" s="240"/>
      <c r="AB11778" s="241"/>
    </row>
    <row r="11779" spans="25:28">
      <c r="Y11779" s="240"/>
      <c r="AB11779" s="241"/>
    </row>
    <row r="11780" spans="25:28">
      <c r="Y11780" s="240"/>
      <c r="AB11780" s="241"/>
    </row>
    <row r="11781" spans="25:28">
      <c r="Y11781" s="240"/>
      <c r="AB11781" s="241"/>
    </row>
    <row r="11782" spans="25:28">
      <c r="Y11782" s="240"/>
      <c r="AB11782" s="241"/>
    </row>
    <row r="11783" spans="25:28">
      <c r="Y11783" s="240"/>
      <c r="AB11783" s="241"/>
    </row>
    <row r="11784" spans="25:28">
      <c r="Y11784" s="240"/>
      <c r="AB11784" s="241"/>
    </row>
    <row r="11785" spans="25:28">
      <c r="Y11785" s="240"/>
      <c r="AB11785" s="241"/>
    </row>
    <row r="11786" spans="25:28">
      <c r="Y11786" s="240"/>
      <c r="AB11786" s="241"/>
    </row>
    <row r="11787" spans="25:28">
      <c r="Y11787" s="240"/>
      <c r="AB11787" s="241"/>
    </row>
    <row r="11788" spans="25:28">
      <c r="Y11788" s="240"/>
      <c r="AB11788" s="241"/>
    </row>
    <row r="11789" spans="25:28">
      <c r="Y11789" s="240"/>
      <c r="AB11789" s="241"/>
    </row>
    <row r="11790" spans="25:28">
      <c r="Y11790" s="240"/>
      <c r="AB11790" s="241"/>
    </row>
    <row r="11791" spans="25:28">
      <c r="Y11791" s="240"/>
      <c r="AB11791" s="241"/>
    </row>
    <row r="11792" spans="25:28">
      <c r="Y11792" s="240"/>
      <c r="AB11792" s="241"/>
    </row>
    <row r="11793" spans="25:28">
      <c r="Y11793" s="240"/>
      <c r="AB11793" s="241"/>
    </row>
    <row r="11794" spans="25:28">
      <c r="Y11794" s="240"/>
      <c r="AB11794" s="241"/>
    </row>
    <row r="11795" spans="25:28">
      <c r="Y11795" s="240"/>
      <c r="AB11795" s="241"/>
    </row>
    <row r="11796" spans="25:28">
      <c r="Y11796" s="240"/>
      <c r="AB11796" s="241"/>
    </row>
    <row r="11797" spans="25:28">
      <c r="Y11797" s="240"/>
      <c r="AB11797" s="241"/>
    </row>
    <row r="11798" spans="25:28">
      <c r="Y11798" s="240"/>
      <c r="AB11798" s="241"/>
    </row>
    <row r="11799" spans="25:28">
      <c r="Y11799" s="240"/>
      <c r="AB11799" s="241"/>
    </row>
    <row r="11800" spans="25:28">
      <c r="Y11800" s="240"/>
      <c r="AB11800" s="241"/>
    </row>
    <row r="11801" spans="25:28">
      <c r="Y11801" s="240"/>
      <c r="AB11801" s="241"/>
    </row>
    <row r="11802" spans="25:28">
      <c r="Y11802" s="240"/>
      <c r="AB11802" s="241"/>
    </row>
    <row r="11803" spans="25:28">
      <c r="Y11803" s="240"/>
      <c r="AB11803" s="241"/>
    </row>
    <row r="11804" spans="25:28">
      <c r="Y11804" s="240"/>
      <c r="AB11804" s="241"/>
    </row>
    <row r="11805" spans="25:28">
      <c r="Y11805" s="240"/>
      <c r="AB11805" s="241"/>
    </row>
    <row r="11806" spans="25:28">
      <c r="Y11806" s="240"/>
      <c r="AB11806" s="241"/>
    </row>
    <row r="11807" spans="25:28">
      <c r="Y11807" s="240"/>
      <c r="AB11807" s="241"/>
    </row>
    <row r="11808" spans="25:28">
      <c r="Y11808" s="240"/>
      <c r="AB11808" s="241"/>
    </row>
    <row r="11809" spans="25:28">
      <c r="Y11809" s="240"/>
      <c r="AB11809" s="241"/>
    </row>
    <row r="11810" spans="25:28">
      <c r="Y11810" s="240"/>
      <c r="AB11810" s="241"/>
    </row>
    <row r="11811" spans="25:28">
      <c r="Y11811" s="240"/>
      <c r="AB11811" s="241"/>
    </row>
    <row r="11812" spans="25:28">
      <c r="Y11812" s="240"/>
      <c r="AB11812" s="241"/>
    </row>
    <row r="11813" spans="25:28">
      <c r="Y11813" s="240"/>
      <c r="AB11813" s="241"/>
    </row>
    <row r="11814" spans="25:28">
      <c r="Y11814" s="240"/>
      <c r="AB11814" s="241"/>
    </row>
    <row r="11815" spans="25:28">
      <c r="Y11815" s="240"/>
      <c r="AB11815" s="241"/>
    </row>
    <row r="11816" spans="25:28">
      <c r="Y11816" s="240"/>
      <c r="AB11816" s="241"/>
    </row>
    <row r="11817" spans="25:28">
      <c r="Y11817" s="240"/>
      <c r="AB11817" s="241"/>
    </row>
    <row r="11818" spans="25:28">
      <c r="Y11818" s="240"/>
      <c r="AB11818" s="241"/>
    </row>
    <row r="11819" spans="25:28">
      <c r="Y11819" s="240"/>
      <c r="AB11819" s="241"/>
    </row>
    <row r="11820" spans="25:28">
      <c r="Y11820" s="240"/>
      <c r="AB11820" s="241"/>
    </row>
    <row r="11821" spans="25:28">
      <c r="Y11821" s="240"/>
      <c r="AB11821" s="241"/>
    </row>
    <row r="11822" spans="25:28">
      <c r="Y11822" s="240"/>
      <c r="AB11822" s="241"/>
    </row>
    <row r="11823" spans="25:28">
      <c r="Y11823" s="240"/>
      <c r="AB11823" s="241"/>
    </row>
    <row r="11824" spans="25:28">
      <c r="Y11824" s="240"/>
      <c r="AB11824" s="241"/>
    </row>
    <row r="11825" spans="25:28">
      <c r="Y11825" s="240"/>
      <c r="AB11825" s="241"/>
    </row>
    <row r="11826" spans="25:28">
      <c r="Y11826" s="240"/>
      <c r="AB11826" s="241"/>
    </row>
    <row r="11827" spans="25:28">
      <c r="Y11827" s="240"/>
      <c r="AB11827" s="241"/>
    </row>
    <row r="11828" spans="25:28">
      <c r="Y11828" s="240"/>
      <c r="AB11828" s="241"/>
    </row>
    <row r="11829" spans="25:28">
      <c r="Y11829" s="240"/>
      <c r="AB11829" s="241"/>
    </row>
    <row r="11830" spans="25:28">
      <c r="Y11830" s="240"/>
      <c r="AB11830" s="241"/>
    </row>
    <row r="11831" spans="25:28">
      <c r="Y11831" s="240"/>
      <c r="AB11831" s="241"/>
    </row>
    <row r="11832" spans="25:28">
      <c r="Y11832" s="240"/>
      <c r="AB11832" s="241"/>
    </row>
    <row r="11833" spans="25:28">
      <c r="Y11833" s="240"/>
      <c r="AB11833" s="241"/>
    </row>
    <row r="11834" spans="25:28">
      <c r="Y11834" s="240"/>
      <c r="AB11834" s="241"/>
    </row>
    <row r="11835" spans="25:28">
      <c r="Y11835" s="240"/>
      <c r="AB11835" s="241"/>
    </row>
    <row r="11836" spans="25:28">
      <c r="Y11836" s="240"/>
      <c r="AB11836" s="241"/>
    </row>
    <row r="11837" spans="25:28">
      <c r="Y11837" s="240"/>
      <c r="AB11837" s="241"/>
    </row>
    <row r="11838" spans="25:28">
      <c r="Y11838" s="240"/>
      <c r="AB11838" s="241"/>
    </row>
    <row r="11839" spans="25:28">
      <c r="Y11839" s="240"/>
      <c r="AB11839" s="241"/>
    </row>
    <row r="11840" spans="25:28">
      <c r="Y11840" s="240"/>
      <c r="AB11840" s="241"/>
    </row>
    <row r="11841" spans="25:28">
      <c r="Y11841" s="240"/>
      <c r="AB11841" s="241"/>
    </row>
    <row r="11842" spans="25:28">
      <c r="Y11842" s="240"/>
      <c r="AB11842" s="241"/>
    </row>
    <row r="11843" spans="25:28">
      <c r="Y11843" s="240"/>
      <c r="AB11843" s="241"/>
    </row>
    <row r="11844" spans="25:28">
      <c r="Y11844" s="240"/>
      <c r="AB11844" s="241"/>
    </row>
    <row r="11845" spans="25:28">
      <c r="Y11845" s="240"/>
      <c r="AB11845" s="241"/>
    </row>
    <row r="11846" spans="25:28">
      <c r="Y11846" s="240"/>
      <c r="AB11846" s="241"/>
    </row>
    <row r="11847" spans="25:28">
      <c r="Y11847" s="240"/>
      <c r="AB11847" s="241"/>
    </row>
    <row r="11848" spans="25:28">
      <c r="Y11848" s="240"/>
      <c r="AB11848" s="241"/>
    </row>
    <row r="11849" spans="25:28">
      <c r="Y11849" s="240"/>
      <c r="AB11849" s="241"/>
    </row>
    <row r="11850" spans="25:28">
      <c r="Y11850" s="240"/>
      <c r="AB11850" s="241"/>
    </row>
    <row r="11851" spans="25:28">
      <c r="Y11851" s="240"/>
      <c r="AB11851" s="241"/>
    </row>
    <row r="11852" spans="25:28">
      <c r="Y11852" s="240"/>
      <c r="AB11852" s="241"/>
    </row>
    <row r="11853" spans="25:28">
      <c r="Y11853" s="240"/>
      <c r="AB11853" s="241"/>
    </row>
    <row r="11854" spans="25:28">
      <c r="Y11854" s="240"/>
      <c r="AB11854" s="241"/>
    </row>
    <row r="11855" spans="25:28">
      <c r="Y11855" s="240"/>
      <c r="AB11855" s="241"/>
    </row>
    <row r="11856" spans="25:28">
      <c r="Y11856" s="240"/>
      <c r="AB11856" s="241"/>
    </row>
    <row r="11857" spans="25:28">
      <c r="Y11857" s="240"/>
      <c r="AB11857" s="241"/>
    </row>
    <row r="11858" spans="25:28">
      <c r="Y11858" s="240"/>
      <c r="AB11858" s="241"/>
    </row>
    <row r="11859" spans="25:28">
      <c r="Y11859" s="240"/>
      <c r="AB11859" s="241"/>
    </row>
    <row r="11860" spans="25:28">
      <c r="Y11860" s="240"/>
      <c r="AB11860" s="241"/>
    </row>
    <row r="11861" spans="25:28">
      <c r="Y11861" s="240"/>
      <c r="AB11861" s="241"/>
    </row>
    <row r="11862" spans="25:28">
      <c r="Y11862" s="240"/>
      <c r="AB11862" s="241"/>
    </row>
    <row r="11863" spans="25:28">
      <c r="Y11863" s="240"/>
      <c r="AB11863" s="241"/>
    </row>
    <row r="11864" spans="25:28">
      <c r="Y11864" s="240"/>
      <c r="AB11864" s="241"/>
    </row>
    <row r="11865" spans="25:28">
      <c r="Y11865" s="240"/>
      <c r="AB11865" s="241"/>
    </row>
    <row r="11866" spans="25:28">
      <c r="Y11866" s="240"/>
      <c r="AB11866" s="241"/>
    </row>
    <row r="11867" spans="25:28">
      <c r="Y11867" s="240"/>
      <c r="AB11867" s="241"/>
    </row>
    <row r="11868" spans="25:28">
      <c r="Y11868" s="240"/>
      <c r="AB11868" s="241"/>
    </row>
    <row r="11869" spans="25:28">
      <c r="Y11869" s="240"/>
      <c r="AB11869" s="241"/>
    </row>
    <row r="11870" spans="25:28">
      <c r="Y11870" s="240"/>
      <c r="AB11870" s="241"/>
    </row>
    <row r="11871" spans="25:28">
      <c r="Y11871" s="240"/>
      <c r="AB11871" s="241"/>
    </row>
    <row r="11872" spans="25:28">
      <c r="Y11872" s="240"/>
      <c r="AB11872" s="241"/>
    </row>
    <row r="11873" spans="25:28">
      <c r="Y11873" s="240"/>
      <c r="AB11873" s="241"/>
    </row>
    <row r="11874" spans="25:28">
      <c r="Y11874" s="240"/>
      <c r="AB11874" s="241"/>
    </row>
    <row r="11875" spans="25:28">
      <c r="Y11875" s="240"/>
      <c r="AB11875" s="241"/>
    </row>
    <row r="11876" spans="25:28">
      <c r="Y11876" s="240"/>
      <c r="AB11876" s="241"/>
    </row>
    <row r="11877" spans="25:28">
      <c r="Y11877" s="240"/>
      <c r="AB11877" s="241"/>
    </row>
    <row r="11878" spans="25:28">
      <c r="Y11878" s="240"/>
      <c r="AB11878" s="241"/>
    </row>
    <row r="11879" spans="25:28">
      <c r="Y11879" s="240"/>
      <c r="AB11879" s="241"/>
    </row>
    <row r="11880" spans="25:28">
      <c r="Y11880" s="240"/>
      <c r="AB11880" s="241"/>
    </row>
    <row r="11881" spans="25:28">
      <c r="Y11881" s="240"/>
      <c r="AB11881" s="241"/>
    </row>
    <row r="11882" spans="25:28">
      <c r="Y11882" s="240"/>
      <c r="AB11882" s="241"/>
    </row>
    <row r="11883" spans="25:28">
      <c r="Y11883" s="240"/>
      <c r="AB11883" s="241"/>
    </row>
    <row r="11884" spans="25:28">
      <c r="Y11884" s="240"/>
      <c r="AB11884" s="241"/>
    </row>
    <row r="11885" spans="25:28">
      <c r="Y11885" s="240"/>
      <c r="AB11885" s="241"/>
    </row>
    <row r="11886" spans="25:28">
      <c r="Y11886" s="240"/>
      <c r="AB11886" s="241"/>
    </row>
    <row r="11887" spans="25:28">
      <c r="Y11887" s="240"/>
      <c r="AB11887" s="241"/>
    </row>
    <row r="11888" spans="25:28">
      <c r="Y11888" s="240"/>
      <c r="AB11888" s="241"/>
    </row>
    <row r="11889" spans="25:28">
      <c r="Y11889" s="240"/>
      <c r="AB11889" s="241"/>
    </row>
    <row r="11890" spans="25:28">
      <c r="Y11890" s="240"/>
      <c r="AB11890" s="241"/>
    </row>
    <row r="11891" spans="25:28">
      <c r="Y11891" s="240"/>
      <c r="AB11891" s="241"/>
    </row>
    <row r="11892" spans="25:28">
      <c r="Y11892" s="240"/>
      <c r="AB11892" s="241"/>
    </row>
    <row r="11893" spans="25:28">
      <c r="Y11893" s="240"/>
      <c r="AB11893" s="241"/>
    </row>
    <row r="11894" spans="25:28">
      <c r="Y11894" s="240"/>
      <c r="AB11894" s="241"/>
    </row>
    <row r="11895" spans="25:28">
      <c r="Y11895" s="240"/>
      <c r="AB11895" s="241"/>
    </row>
    <row r="11896" spans="25:28">
      <c r="Y11896" s="240"/>
      <c r="AB11896" s="241"/>
    </row>
    <row r="11897" spans="25:28">
      <c r="Y11897" s="240"/>
      <c r="AB11897" s="241"/>
    </row>
    <row r="11898" spans="25:28">
      <c r="Y11898" s="240"/>
      <c r="AB11898" s="241"/>
    </row>
    <row r="11899" spans="25:28">
      <c r="Y11899" s="240"/>
      <c r="AB11899" s="241"/>
    </row>
    <row r="11900" spans="25:28">
      <c r="Y11900" s="240"/>
      <c r="AB11900" s="241"/>
    </row>
    <row r="11901" spans="25:28">
      <c r="Y11901" s="240"/>
      <c r="AB11901" s="241"/>
    </row>
    <row r="11902" spans="25:28">
      <c r="Y11902" s="240"/>
      <c r="AB11902" s="241"/>
    </row>
    <row r="11903" spans="25:28">
      <c r="Y11903" s="240"/>
      <c r="AB11903" s="241"/>
    </row>
    <row r="11904" spans="25:28">
      <c r="Y11904" s="240"/>
      <c r="AB11904" s="241"/>
    </row>
    <row r="11905" spans="25:28">
      <c r="Y11905" s="240"/>
      <c r="AB11905" s="241"/>
    </row>
    <row r="11906" spans="25:28">
      <c r="Y11906" s="240"/>
      <c r="AB11906" s="241"/>
    </row>
    <row r="11907" spans="25:28">
      <c r="Y11907" s="240"/>
      <c r="AB11907" s="241"/>
    </row>
    <row r="11908" spans="25:28">
      <c r="Y11908" s="240"/>
      <c r="AB11908" s="241"/>
    </row>
    <row r="11909" spans="25:28">
      <c r="Y11909" s="240"/>
      <c r="AB11909" s="241"/>
    </row>
    <row r="11910" spans="25:28">
      <c r="Y11910" s="240"/>
      <c r="AB11910" s="241"/>
    </row>
    <row r="11911" spans="25:28">
      <c r="Y11911" s="240"/>
      <c r="AB11911" s="241"/>
    </row>
    <row r="11912" spans="25:28">
      <c r="Y11912" s="240"/>
      <c r="AB11912" s="241"/>
    </row>
    <row r="11913" spans="25:28">
      <c r="Y11913" s="240"/>
      <c r="AB11913" s="241"/>
    </row>
    <row r="11914" spans="25:28">
      <c r="Y11914" s="240"/>
      <c r="AB11914" s="241"/>
    </row>
    <row r="11915" spans="25:28">
      <c r="Y11915" s="240"/>
      <c r="AB11915" s="241"/>
    </row>
    <row r="11916" spans="25:28">
      <c r="Y11916" s="240"/>
      <c r="AB11916" s="241"/>
    </row>
    <row r="11917" spans="25:28">
      <c r="Y11917" s="240"/>
      <c r="AB11917" s="241"/>
    </row>
    <row r="11918" spans="25:28">
      <c r="Y11918" s="240"/>
      <c r="AB11918" s="241"/>
    </row>
    <row r="11919" spans="25:28">
      <c r="Y11919" s="240"/>
      <c r="AB11919" s="241"/>
    </row>
    <row r="11920" spans="25:28">
      <c r="Y11920" s="240"/>
      <c r="AB11920" s="241"/>
    </row>
    <row r="11921" spans="25:28">
      <c r="Y11921" s="240"/>
      <c r="AB11921" s="241"/>
    </row>
    <row r="11922" spans="25:28">
      <c r="Y11922" s="240"/>
      <c r="AB11922" s="241"/>
    </row>
    <row r="11923" spans="25:28">
      <c r="Y11923" s="240"/>
      <c r="AB11923" s="241"/>
    </row>
    <row r="11924" spans="25:28">
      <c r="Y11924" s="240"/>
      <c r="AB11924" s="241"/>
    </row>
    <row r="11925" spans="25:28">
      <c r="Y11925" s="240"/>
      <c r="AB11925" s="241"/>
    </row>
    <row r="11926" spans="25:28">
      <c r="Y11926" s="240"/>
      <c r="AB11926" s="241"/>
    </row>
    <row r="11927" spans="25:28">
      <c r="Y11927" s="240"/>
      <c r="AB11927" s="241"/>
    </row>
    <row r="11928" spans="25:28">
      <c r="Y11928" s="240"/>
      <c r="AB11928" s="241"/>
    </row>
    <row r="11929" spans="25:28">
      <c r="Y11929" s="240"/>
      <c r="AB11929" s="241"/>
    </row>
    <row r="11930" spans="25:28">
      <c r="Y11930" s="240"/>
      <c r="AB11930" s="241"/>
    </row>
    <row r="11931" spans="25:28">
      <c r="Y11931" s="240"/>
      <c r="AB11931" s="241"/>
    </row>
    <row r="11932" spans="25:28">
      <c r="Y11932" s="240"/>
      <c r="AB11932" s="241"/>
    </row>
    <row r="11933" spans="25:28">
      <c r="Y11933" s="240"/>
      <c r="AB11933" s="241"/>
    </row>
    <row r="11934" spans="25:28">
      <c r="Y11934" s="240"/>
      <c r="AB11934" s="241"/>
    </row>
    <row r="11935" spans="25:28">
      <c r="Y11935" s="240"/>
      <c r="AB11935" s="241"/>
    </row>
    <row r="11936" spans="25:28">
      <c r="Y11936" s="240"/>
      <c r="AB11936" s="241"/>
    </row>
    <row r="11937" spans="25:28">
      <c r="Y11937" s="240"/>
      <c r="AB11937" s="241"/>
    </row>
    <row r="11938" spans="25:28">
      <c r="Y11938" s="240"/>
      <c r="AB11938" s="241"/>
    </row>
    <row r="11939" spans="25:28">
      <c r="Y11939" s="240"/>
      <c r="AB11939" s="241"/>
    </row>
    <row r="11940" spans="25:28">
      <c r="Y11940" s="240"/>
      <c r="AB11940" s="241"/>
    </row>
    <row r="11941" spans="25:28">
      <c r="Y11941" s="240"/>
      <c r="AB11941" s="241"/>
    </row>
    <row r="11942" spans="25:28">
      <c r="Y11942" s="240"/>
      <c r="AB11942" s="241"/>
    </row>
    <row r="11943" spans="25:28">
      <c r="Y11943" s="240"/>
      <c r="AB11943" s="241"/>
    </row>
    <row r="11944" spans="25:28">
      <c r="Y11944" s="240"/>
      <c r="AB11944" s="241"/>
    </row>
    <row r="11945" spans="25:28">
      <c r="Y11945" s="240"/>
      <c r="AB11945" s="241"/>
    </row>
    <row r="11946" spans="25:28">
      <c r="Y11946" s="240"/>
      <c r="AB11946" s="241"/>
    </row>
    <row r="11947" spans="25:28">
      <c r="Y11947" s="240"/>
      <c r="AB11947" s="241"/>
    </row>
    <row r="11948" spans="25:28">
      <c r="Y11948" s="240"/>
      <c r="AB11948" s="241"/>
    </row>
    <row r="11949" spans="25:28">
      <c r="Y11949" s="240"/>
      <c r="AB11949" s="241"/>
    </row>
    <row r="11950" spans="25:28">
      <c r="Y11950" s="240"/>
      <c r="AB11950" s="241"/>
    </row>
    <row r="11951" spans="25:28">
      <c r="Y11951" s="240"/>
      <c r="AB11951" s="241"/>
    </row>
    <row r="11952" spans="25:28">
      <c r="Y11952" s="240"/>
      <c r="AB11952" s="241"/>
    </row>
    <row r="11953" spans="25:28">
      <c r="Y11953" s="240"/>
      <c r="AB11953" s="241"/>
    </row>
    <row r="11954" spans="25:28">
      <c r="Y11954" s="240"/>
      <c r="AB11954" s="241"/>
    </row>
    <row r="11955" spans="25:28">
      <c r="Y11955" s="240"/>
      <c r="AB11955" s="241"/>
    </row>
    <row r="11956" spans="25:28">
      <c r="Y11956" s="240"/>
      <c r="AB11956" s="241"/>
    </row>
    <row r="11957" spans="25:28">
      <c r="Y11957" s="240"/>
      <c r="AB11957" s="241"/>
    </row>
    <row r="11958" spans="25:28">
      <c r="Y11958" s="240"/>
      <c r="AB11958" s="241"/>
    </row>
    <row r="11959" spans="25:28">
      <c r="Y11959" s="240"/>
      <c r="AB11959" s="241"/>
    </row>
    <row r="11960" spans="25:28">
      <c r="Y11960" s="240"/>
      <c r="AB11960" s="241"/>
    </row>
    <row r="11961" spans="25:28">
      <c r="Y11961" s="240"/>
      <c r="AB11961" s="241"/>
    </row>
    <row r="11962" spans="25:28">
      <c r="Y11962" s="240"/>
      <c r="AB11962" s="241"/>
    </row>
    <row r="11963" spans="25:28">
      <c r="Y11963" s="240"/>
      <c r="AB11963" s="241"/>
    </row>
    <row r="11964" spans="25:28">
      <c r="Y11964" s="240"/>
      <c r="AB11964" s="241"/>
    </row>
    <row r="11965" spans="25:28">
      <c r="Y11965" s="240"/>
      <c r="AB11965" s="241"/>
    </row>
    <row r="11966" spans="25:28">
      <c r="Y11966" s="240"/>
      <c r="AB11966" s="241"/>
    </row>
    <row r="11967" spans="25:28">
      <c r="Y11967" s="240"/>
      <c r="AB11967" s="241"/>
    </row>
    <row r="11968" spans="25:28">
      <c r="Y11968" s="240"/>
      <c r="AB11968" s="241"/>
    </row>
    <row r="11969" spans="25:28">
      <c r="Y11969" s="240"/>
      <c r="AB11969" s="241"/>
    </row>
    <row r="11970" spans="25:28">
      <c r="Y11970" s="240"/>
      <c r="AB11970" s="241"/>
    </row>
    <row r="11971" spans="25:28">
      <c r="Y11971" s="240"/>
      <c r="AB11971" s="241"/>
    </row>
    <row r="11972" spans="25:28">
      <c r="Y11972" s="240"/>
      <c r="AB11972" s="241"/>
    </row>
    <row r="11973" spans="25:28">
      <c r="Y11973" s="240"/>
      <c r="AB11973" s="241"/>
    </row>
    <row r="11974" spans="25:28">
      <c r="Y11974" s="240"/>
      <c r="AB11974" s="241"/>
    </row>
    <row r="11975" spans="25:28">
      <c r="Y11975" s="240"/>
      <c r="AB11975" s="241"/>
    </row>
    <row r="11976" spans="25:28">
      <c r="Y11976" s="240"/>
      <c r="AB11976" s="241"/>
    </row>
    <row r="11977" spans="25:28">
      <c r="Y11977" s="240"/>
      <c r="AB11977" s="241"/>
    </row>
    <row r="11978" spans="25:28">
      <c r="Y11978" s="240"/>
      <c r="AB11978" s="241"/>
    </row>
    <row r="11979" spans="25:28">
      <c r="Y11979" s="240"/>
      <c r="AB11979" s="241"/>
    </row>
    <row r="11980" spans="25:28">
      <c r="Y11980" s="240"/>
      <c r="AB11980" s="241"/>
    </row>
    <row r="11981" spans="25:28">
      <c r="Y11981" s="240"/>
      <c r="AB11981" s="241"/>
    </row>
    <row r="11982" spans="25:28">
      <c r="Y11982" s="240"/>
      <c r="AB11982" s="241"/>
    </row>
    <row r="11983" spans="25:28">
      <c r="Y11983" s="240"/>
      <c r="AB11983" s="241"/>
    </row>
    <row r="11984" spans="25:28">
      <c r="Y11984" s="240"/>
      <c r="AB11984" s="241"/>
    </row>
    <row r="11985" spans="25:28">
      <c r="Y11985" s="240"/>
      <c r="AB11985" s="241"/>
    </row>
    <row r="11986" spans="25:28">
      <c r="Y11986" s="240"/>
      <c r="AB11986" s="241"/>
    </row>
    <row r="11987" spans="25:28">
      <c r="Y11987" s="240"/>
      <c r="AB11987" s="241"/>
    </row>
    <row r="11988" spans="25:28">
      <c r="Y11988" s="240"/>
      <c r="AB11988" s="241"/>
    </row>
    <row r="11989" spans="25:28">
      <c r="Y11989" s="240"/>
      <c r="AB11989" s="241"/>
    </row>
    <row r="11990" spans="25:28">
      <c r="Y11990" s="240"/>
      <c r="AB11990" s="241"/>
    </row>
    <row r="11991" spans="25:28">
      <c r="Y11991" s="240"/>
      <c r="AB11991" s="241"/>
    </row>
    <row r="11992" spans="25:28">
      <c r="Y11992" s="240"/>
      <c r="AB11992" s="241"/>
    </row>
    <row r="11993" spans="25:28">
      <c r="Y11993" s="240"/>
      <c r="AB11993" s="241"/>
    </row>
    <row r="11994" spans="25:28">
      <c r="Y11994" s="240"/>
      <c r="AB11994" s="241"/>
    </row>
    <row r="11995" spans="25:28">
      <c r="Y11995" s="240"/>
      <c r="AB11995" s="241"/>
    </row>
    <row r="11996" spans="25:28">
      <c r="Y11996" s="240"/>
      <c r="AB11996" s="241"/>
    </row>
    <row r="11997" spans="25:28">
      <c r="Y11997" s="240"/>
      <c r="AB11997" s="241"/>
    </row>
    <row r="11998" spans="25:28">
      <c r="Y11998" s="240"/>
      <c r="AB11998" s="241"/>
    </row>
    <row r="11999" spans="25:28">
      <c r="Y11999" s="240"/>
      <c r="AB11999" s="241"/>
    </row>
    <row r="12000" spans="25:28">
      <c r="Y12000" s="240"/>
      <c r="AB12000" s="241"/>
    </row>
    <row r="12001" spans="25:28">
      <c r="Y12001" s="240"/>
      <c r="AB12001" s="241"/>
    </row>
    <row r="12002" spans="25:28">
      <c r="Y12002" s="240"/>
      <c r="AB12002" s="241"/>
    </row>
    <row r="12003" spans="25:28">
      <c r="Y12003" s="240"/>
      <c r="AB12003" s="241"/>
    </row>
    <row r="12004" spans="25:28">
      <c r="Y12004" s="240"/>
      <c r="AB12004" s="241"/>
    </row>
    <row r="12005" spans="25:28">
      <c r="Y12005" s="240"/>
      <c r="AB12005" s="241"/>
    </row>
    <row r="12006" spans="25:28">
      <c r="Y12006" s="240"/>
      <c r="AB12006" s="241"/>
    </row>
    <row r="12007" spans="25:28">
      <c r="Y12007" s="240"/>
      <c r="AB12007" s="241"/>
    </row>
    <row r="12008" spans="25:28">
      <c r="Y12008" s="240"/>
      <c r="AB12008" s="241"/>
    </row>
    <row r="12009" spans="25:28">
      <c r="Y12009" s="240"/>
      <c r="AB12009" s="241"/>
    </row>
    <row r="12010" spans="25:28">
      <c r="Y12010" s="240"/>
      <c r="AB12010" s="241"/>
    </row>
    <row r="12011" spans="25:28">
      <c r="Y12011" s="240"/>
      <c r="AB12011" s="241"/>
    </row>
    <row r="12012" spans="25:28">
      <c r="Y12012" s="240"/>
      <c r="AB12012" s="241"/>
    </row>
    <row r="12013" spans="25:28">
      <c r="Y12013" s="240"/>
      <c r="AB12013" s="241"/>
    </row>
    <row r="12014" spans="25:28">
      <c r="Y12014" s="240"/>
      <c r="AB12014" s="241"/>
    </row>
    <row r="12015" spans="25:28">
      <c r="Y12015" s="240"/>
      <c r="AB12015" s="241"/>
    </row>
    <row r="12016" spans="25:28">
      <c r="Y12016" s="240"/>
      <c r="AB12016" s="241"/>
    </row>
    <row r="12017" spans="25:28">
      <c r="Y12017" s="240"/>
      <c r="AB12017" s="241"/>
    </row>
    <row r="12018" spans="25:28">
      <c r="Y12018" s="240"/>
      <c r="AB12018" s="241"/>
    </row>
    <row r="12019" spans="25:28">
      <c r="Y12019" s="240"/>
      <c r="AB12019" s="241"/>
    </row>
    <row r="12020" spans="25:28">
      <c r="Y12020" s="240"/>
      <c r="AB12020" s="241"/>
    </row>
    <row r="12021" spans="25:28">
      <c r="Y12021" s="240"/>
      <c r="AB12021" s="241"/>
    </row>
    <row r="12022" spans="25:28">
      <c r="Y12022" s="240"/>
      <c r="AB12022" s="241"/>
    </row>
    <row r="12023" spans="25:28">
      <c r="Y12023" s="240"/>
      <c r="AB12023" s="241"/>
    </row>
    <row r="12024" spans="25:28">
      <c r="Y12024" s="240"/>
      <c r="AB12024" s="241"/>
    </row>
    <row r="12025" spans="25:28">
      <c r="Y12025" s="240"/>
      <c r="AB12025" s="241"/>
    </row>
    <row r="12026" spans="25:28">
      <c r="Y12026" s="240"/>
      <c r="AB12026" s="241"/>
    </row>
    <row r="12027" spans="25:28">
      <c r="Y12027" s="240"/>
      <c r="AB12027" s="241"/>
    </row>
    <row r="12028" spans="25:28">
      <c r="Y12028" s="240"/>
      <c r="AB12028" s="241"/>
    </row>
    <row r="12029" spans="25:28">
      <c r="Y12029" s="240"/>
      <c r="AB12029" s="241"/>
    </row>
    <row r="12030" spans="25:28">
      <c r="Y12030" s="240"/>
      <c r="AB12030" s="241"/>
    </row>
    <row r="12031" spans="25:28">
      <c r="Y12031" s="240"/>
      <c r="AB12031" s="241"/>
    </row>
    <row r="12032" spans="25:28">
      <c r="Y12032" s="240"/>
      <c r="AB12032" s="241"/>
    </row>
    <row r="12033" spans="25:28">
      <c r="Y12033" s="240"/>
      <c r="AB12033" s="241"/>
    </row>
    <row r="12034" spans="25:28">
      <c r="Y12034" s="240"/>
      <c r="AB12034" s="241"/>
    </row>
    <row r="12035" spans="25:28">
      <c r="Y12035" s="240"/>
      <c r="AB12035" s="241"/>
    </row>
    <row r="12036" spans="25:28">
      <c r="Y12036" s="240"/>
      <c r="AB12036" s="241"/>
    </row>
    <row r="12037" spans="25:28">
      <c r="Y12037" s="240"/>
      <c r="AB12037" s="241"/>
    </row>
    <row r="12038" spans="25:28">
      <c r="Y12038" s="240"/>
      <c r="AB12038" s="241"/>
    </row>
    <row r="12039" spans="25:28">
      <c r="Y12039" s="240"/>
      <c r="AB12039" s="241"/>
    </row>
    <row r="12040" spans="25:28">
      <c r="Y12040" s="240"/>
      <c r="AB12040" s="241"/>
    </row>
    <row r="12041" spans="25:28">
      <c r="Y12041" s="240"/>
      <c r="AB12041" s="241"/>
    </row>
    <row r="12042" spans="25:28">
      <c r="Y12042" s="240"/>
      <c r="AB12042" s="241"/>
    </row>
    <row r="12043" spans="25:28">
      <c r="Y12043" s="240"/>
      <c r="AB12043" s="241"/>
    </row>
    <row r="12044" spans="25:28">
      <c r="Y12044" s="240"/>
      <c r="AB12044" s="241"/>
    </row>
    <row r="12045" spans="25:28">
      <c r="Y12045" s="240"/>
      <c r="AB12045" s="241"/>
    </row>
    <row r="12046" spans="25:28">
      <c r="Y12046" s="240"/>
      <c r="AB12046" s="241"/>
    </row>
    <row r="12047" spans="25:28">
      <c r="Y12047" s="240"/>
      <c r="AB12047" s="241"/>
    </row>
    <row r="12048" spans="25:28">
      <c r="Y12048" s="240"/>
      <c r="AB12048" s="241"/>
    </row>
    <row r="12049" spans="25:28">
      <c r="Y12049" s="240"/>
      <c r="AB12049" s="241"/>
    </row>
    <row r="12050" spans="25:28">
      <c r="Y12050" s="240"/>
      <c r="AB12050" s="241"/>
    </row>
    <row r="12051" spans="25:28">
      <c r="Y12051" s="240"/>
      <c r="AB12051" s="241"/>
    </row>
    <row r="12052" spans="25:28">
      <c r="Y12052" s="240"/>
      <c r="AB12052" s="241"/>
    </row>
    <row r="12053" spans="25:28">
      <c r="Y12053" s="240"/>
      <c r="AB12053" s="241"/>
    </row>
    <row r="12054" spans="25:28">
      <c r="Y12054" s="240"/>
      <c r="AB12054" s="241"/>
    </row>
    <row r="12055" spans="25:28">
      <c r="Y12055" s="240"/>
      <c r="AB12055" s="241"/>
    </row>
    <row r="12056" spans="25:28">
      <c r="Y12056" s="240"/>
      <c r="AB12056" s="241"/>
    </row>
    <row r="12057" spans="25:28">
      <c r="Y12057" s="240"/>
      <c r="AB12057" s="241"/>
    </row>
    <row r="12058" spans="25:28">
      <c r="Y12058" s="240"/>
      <c r="AB12058" s="241"/>
    </row>
    <row r="12059" spans="25:28">
      <c r="Y12059" s="240"/>
      <c r="AB12059" s="241"/>
    </row>
    <row r="12060" spans="25:28">
      <c r="Y12060" s="240"/>
      <c r="AB12060" s="241"/>
    </row>
    <row r="12061" spans="25:28">
      <c r="Y12061" s="240"/>
      <c r="AB12061" s="241"/>
    </row>
    <row r="12062" spans="25:28">
      <c r="Y12062" s="240"/>
      <c r="AB12062" s="241"/>
    </row>
    <row r="12063" spans="25:28">
      <c r="Y12063" s="240"/>
      <c r="AB12063" s="241"/>
    </row>
    <row r="12064" spans="25:28">
      <c r="Y12064" s="240"/>
      <c r="AB12064" s="241"/>
    </row>
    <row r="12065" spans="25:28">
      <c r="Y12065" s="240"/>
      <c r="AB12065" s="241"/>
    </row>
    <row r="12066" spans="25:28">
      <c r="Y12066" s="240"/>
      <c r="AB12066" s="241"/>
    </row>
    <row r="12067" spans="25:28">
      <c r="Y12067" s="240"/>
      <c r="AB12067" s="241"/>
    </row>
    <row r="12068" spans="25:28">
      <c r="Y12068" s="240"/>
      <c r="AB12068" s="241"/>
    </row>
    <row r="12069" spans="25:28">
      <c r="Y12069" s="240"/>
      <c r="AB12069" s="241"/>
    </row>
    <row r="12070" spans="25:28">
      <c r="Y12070" s="240"/>
      <c r="AB12070" s="241"/>
    </row>
    <row r="12071" spans="25:28">
      <c r="Y12071" s="240"/>
      <c r="AB12071" s="241"/>
    </row>
    <row r="12072" spans="25:28">
      <c r="Y12072" s="240"/>
      <c r="AB12072" s="241"/>
    </row>
    <row r="12073" spans="25:28">
      <c r="Y12073" s="240"/>
      <c r="AB12073" s="241"/>
    </row>
    <row r="12074" spans="25:28">
      <c r="Y12074" s="240"/>
      <c r="AB12074" s="241"/>
    </row>
    <row r="12075" spans="25:28">
      <c r="Y12075" s="240"/>
      <c r="AB12075" s="241"/>
    </row>
    <row r="12076" spans="25:28">
      <c r="Y12076" s="240"/>
      <c r="AB12076" s="241"/>
    </row>
    <row r="12077" spans="25:28">
      <c r="Y12077" s="240"/>
      <c r="AB12077" s="241"/>
    </row>
    <row r="12078" spans="25:28">
      <c r="Y12078" s="240"/>
      <c r="AB12078" s="241"/>
    </row>
    <row r="12079" spans="25:28">
      <c r="Y12079" s="240"/>
      <c r="AB12079" s="241"/>
    </row>
    <row r="12080" spans="25:28">
      <c r="Y12080" s="240"/>
      <c r="AB12080" s="241"/>
    </row>
    <row r="12081" spans="25:28">
      <c r="Y12081" s="240"/>
      <c r="AB12081" s="241"/>
    </row>
    <row r="12082" spans="25:28">
      <c r="Y12082" s="240"/>
      <c r="AB12082" s="241"/>
    </row>
    <row r="12083" spans="25:28">
      <c r="Y12083" s="240"/>
      <c r="AB12083" s="241"/>
    </row>
    <row r="12084" spans="25:28">
      <c r="Y12084" s="240"/>
      <c r="AB12084" s="241"/>
    </row>
    <row r="12085" spans="25:28">
      <c r="Y12085" s="240"/>
      <c r="AB12085" s="241"/>
    </row>
    <row r="12086" spans="25:28">
      <c r="Y12086" s="240"/>
      <c r="AB12086" s="241"/>
    </row>
    <row r="12087" spans="25:28">
      <c r="Y12087" s="240"/>
      <c r="AB12087" s="241"/>
    </row>
    <row r="12088" spans="25:28">
      <c r="Y12088" s="240"/>
      <c r="AB12088" s="241"/>
    </row>
    <row r="12089" spans="25:28">
      <c r="Y12089" s="240"/>
      <c r="AB12089" s="241"/>
    </row>
    <row r="12090" spans="25:28">
      <c r="Y12090" s="240"/>
      <c r="AB12090" s="241"/>
    </row>
    <row r="12091" spans="25:28">
      <c r="Y12091" s="240"/>
      <c r="AB12091" s="241"/>
    </row>
    <row r="12092" spans="25:28">
      <c r="Y12092" s="240"/>
      <c r="AB12092" s="241"/>
    </row>
    <row r="12093" spans="25:28">
      <c r="Y12093" s="240"/>
      <c r="AB12093" s="241"/>
    </row>
    <row r="12094" spans="25:28">
      <c r="Y12094" s="240"/>
      <c r="AB12094" s="241"/>
    </row>
    <row r="12095" spans="25:28">
      <c r="Y12095" s="240"/>
      <c r="AB12095" s="241"/>
    </row>
    <row r="12096" spans="25:28">
      <c r="Y12096" s="240"/>
      <c r="AB12096" s="241"/>
    </row>
    <row r="12097" spans="25:28">
      <c r="Y12097" s="240"/>
      <c r="AB12097" s="241"/>
    </row>
    <row r="12098" spans="25:28">
      <c r="Y12098" s="240"/>
      <c r="AB12098" s="241"/>
    </row>
    <row r="12099" spans="25:28">
      <c r="Y12099" s="240"/>
      <c r="AB12099" s="241"/>
    </row>
    <row r="12100" spans="25:28">
      <c r="Y12100" s="240"/>
      <c r="AB12100" s="241"/>
    </row>
    <row r="12101" spans="25:28">
      <c r="Y12101" s="240"/>
      <c r="AB12101" s="241"/>
    </row>
    <row r="12102" spans="25:28">
      <c r="Y12102" s="240"/>
      <c r="AB12102" s="241"/>
    </row>
    <row r="12103" spans="25:28">
      <c r="Y12103" s="240"/>
      <c r="AB12103" s="241"/>
    </row>
    <row r="12104" spans="25:28">
      <c r="Y12104" s="240"/>
      <c r="AB12104" s="241"/>
    </row>
    <row r="12105" spans="25:28">
      <c r="Y12105" s="240"/>
      <c r="AB12105" s="241"/>
    </row>
    <row r="12106" spans="25:28">
      <c r="Y12106" s="240"/>
      <c r="AB12106" s="241"/>
    </row>
    <row r="12107" spans="25:28">
      <c r="Y12107" s="240"/>
      <c r="AB12107" s="241"/>
    </row>
    <row r="12108" spans="25:28">
      <c r="Y12108" s="240"/>
      <c r="AB12108" s="241"/>
    </row>
    <row r="12109" spans="25:28">
      <c r="Y12109" s="240"/>
      <c r="AB12109" s="241"/>
    </row>
    <row r="12110" spans="25:28">
      <c r="Y12110" s="240"/>
      <c r="AB12110" s="241"/>
    </row>
    <row r="12111" spans="25:28">
      <c r="Y12111" s="240"/>
      <c r="AB12111" s="241"/>
    </row>
    <row r="12112" spans="25:28">
      <c r="Y12112" s="240"/>
      <c r="AB12112" s="241"/>
    </row>
    <row r="12113" spans="25:28">
      <c r="Y12113" s="240"/>
      <c r="AB12113" s="241"/>
    </row>
    <row r="12114" spans="25:28">
      <c r="Y12114" s="240"/>
      <c r="AB12114" s="241"/>
    </row>
    <row r="12115" spans="25:28">
      <c r="Y12115" s="240"/>
      <c r="AB12115" s="241"/>
    </row>
    <row r="12116" spans="25:28">
      <c r="Y12116" s="240"/>
      <c r="AB12116" s="241"/>
    </row>
    <row r="12117" spans="25:28">
      <c r="Y12117" s="240"/>
      <c r="AB12117" s="241"/>
    </row>
    <row r="12118" spans="25:28">
      <c r="Y12118" s="240"/>
      <c r="AB12118" s="241"/>
    </row>
    <row r="12119" spans="25:28">
      <c r="Y12119" s="240"/>
      <c r="AB12119" s="241"/>
    </row>
    <row r="12120" spans="25:28">
      <c r="Y12120" s="240"/>
      <c r="AB12120" s="241"/>
    </row>
    <row r="12121" spans="25:28">
      <c r="Y12121" s="240"/>
      <c r="AB12121" s="241"/>
    </row>
    <row r="12122" spans="25:28">
      <c r="Y12122" s="240"/>
      <c r="AB12122" s="241"/>
    </row>
    <row r="12123" spans="25:28">
      <c r="Y12123" s="240"/>
      <c r="AB12123" s="241"/>
    </row>
    <row r="12124" spans="25:28">
      <c r="Y12124" s="240"/>
      <c r="AB12124" s="241"/>
    </row>
    <row r="12125" spans="25:28">
      <c r="Y12125" s="240"/>
      <c r="AB12125" s="241"/>
    </row>
    <row r="12126" spans="25:28">
      <c r="Y12126" s="240"/>
      <c r="AB12126" s="241"/>
    </row>
    <row r="12127" spans="25:28">
      <c r="Y12127" s="240"/>
      <c r="AB12127" s="241"/>
    </row>
    <row r="12128" spans="25:28">
      <c r="Y12128" s="240"/>
      <c r="AB12128" s="241"/>
    </row>
    <row r="12129" spans="25:28">
      <c r="Y12129" s="240"/>
      <c r="AB12129" s="241"/>
    </row>
    <row r="12130" spans="25:28">
      <c r="Y12130" s="240"/>
      <c r="AB12130" s="241"/>
    </row>
    <row r="12131" spans="25:28">
      <c r="Y12131" s="240"/>
      <c r="AB12131" s="241"/>
    </row>
    <row r="12132" spans="25:28">
      <c r="Y12132" s="240"/>
      <c r="AB12132" s="241"/>
    </row>
    <row r="12133" spans="25:28">
      <c r="Y12133" s="240"/>
      <c r="AB12133" s="241"/>
    </row>
    <row r="12134" spans="25:28">
      <c r="Y12134" s="240"/>
      <c r="AB12134" s="241"/>
    </row>
    <row r="12135" spans="25:28">
      <c r="Y12135" s="240"/>
      <c r="AB12135" s="241"/>
    </row>
    <row r="12136" spans="25:28">
      <c r="Y12136" s="240"/>
      <c r="AB12136" s="241"/>
    </row>
    <row r="12137" spans="25:28">
      <c r="Y12137" s="240"/>
      <c r="AB12137" s="241"/>
    </row>
    <row r="12138" spans="25:28">
      <c r="Y12138" s="240"/>
      <c r="AB12138" s="241"/>
    </row>
    <row r="12139" spans="25:28">
      <c r="Y12139" s="240"/>
      <c r="AB12139" s="241"/>
    </row>
    <row r="12140" spans="25:28">
      <c r="Y12140" s="240"/>
      <c r="AB12140" s="241"/>
    </row>
    <row r="12141" spans="25:28">
      <c r="Y12141" s="240"/>
      <c r="AB12141" s="241"/>
    </row>
    <row r="12142" spans="25:28">
      <c r="Y12142" s="240"/>
      <c r="AB12142" s="241"/>
    </row>
    <row r="12143" spans="25:28">
      <c r="Y12143" s="240"/>
      <c r="AB12143" s="241"/>
    </row>
    <row r="12144" spans="25:28">
      <c r="Y12144" s="240"/>
      <c r="AB12144" s="241"/>
    </row>
    <row r="12145" spans="25:28">
      <c r="Y12145" s="240"/>
      <c r="AB12145" s="241"/>
    </row>
    <row r="12146" spans="25:28">
      <c r="Y12146" s="240"/>
      <c r="AB12146" s="241"/>
    </row>
    <row r="12147" spans="25:28">
      <c r="Y12147" s="240"/>
      <c r="AB12147" s="241"/>
    </row>
    <row r="12148" spans="25:28">
      <c r="Y12148" s="240"/>
      <c r="AB12148" s="241"/>
    </row>
    <row r="12149" spans="25:28">
      <c r="Y12149" s="240"/>
      <c r="AB12149" s="241"/>
    </row>
    <row r="12150" spans="25:28">
      <c r="Y12150" s="240"/>
      <c r="AB12150" s="241"/>
    </row>
    <row r="12151" spans="25:28">
      <c r="Y12151" s="240"/>
      <c r="AB12151" s="241"/>
    </row>
    <row r="12152" spans="25:28">
      <c r="Y12152" s="240"/>
      <c r="AB12152" s="241"/>
    </row>
    <row r="12153" spans="25:28">
      <c r="Y12153" s="240"/>
      <c r="AB12153" s="241"/>
    </row>
    <row r="12154" spans="25:28">
      <c r="Y12154" s="240"/>
      <c r="AB12154" s="241"/>
    </row>
    <row r="12155" spans="25:28">
      <c r="Y12155" s="240"/>
      <c r="AB12155" s="241"/>
    </row>
    <row r="12156" spans="25:28">
      <c r="Y12156" s="240"/>
      <c r="AB12156" s="241"/>
    </row>
    <row r="12157" spans="25:28">
      <c r="Y12157" s="240"/>
      <c r="AB12157" s="241"/>
    </row>
    <row r="12158" spans="25:28">
      <c r="Y12158" s="240"/>
      <c r="AB12158" s="241"/>
    </row>
    <row r="12159" spans="25:28">
      <c r="Y12159" s="240"/>
      <c r="AB12159" s="241"/>
    </row>
    <row r="12160" spans="25:28">
      <c r="Y12160" s="240"/>
      <c r="AB12160" s="241"/>
    </row>
    <row r="12161" spans="25:28">
      <c r="Y12161" s="240"/>
      <c r="AB12161" s="241"/>
    </row>
    <row r="12162" spans="25:28">
      <c r="Y12162" s="240"/>
      <c r="AB12162" s="241"/>
    </row>
    <row r="12163" spans="25:28">
      <c r="Y12163" s="240"/>
      <c r="AB12163" s="241"/>
    </row>
    <row r="12164" spans="25:28">
      <c r="Y12164" s="240"/>
      <c r="AB12164" s="241"/>
    </row>
    <row r="12165" spans="25:28">
      <c r="Y12165" s="240"/>
      <c r="AB12165" s="241"/>
    </row>
    <row r="12166" spans="25:28">
      <c r="Y12166" s="240"/>
      <c r="AB12166" s="241"/>
    </row>
    <row r="12167" spans="25:28">
      <c r="Y12167" s="240"/>
      <c r="AB12167" s="241"/>
    </row>
    <row r="12168" spans="25:28">
      <c r="Y12168" s="240"/>
      <c r="AB12168" s="241"/>
    </row>
    <row r="12169" spans="25:28">
      <c r="Y12169" s="240"/>
      <c r="AB12169" s="241"/>
    </row>
    <row r="12170" spans="25:28">
      <c r="Y12170" s="240"/>
      <c r="AB12170" s="241"/>
    </row>
    <row r="12171" spans="25:28">
      <c r="Y12171" s="240"/>
      <c r="AB12171" s="241"/>
    </row>
    <row r="12172" spans="25:28">
      <c r="Y12172" s="240"/>
      <c r="AB12172" s="241"/>
    </row>
    <row r="12173" spans="25:28">
      <c r="Y12173" s="240"/>
      <c r="AB12173" s="241"/>
    </row>
    <row r="12174" spans="25:28">
      <c r="Y12174" s="240"/>
      <c r="AB12174" s="241"/>
    </row>
    <row r="12175" spans="25:28">
      <c r="Y12175" s="240"/>
      <c r="AB12175" s="241"/>
    </row>
    <row r="12176" spans="25:28">
      <c r="Y12176" s="240"/>
      <c r="AB12176" s="241"/>
    </row>
    <row r="12177" spans="25:28">
      <c r="Y12177" s="240"/>
      <c r="AB12177" s="241"/>
    </row>
    <row r="12178" spans="25:28">
      <c r="Y12178" s="240"/>
      <c r="AB12178" s="241"/>
    </row>
    <row r="12179" spans="25:28">
      <c r="Y12179" s="240"/>
      <c r="AB12179" s="241"/>
    </row>
    <row r="12180" spans="25:28">
      <c r="Y12180" s="240"/>
      <c r="AB12180" s="241"/>
    </row>
    <row r="12181" spans="25:28">
      <c r="Y12181" s="240"/>
      <c r="AB12181" s="241"/>
    </row>
    <row r="12182" spans="25:28">
      <c r="Y12182" s="240"/>
      <c r="AB12182" s="241"/>
    </row>
    <row r="12183" spans="25:28">
      <c r="Y12183" s="240"/>
      <c r="AB12183" s="241"/>
    </row>
    <row r="12184" spans="25:28">
      <c r="Y12184" s="240"/>
      <c r="AB12184" s="241"/>
    </row>
    <row r="12185" spans="25:28">
      <c r="Y12185" s="240"/>
      <c r="AB12185" s="241"/>
    </row>
    <row r="12186" spans="25:28">
      <c r="Y12186" s="240"/>
      <c r="AB12186" s="241"/>
    </row>
    <row r="12187" spans="25:28">
      <c r="Y12187" s="240"/>
      <c r="AB12187" s="241"/>
    </row>
    <row r="12188" spans="25:28">
      <c r="Y12188" s="240"/>
      <c r="AB12188" s="241"/>
    </row>
    <row r="12189" spans="25:28">
      <c r="Y12189" s="240"/>
      <c r="AB12189" s="241"/>
    </row>
    <row r="12190" spans="25:28">
      <c r="Y12190" s="240"/>
      <c r="AB12190" s="241"/>
    </row>
    <row r="12191" spans="25:28">
      <c r="Y12191" s="240"/>
      <c r="AB12191" s="241"/>
    </row>
    <row r="12192" spans="25:28">
      <c r="Y12192" s="240"/>
      <c r="AB12192" s="241"/>
    </row>
    <row r="12193" spans="25:28">
      <c r="Y12193" s="240"/>
      <c r="AB12193" s="241"/>
    </row>
    <row r="12194" spans="25:28">
      <c r="Y12194" s="240"/>
      <c r="AB12194" s="241"/>
    </row>
    <row r="12195" spans="25:28">
      <c r="Y12195" s="240"/>
      <c r="AB12195" s="241"/>
    </row>
    <row r="12196" spans="25:28">
      <c r="Y12196" s="240"/>
      <c r="AB12196" s="241"/>
    </row>
    <row r="12197" spans="25:28">
      <c r="Y12197" s="240"/>
      <c r="AB12197" s="241"/>
    </row>
    <row r="12198" spans="25:28">
      <c r="Y12198" s="240"/>
      <c r="AB12198" s="241"/>
    </row>
    <row r="12199" spans="25:28">
      <c r="Y12199" s="240"/>
      <c r="AB12199" s="241"/>
    </row>
    <row r="12200" spans="25:28">
      <c r="Y12200" s="240"/>
      <c r="AB12200" s="241"/>
    </row>
    <row r="12201" spans="25:28">
      <c r="Y12201" s="240"/>
      <c r="AB12201" s="241"/>
    </row>
    <row r="12202" spans="25:28">
      <c r="Y12202" s="240"/>
      <c r="AB12202" s="241"/>
    </row>
    <row r="12203" spans="25:28">
      <c r="Y12203" s="240"/>
      <c r="AB12203" s="241"/>
    </row>
    <row r="12204" spans="25:28">
      <c r="Y12204" s="240"/>
      <c r="AB12204" s="241"/>
    </row>
    <row r="12205" spans="25:28">
      <c r="Y12205" s="240"/>
      <c r="AB12205" s="241"/>
    </row>
    <row r="12206" spans="25:28">
      <c r="Y12206" s="240"/>
      <c r="AB12206" s="241"/>
    </row>
    <row r="12207" spans="25:28">
      <c r="Y12207" s="240"/>
      <c r="AB12207" s="241"/>
    </row>
    <row r="12208" spans="25:28">
      <c r="Y12208" s="240"/>
      <c r="AB12208" s="241"/>
    </row>
    <row r="12209" spans="25:28">
      <c r="Y12209" s="240"/>
      <c r="AB12209" s="241"/>
    </row>
    <row r="12210" spans="25:28">
      <c r="Y12210" s="240"/>
      <c r="AB12210" s="241"/>
    </row>
    <row r="12211" spans="25:28">
      <c r="Y12211" s="240"/>
      <c r="AB12211" s="241"/>
    </row>
    <row r="12212" spans="25:28">
      <c r="Y12212" s="240"/>
      <c r="AB12212" s="241"/>
    </row>
    <row r="12213" spans="25:28">
      <c r="Y12213" s="240"/>
      <c r="AB12213" s="241"/>
    </row>
    <row r="12214" spans="25:28">
      <c r="Y12214" s="240"/>
      <c r="AB12214" s="241"/>
    </row>
    <row r="12215" spans="25:28">
      <c r="Y12215" s="240"/>
      <c r="AB12215" s="241"/>
    </row>
    <row r="12216" spans="25:28">
      <c r="Y12216" s="240"/>
      <c r="AB12216" s="241"/>
    </row>
    <row r="12217" spans="25:28">
      <c r="Y12217" s="240"/>
      <c r="AB12217" s="241"/>
    </row>
    <row r="12218" spans="25:28">
      <c r="Y12218" s="240"/>
      <c r="AB12218" s="241"/>
    </row>
    <row r="12219" spans="25:28">
      <c r="Y12219" s="240"/>
      <c r="AB12219" s="241"/>
    </row>
    <row r="12220" spans="25:28">
      <c r="Y12220" s="240"/>
      <c r="AB12220" s="241"/>
    </row>
    <row r="12221" spans="25:28">
      <c r="Y12221" s="240"/>
      <c r="AB12221" s="241"/>
    </row>
    <row r="12222" spans="25:28">
      <c r="Y12222" s="240"/>
      <c r="AB12222" s="241"/>
    </row>
    <row r="12223" spans="25:28">
      <c r="Y12223" s="240"/>
      <c r="AB12223" s="241"/>
    </row>
    <row r="12224" spans="25:28">
      <c r="Y12224" s="240"/>
      <c r="AB12224" s="241"/>
    </row>
    <row r="12225" spans="25:28">
      <c r="Y12225" s="240"/>
      <c r="AB12225" s="241"/>
    </row>
    <row r="12226" spans="25:28">
      <c r="Y12226" s="240"/>
      <c r="AB12226" s="241"/>
    </row>
    <row r="12227" spans="25:28">
      <c r="Y12227" s="240"/>
      <c r="AB12227" s="241"/>
    </row>
    <row r="12228" spans="25:28">
      <c r="Y12228" s="240"/>
      <c r="AB12228" s="241"/>
    </row>
    <row r="12229" spans="25:28">
      <c r="Y12229" s="240"/>
      <c r="AB12229" s="241"/>
    </row>
    <row r="12230" spans="25:28">
      <c r="Y12230" s="240"/>
      <c r="AB12230" s="241"/>
    </row>
    <row r="12231" spans="25:28">
      <c r="Y12231" s="240"/>
      <c r="AB12231" s="241"/>
    </row>
    <row r="12232" spans="25:28">
      <c r="Y12232" s="240"/>
      <c r="AB12232" s="241"/>
    </row>
    <row r="12233" spans="25:28">
      <c r="Y12233" s="240"/>
      <c r="AB12233" s="241"/>
    </row>
    <row r="12234" spans="25:28">
      <c r="Y12234" s="240"/>
      <c r="AB12234" s="241"/>
    </row>
    <row r="12235" spans="25:28">
      <c r="Y12235" s="240"/>
      <c r="AB12235" s="241"/>
    </row>
    <row r="12236" spans="25:28">
      <c r="Y12236" s="240"/>
      <c r="AB12236" s="241"/>
    </row>
    <row r="12237" spans="25:28">
      <c r="Y12237" s="240"/>
      <c r="AB12237" s="241"/>
    </row>
    <row r="12238" spans="25:28">
      <c r="Y12238" s="240"/>
      <c r="AB12238" s="241"/>
    </row>
    <row r="12239" spans="25:28">
      <c r="Y12239" s="240"/>
      <c r="AB12239" s="241"/>
    </row>
    <row r="12240" spans="25:28">
      <c r="Y12240" s="240"/>
      <c r="AB12240" s="241"/>
    </row>
    <row r="12241" spans="25:28">
      <c r="Y12241" s="240"/>
      <c r="AB12241" s="241"/>
    </row>
    <row r="12242" spans="25:28">
      <c r="Y12242" s="240"/>
      <c r="AB12242" s="241"/>
    </row>
    <row r="12243" spans="25:28">
      <c r="Y12243" s="240"/>
      <c r="AB12243" s="241"/>
    </row>
    <row r="12244" spans="25:28">
      <c r="Y12244" s="240"/>
      <c r="AB12244" s="241"/>
    </row>
    <row r="12245" spans="25:28">
      <c r="Y12245" s="240"/>
      <c r="AB12245" s="241"/>
    </row>
    <row r="12246" spans="25:28">
      <c r="Y12246" s="240"/>
      <c r="AB12246" s="241"/>
    </row>
    <row r="12247" spans="25:28">
      <c r="Y12247" s="240"/>
      <c r="AB12247" s="241"/>
    </row>
    <row r="12248" spans="25:28">
      <c r="Y12248" s="240"/>
      <c r="AB12248" s="241"/>
    </row>
    <row r="12249" spans="25:28">
      <c r="Y12249" s="240"/>
      <c r="AB12249" s="241"/>
    </row>
    <row r="12250" spans="25:28">
      <c r="Y12250" s="240"/>
      <c r="AB12250" s="241"/>
    </row>
    <row r="12251" spans="25:28">
      <c r="Y12251" s="240"/>
      <c r="AB12251" s="241"/>
    </row>
    <row r="12252" spans="25:28">
      <c r="Y12252" s="240"/>
      <c r="AB12252" s="241"/>
    </row>
    <row r="12253" spans="25:28">
      <c r="Y12253" s="240"/>
      <c r="AB12253" s="241"/>
    </row>
    <row r="12254" spans="25:28">
      <c r="Y12254" s="240"/>
      <c r="AB12254" s="241"/>
    </row>
    <row r="12255" spans="25:28">
      <c r="Y12255" s="240"/>
      <c r="AB12255" s="241"/>
    </row>
    <row r="12256" spans="25:28">
      <c r="Y12256" s="240"/>
      <c r="AB12256" s="241"/>
    </row>
    <row r="12257" spans="25:28">
      <c r="Y12257" s="240"/>
      <c r="AB12257" s="241"/>
    </row>
    <row r="12258" spans="25:28">
      <c r="Y12258" s="240"/>
      <c r="AB12258" s="241"/>
    </row>
    <row r="12259" spans="25:28">
      <c r="Y12259" s="240"/>
      <c r="AB12259" s="241"/>
    </row>
    <row r="12260" spans="25:28">
      <c r="Y12260" s="240"/>
      <c r="AB12260" s="241"/>
    </row>
    <row r="12261" spans="25:28">
      <c r="Y12261" s="240"/>
      <c r="AB12261" s="241"/>
    </row>
    <row r="12262" spans="25:28">
      <c r="Y12262" s="240"/>
      <c r="AB12262" s="241"/>
    </row>
    <row r="12263" spans="25:28">
      <c r="Y12263" s="240"/>
      <c r="AB12263" s="241"/>
    </row>
    <row r="12264" spans="25:28">
      <c r="Y12264" s="240"/>
      <c r="AB12264" s="241"/>
    </row>
    <row r="12265" spans="25:28">
      <c r="Y12265" s="240"/>
      <c r="AB12265" s="241"/>
    </row>
    <row r="12266" spans="25:28">
      <c r="Y12266" s="240"/>
      <c r="AB12266" s="241"/>
    </row>
    <row r="12267" spans="25:28">
      <c r="Y12267" s="240"/>
      <c r="AB12267" s="241"/>
    </row>
    <row r="12268" spans="25:28">
      <c r="Y12268" s="240"/>
      <c r="AB12268" s="241"/>
    </row>
    <row r="12269" spans="25:28">
      <c r="Y12269" s="240"/>
      <c r="AB12269" s="241"/>
    </row>
    <row r="12270" spans="25:28">
      <c r="Y12270" s="240"/>
      <c r="AB12270" s="241"/>
    </row>
    <row r="12271" spans="25:28">
      <c r="Y12271" s="240"/>
      <c r="AB12271" s="241"/>
    </row>
    <row r="12272" spans="25:28">
      <c r="Y12272" s="240"/>
      <c r="AB12272" s="241"/>
    </row>
    <row r="12273" spans="25:28">
      <c r="Y12273" s="240"/>
      <c r="AB12273" s="241"/>
    </row>
    <row r="12274" spans="25:28">
      <c r="Y12274" s="240"/>
      <c r="AB12274" s="241"/>
    </row>
    <row r="12275" spans="25:28">
      <c r="Y12275" s="240"/>
      <c r="AB12275" s="241"/>
    </row>
    <row r="12276" spans="25:28">
      <c r="Y12276" s="240"/>
      <c r="AB12276" s="241"/>
    </row>
    <row r="12277" spans="25:28">
      <c r="Y12277" s="240"/>
      <c r="AB12277" s="241"/>
    </row>
    <row r="12278" spans="25:28">
      <c r="Y12278" s="240"/>
      <c r="AB12278" s="241"/>
    </row>
    <row r="12279" spans="25:28">
      <c r="Y12279" s="240"/>
      <c r="AB12279" s="241"/>
    </row>
    <row r="12280" spans="25:28">
      <c r="Y12280" s="240"/>
      <c r="AB12280" s="241"/>
    </row>
    <row r="12281" spans="25:28">
      <c r="Y12281" s="240"/>
      <c r="AB12281" s="241"/>
    </row>
    <row r="12282" spans="25:28">
      <c r="Y12282" s="240"/>
      <c r="AB12282" s="241"/>
    </row>
    <row r="12283" spans="25:28">
      <c r="Y12283" s="240"/>
      <c r="AB12283" s="241"/>
    </row>
    <row r="12284" spans="25:28">
      <c r="Y12284" s="240"/>
      <c r="AB12284" s="241"/>
    </row>
    <row r="12285" spans="25:28">
      <c r="Y12285" s="240"/>
      <c r="AB12285" s="241"/>
    </row>
    <row r="12286" spans="25:28">
      <c r="Y12286" s="240"/>
      <c r="AB12286" s="241"/>
    </row>
    <row r="12287" spans="25:28">
      <c r="Y12287" s="240"/>
      <c r="AB12287" s="241"/>
    </row>
    <row r="12288" spans="25:28">
      <c r="Y12288" s="240"/>
      <c r="AB12288" s="241"/>
    </row>
    <row r="12289" spans="25:28">
      <c r="Y12289" s="240"/>
      <c r="AB12289" s="241"/>
    </row>
    <row r="12290" spans="25:28">
      <c r="Y12290" s="240"/>
      <c r="AB12290" s="241"/>
    </row>
    <row r="12291" spans="25:28">
      <c r="Y12291" s="240"/>
      <c r="AB12291" s="241"/>
    </row>
    <row r="12292" spans="25:28">
      <c r="Y12292" s="240"/>
      <c r="AB12292" s="241"/>
    </row>
    <row r="12293" spans="25:28">
      <c r="Y12293" s="240"/>
      <c r="AB12293" s="241"/>
    </row>
    <row r="12294" spans="25:28">
      <c r="Y12294" s="240"/>
      <c r="AB12294" s="241"/>
    </row>
    <row r="12295" spans="25:28">
      <c r="Y12295" s="240"/>
      <c r="AB12295" s="241"/>
    </row>
    <row r="12296" spans="25:28">
      <c r="Y12296" s="240"/>
      <c r="AB12296" s="241"/>
    </row>
    <row r="12297" spans="25:28">
      <c r="Y12297" s="240"/>
      <c r="AB12297" s="241"/>
    </row>
    <row r="12298" spans="25:28">
      <c r="Y12298" s="240"/>
      <c r="AB12298" s="241"/>
    </row>
    <row r="12299" spans="25:28">
      <c r="Y12299" s="240"/>
      <c r="AB12299" s="241"/>
    </row>
    <row r="12300" spans="25:28">
      <c r="Y12300" s="240"/>
      <c r="AB12300" s="241"/>
    </row>
    <row r="12301" spans="25:28">
      <c r="Y12301" s="240"/>
      <c r="AB12301" s="241"/>
    </row>
    <row r="12302" spans="25:28">
      <c r="Y12302" s="240"/>
      <c r="AB12302" s="241"/>
    </row>
    <row r="12303" spans="25:28">
      <c r="Y12303" s="240"/>
      <c r="AB12303" s="241"/>
    </row>
    <row r="12304" spans="25:28">
      <c r="Y12304" s="240"/>
      <c r="AB12304" s="241"/>
    </row>
    <row r="12305" spans="25:28">
      <c r="Y12305" s="240"/>
      <c r="AB12305" s="241"/>
    </row>
    <row r="12306" spans="25:28">
      <c r="Y12306" s="240"/>
      <c r="AB12306" s="241"/>
    </row>
    <row r="12307" spans="25:28">
      <c r="Y12307" s="240"/>
      <c r="AB12307" s="241"/>
    </row>
    <row r="12308" spans="25:28">
      <c r="Y12308" s="240"/>
      <c r="AB12308" s="241"/>
    </row>
    <row r="12309" spans="25:28">
      <c r="Y12309" s="240"/>
      <c r="AB12309" s="241"/>
    </row>
    <row r="12310" spans="25:28">
      <c r="Y12310" s="240"/>
      <c r="AB12310" s="241"/>
    </row>
    <row r="12311" spans="25:28">
      <c r="Y12311" s="240"/>
      <c r="AB12311" s="241"/>
    </row>
    <row r="12312" spans="25:28">
      <c r="Y12312" s="240"/>
      <c r="AB12312" s="241"/>
    </row>
    <row r="12313" spans="25:28">
      <c r="Y12313" s="240"/>
      <c r="AB12313" s="241"/>
    </row>
    <row r="12314" spans="25:28">
      <c r="Y12314" s="240"/>
      <c r="AB12314" s="241"/>
    </row>
    <row r="12315" spans="25:28">
      <c r="Y12315" s="240"/>
      <c r="AB12315" s="241"/>
    </row>
    <row r="12316" spans="25:28">
      <c r="Y12316" s="240"/>
      <c r="AB12316" s="241"/>
    </row>
    <row r="12317" spans="25:28">
      <c r="Y12317" s="240"/>
      <c r="AB12317" s="241"/>
    </row>
    <row r="12318" spans="25:28">
      <c r="Y12318" s="240"/>
      <c r="AB12318" s="241"/>
    </row>
    <row r="12319" spans="25:28">
      <c r="Y12319" s="240"/>
      <c r="AB12319" s="241"/>
    </row>
    <row r="12320" spans="25:28">
      <c r="Y12320" s="240"/>
      <c r="AB12320" s="241"/>
    </row>
    <row r="12321" spans="25:28">
      <c r="Y12321" s="240"/>
      <c r="AB12321" s="241"/>
    </row>
    <row r="12322" spans="25:28">
      <c r="Y12322" s="240"/>
      <c r="AB12322" s="241"/>
    </row>
    <row r="12323" spans="25:28">
      <c r="Y12323" s="240"/>
      <c r="AB12323" s="241"/>
    </row>
    <row r="12324" spans="25:28">
      <c r="Y12324" s="240"/>
      <c r="AB12324" s="241"/>
    </row>
    <row r="12325" spans="25:28">
      <c r="Y12325" s="240"/>
      <c r="AB12325" s="241"/>
    </row>
    <row r="12326" spans="25:28">
      <c r="Y12326" s="240"/>
      <c r="AB12326" s="241"/>
    </row>
    <row r="12327" spans="25:28">
      <c r="Y12327" s="240"/>
      <c r="AB12327" s="241"/>
    </row>
    <row r="12328" spans="25:28">
      <c r="Y12328" s="240"/>
      <c r="AB12328" s="241"/>
    </row>
    <row r="12329" spans="25:28">
      <c r="Y12329" s="240"/>
      <c r="AB12329" s="241"/>
    </row>
    <row r="12330" spans="25:28">
      <c r="Y12330" s="240"/>
      <c r="AB12330" s="241"/>
    </row>
    <row r="12331" spans="25:28">
      <c r="Y12331" s="240"/>
      <c r="AB12331" s="241"/>
    </row>
    <row r="12332" spans="25:28">
      <c r="Y12332" s="240"/>
      <c r="AB12332" s="241"/>
    </row>
    <row r="12333" spans="25:28">
      <c r="Y12333" s="240"/>
      <c r="AB12333" s="241"/>
    </row>
    <row r="12334" spans="25:28">
      <c r="Y12334" s="240"/>
      <c r="AB12334" s="241"/>
    </row>
    <row r="12335" spans="25:28">
      <c r="Y12335" s="240"/>
      <c r="AB12335" s="241"/>
    </row>
    <row r="12336" spans="25:28">
      <c r="Y12336" s="240"/>
      <c r="AB12336" s="241"/>
    </row>
    <row r="12337" spans="25:28">
      <c r="Y12337" s="240"/>
      <c r="AB12337" s="241"/>
    </row>
    <row r="12338" spans="25:28">
      <c r="Y12338" s="240"/>
      <c r="AB12338" s="241"/>
    </row>
    <row r="12339" spans="25:28">
      <c r="Y12339" s="240"/>
      <c r="AB12339" s="241"/>
    </row>
    <row r="12340" spans="25:28">
      <c r="Y12340" s="240"/>
      <c r="AB12340" s="241"/>
    </row>
    <row r="12341" spans="25:28">
      <c r="Y12341" s="240"/>
      <c r="AB12341" s="241"/>
    </row>
    <row r="12342" spans="25:28">
      <c r="Y12342" s="240"/>
      <c r="AB12342" s="241"/>
    </row>
    <row r="12343" spans="25:28">
      <c r="Y12343" s="240"/>
      <c r="AB12343" s="241"/>
    </row>
    <row r="12344" spans="25:28">
      <c r="Y12344" s="240"/>
      <c r="AB12344" s="241"/>
    </row>
    <row r="12345" spans="25:28">
      <c r="Y12345" s="240"/>
      <c r="AB12345" s="241"/>
    </row>
    <row r="12346" spans="25:28">
      <c r="Y12346" s="240"/>
      <c r="AB12346" s="241"/>
    </row>
    <row r="12347" spans="25:28">
      <c r="Y12347" s="240"/>
      <c r="AB12347" s="241"/>
    </row>
    <row r="12348" spans="25:28">
      <c r="Y12348" s="240"/>
      <c r="AB12348" s="241"/>
    </row>
    <row r="12349" spans="25:28">
      <c r="Y12349" s="240"/>
      <c r="AB12349" s="241"/>
    </row>
    <row r="12350" spans="25:28">
      <c r="Y12350" s="240"/>
      <c r="AB12350" s="241"/>
    </row>
    <row r="12351" spans="25:28">
      <c r="Y12351" s="240"/>
      <c r="AB12351" s="241"/>
    </row>
    <row r="12352" spans="25:28">
      <c r="Y12352" s="240"/>
      <c r="AB12352" s="241"/>
    </row>
    <row r="12353" spans="25:28">
      <c r="Y12353" s="240"/>
      <c r="AB12353" s="241"/>
    </row>
    <row r="12354" spans="25:28">
      <c r="Y12354" s="240"/>
      <c r="AB12354" s="241"/>
    </row>
    <row r="12355" spans="25:28">
      <c r="Y12355" s="240"/>
      <c r="AB12355" s="241"/>
    </row>
    <row r="12356" spans="25:28">
      <c r="Y12356" s="240"/>
      <c r="AB12356" s="241"/>
    </row>
    <row r="12357" spans="25:28">
      <c r="Y12357" s="240"/>
      <c r="AB12357" s="241"/>
    </row>
    <row r="12358" spans="25:28">
      <c r="Y12358" s="240"/>
      <c r="AB12358" s="241"/>
    </row>
    <row r="12359" spans="25:28">
      <c r="Y12359" s="240"/>
      <c r="AB12359" s="241"/>
    </row>
    <row r="12360" spans="25:28">
      <c r="Y12360" s="240"/>
      <c r="AB12360" s="241"/>
    </row>
    <row r="12361" spans="25:28">
      <c r="Y12361" s="240"/>
      <c r="AB12361" s="241"/>
    </row>
    <row r="12362" spans="25:28">
      <c r="Y12362" s="240"/>
      <c r="AB12362" s="241"/>
    </row>
    <row r="12363" spans="25:28">
      <c r="Y12363" s="240"/>
      <c r="AB12363" s="241"/>
    </row>
    <row r="12364" spans="25:28">
      <c r="Y12364" s="240"/>
      <c r="AB12364" s="241"/>
    </row>
    <row r="12365" spans="25:28">
      <c r="Y12365" s="240"/>
      <c r="AB12365" s="241"/>
    </row>
    <row r="12366" spans="25:28">
      <c r="Y12366" s="240"/>
      <c r="AB12366" s="241"/>
    </row>
    <row r="12367" spans="25:28">
      <c r="Y12367" s="240"/>
      <c r="AB12367" s="241"/>
    </row>
    <row r="12368" spans="25:28">
      <c r="Y12368" s="240"/>
      <c r="AB12368" s="241"/>
    </row>
    <row r="12369" spans="25:28">
      <c r="Y12369" s="240"/>
      <c r="AB12369" s="241"/>
    </row>
    <row r="12370" spans="25:28">
      <c r="Y12370" s="240"/>
      <c r="AB12370" s="241"/>
    </row>
    <row r="12371" spans="25:28">
      <c r="Y12371" s="240"/>
      <c r="AB12371" s="241"/>
    </row>
    <row r="12372" spans="25:28">
      <c r="Y12372" s="240"/>
      <c r="AB12372" s="241"/>
    </row>
    <row r="12373" spans="25:28">
      <c r="Y12373" s="240"/>
      <c r="AB12373" s="241"/>
    </row>
    <row r="12374" spans="25:28">
      <c r="Y12374" s="240"/>
      <c r="AB12374" s="241"/>
    </row>
    <row r="12375" spans="25:28">
      <c r="Y12375" s="240"/>
      <c r="AB12375" s="241"/>
    </row>
    <row r="12376" spans="25:28">
      <c r="Y12376" s="240"/>
      <c r="AB12376" s="241"/>
    </row>
    <row r="12377" spans="25:28">
      <c r="Y12377" s="240"/>
      <c r="AB12377" s="241"/>
    </row>
    <row r="12378" spans="25:28">
      <c r="Y12378" s="240"/>
      <c r="AB12378" s="241"/>
    </row>
    <row r="12379" spans="25:28">
      <c r="Y12379" s="240"/>
      <c r="AB12379" s="241"/>
    </row>
    <row r="12380" spans="25:28">
      <c r="Y12380" s="240"/>
      <c r="AB12380" s="241"/>
    </row>
    <row r="12381" spans="25:28">
      <c r="Y12381" s="240"/>
      <c r="AB12381" s="241"/>
    </row>
    <row r="12382" spans="25:28">
      <c r="Y12382" s="240"/>
      <c r="AB12382" s="241"/>
    </row>
    <row r="12383" spans="25:28">
      <c r="Y12383" s="240"/>
      <c r="AB12383" s="241"/>
    </row>
    <row r="12384" spans="25:28">
      <c r="Y12384" s="240"/>
      <c r="AB12384" s="241"/>
    </row>
    <row r="12385" spans="25:28">
      <c r="Y12385" s="240"/>
      <c r="AB12385" s="241"/>
    </row>
    <row r="12386" spans="25:28">
      <c r="Y12386" s="240"/>
      <c r="AB12386" s="241"/>
    </row>
    <row r="12387" spans="25:28">
      <c r="Y12387" s="240"/>
      <c r="AB12387" s="241"/>
    </row>
    <row r="12388" spans="25:28">
      <c r="Y12388" s="240"/>
      <c r="AB12388" s="241"/>
    </row>
    <row r="12389" spans="25:28">
      <c r="Y12389" s="240"/>
      <c r="AB12389" s="241"/>
    </row>
    <row r="12390" spans="25:28">
      <c r="Y12390" s="240"/>
      <c r="AB12390" s="241"/>
    </row>
    <row r="12391" spans="25:28">
      <c r="Y12391" s="240"/>
      <c r="AB12391" s="241"/>
    </row>
    <row r="12392" spans="25:28">
      <c r="Y12392" s="240"/>
      <c r="AB12392" s="241"/>
    </row>
    <row r="12393" spans="25:28">
      <c r="Y12393" s="240"/>
      <c r="AB12393" s="241"/>
    </row>
    <row r="12394" spans="25:28">
      <c r="Y12394" s="240"/>
      <c r="AB12394" s="241"/>
    </row>
    <row r="12395" spans="25:28">
      <c r="Y12395" s="240"/>
      <c r="AB12395" s="241"/>
    </row>
    <row r="12396" spans="25:28">
      <c r="Y12396" s="240"/>
      <c r="AB12396" s="241"/>
    </row>
    <row r="12397" spans="25:28">
      <c r="Y12397" s="240"/>
      <c r="AB12397" s="241"/>
    </row>
    <row r="12398" spans="25:28">
      <c r="Y12398" s="240"/>
      <c r="AB12398" s="241"/>
    </row>
    <row r="12399" spans="25:28">
      <c r="Y12399" s="240"/>
      <c r="AB12399" s="241"/>
    </row>
    <row r="12400" spans="25:28">
      <c r="Y12400" s="240"/>
      <c r="AB12400" s="241"/>
    </row>
    <row r="12401" spans="25:28">
      <c r="Y12401" s="240"/>
      <c r="AB12401" s="241"/>
    </row>
    <row r="12402" spans="25:28">
      <c r="Y12402" s="240"/>
      <c r="AB12402" s="241"/>
    </row>
    <row r="12403" spans="25:28">
      <c r="Y12403" s="240"/>
      <c r="AB12403" s="241"/>
    </row>
    <row r="12404" spans="25:28">
      <c r="Y12404" s="240"/>
      <c r="AB12404" s="241"/>
    </row>
    <row r="12405" spans="25:28">
      <c r="Y12405" s="240"/>
      <c r="AB12405" s="241"/>
    </row>
    <row r="12406" spans="25:28">
      <c r="Y12406" s="240"/>
      <c r="AB12406" s="241"/>
    </row>
    <row r="12407" spans="25:28">
      <c r="Y12407" s="240"/>
      <c r="AB12407" s="241"/>
    </row>
    <row r="12408" spans="25:28">
      <c r="Y12408" s="240"/>
      <c r="AB12408" s="241"/>
    </row>
    <row r="12409" spans="25:28">
      <c r="Y12409" s="240"/>
      <c r="AB12409" s="241"/>
    </row>
    <row r="12410" spans="25:28">
      <c r="Y12410" s="240"/>
      <c r="AB12410" s="241"/>
    </row>
    <row r="12411" spans="25:28">
      <c r="Y12411" s="240"/>
      <c r="AB12411" s="241"/>
    </row>
    <row r="12412" spans="25:28">
      <c r="Y12412" s="240"/>
      <c r="AB12412" s="241"/>
    </row>
    <row r="12413" spans="25:28">
      <c r="Y12413" s="240"/>
      <c r="AB12413" s="241"/>
    </row>
    <row r="12414" spans="25:28">
      <c r="Y12414" s="240"/>
      <c r="AB12414" s="241"/>
    </row>
    <row r="12415" spans="25:28">
      <c r="Y12415" s="240"/>
      <c r="AB12415" s="241"/>
    </row>
    <row r="12416" spans="25:28">
      <c r="Y12416" s="240"/>
      <c r="AB12416" s="241"/>
    </row>
    <row r="12417" spans="25:28">
      <c r="Y12417" s="240"/>
      <c r="AB12417" s="241"/>
    </row>
    <row r="12418" spans="25:28">
      <c r="Y12418" s="240"/>
      <c r="AB12418" s="241"/>
    </row>
    <row r="12419" spans="25:28">
      <c r="Y12419" s="240"/>
      <c r="AB12419" s="241"/>
    </row>
    <row r="12420" spans="25:28">
      <c r="Y12420" s="240"/>
      <c r="AB12420" s="241"/>
    </row>
    <row r="12421" spans="25:28">
      <c r="Y12421" s="240"/>
      <c r="AB12421" s="241"/>
    </row>
    <row r="12422" spans="25:28">
      <c r="Y12422" s="240"/>
      <c r="AB12422" s="241"/>
    </row>
    <row r="12423" spans="25:28">
      <c r="Y12423" s="240"/>
      <c r="AB12423" s="241"/>
    </row>
    <row r="12424" spans="25:28">
      <c r="Y12424" s="240"/>
      <c r="AB12424" s="241"/>
    </row>
    <row r="12425" spans="25:28">
      <c r="Y12425" s="240"/>
      <c r="AB12425" s="241"/>
    </row>
    <row r="12426" spans="25:28">
      <c r="Y12426" s="240"/>
      <c r="AB12426" s="241"/>
    </row>
    <row r="12427" spans="25:28">
      <c r="Y12427" s="240"/>
      <c r="AB12427" s="241"/>
    </row>
    <row r="12428" spans="25:28">
      <c r="Y12428" s="240"/>
      <c r="AB12428" s="241"/>
    </row>
    <row r="12429" spans="25:28">
      <c r="Y12429" s="240"/>
      <c r="AB12429" s="241"/>
    </row>
    <row r="12430" spans="25:28">
      <c r="Y12430" s="240"/>
      <c r="AB12430" s="241"/>
    </row>
    <row r="12431" spans="25:28">
      <c r="Y12431" s="240"/>
      <c r="AB12431" s="241"/>
    </row>
    <row r="12432" spans="25:28">
      <c r="Y12432" s="240"/>
      <c r="AB12432" s="241"/>
    </row>
    <row r="12433" spans="25:28">
      <c r="Y12433" s="240"/>
      <c r="AB12433" s="241"/>
    </row>
    <row r="12434" spans="25:28">
      <c r="Y12434" s="240"/>
      <c r="AB12434" s="241"/>
    </row>
    <row r="12435" spans="25:28">
      <c r="Y12435" s="240"/>
      <c r="AB12435" s="241"/>
    </row>
    <row r="12436" spans="25:28">
      <c r="Y12436" s="240"/>
      <c r="AB12436" s="241"/>
    </row>
    <row r="12437" spans="25:28">
      <c r="Y12437" s="240"/>
      <c r="AB12437" s="241"/>
    </row>
    <row r="12438" spans="25:28">
      <c r="Y12438" s="240"/>
      <c r="AB12438" s="241"/>
    </row>
    <row r="12439" spans="25:28">
      <c r="Y12439" s="240"/>
      <c r="AB12439" s="241"/>
    </row>
    <row r="12440" spans="25:28">
      <c r="Y12440" s="240"/>
      <c r="AB12440" s="241"/>
    </row>
    <row r="12441" spans="25:28">
      <c r="Y12441" s="240"/>
      <c r="AB12441" s="241"/>
    </row>
    <row r="12442" spans="25:28">
      <c r="Y12442" s="240"/>
      <c r="AB12442" s="241"/>
    </row>
    <row r="12443" spans="25:28">
      <c r="Y12443" s="240"/>
      <c r="AB12443" s="241"/>
    </row>
    <row r="12444" spans="25:28">
      <c r="Y12444" s="240"/>
      <c r="AB12444" s="241"/>
    </row>
    <row r="12445" spans="25:28">
      <c r="Y12445" s="240"/>
      <c r="AB12445" s="241"/>
    </row>
    <row r="12446" spans="25:28">
      <c r="Y12446" s="240"/>
      <c r="AB12446" s="241"/>
    </row>
    <row r="12447" spans="25:28">
      <c r="Y12447" s="240"/>
      <c r="AB12447" s="241"/>
    </row>
    <row r="12448" spans="25:28">
      <c r="Y12448" s="240"/>
      <c r="AB12448" s="241"/>
    </row>
    <row r="12449" spans="25:28">
      <c r="Y12449" s="240"/>
      <c r="AB12449" s="241"/>
    </row>
    <row r="12450" spans="25:28">
      <c r="Y12450" s="240"/>
      <c r="AB12450" s="241"/>
    </row>
    <row r="12451" spans="25:28">
      <c r="Y12451" s="240"/>
      <c r="AB12451" s="241"/>
    </row>
    <row r="12452" spans="25:28">
      <c r="Y12452" s="240"/>
      <c r="AB12452" s="241"/>
    </row>
    <row r="12453" spans="25:28">
      <c r="Y12453" s="240"/>
      <c r="AB12453" s="241"/>
    </row>
    <row r="12454" spans="25:28">
      <c r="Y12454" s="240"/>
      <c r="AB12454" s="241"/>
    </row>
    <row r="12455" spans="25:28">
      <c r="Y12455" s="240"/>
      <c r="AB12455" s="241"/>
    </row>
    <row r="12456" spans="25:28">
      <c r="Y12456" s="240"/>
      <c r="AB12456" s="241"/>
    </row>
    <row r="12457" spans="25:28">
      <c r="Y12457" s="240"/>
      <c r="AB12457" s="241"/>
    </row>
    <row r="12458" spans="25:28">
      <c r="Y12458" s="240"/>
      <c r="AB12458" s="241"/>
    </row>
    <row r="12459" spans="25:28">
      <c r="Y12459" s="240"/>
      <c r="AB12459" s="241"/>
    </row>
    <row r="12460" spans="25:28">
      <c r="Y12460" s="240"/>
      <c r="AB12460" s="241"/>
    </row>
    <row r="12461" spans="25:28">
      <c r="Y12461" s="240"/>
      <c r="AB12461" s="241"/>
    </row>
    <row r="12462" spans="25:28">
      <c r="Y12462" s="240"/>
      <c r="AB12462" s="241"/>
    </row>
    <row r="12463" spans="25:28">
      <c r="Y12463" s="240"/>
      <c r="AB12463" s="241"/>
    </row>
    <row r="12464" spans="25:28">
      <c r="Y12464" s="240"/>
      <c r="AB12464" s="241"/>
    </row>
    <row r="12465" spans="25:28">
      <c r="Y12465" s="240"/>
      <c r="AB12465" s="241"/>
    </row>
    <row r="12466" spans="25:28">
      <c r="Y12466" s="240"/>
      <c r="AB12466" s="241"/>
    </row>
    <row r="12467" spans="25:28">
      <c r="Y12467" s="240"/>
      <c r="AB12467" s="241"/>
    </row>
    <row r="12468" spans="25:28">
      <c r="Y12468" s="240"/>
      <c r="AB12468" s="241"/>
    </row>
    <row r="12469" spans="25:28">
      <c r="Y12469" s="240"/>
      <c r="AB12469" s="241"/>
    </row>
    <row r="12470" spans="25:28">
      <c r="Y12470" s="240"/>
      <c r="AB12470" s="241"/>
    </row>
    <row r="12471" spans="25:28">
      <c r="Y12471" s="240"/>
      <c r="AB12471" s="241"/>
    </row>
    <row r="12472" spans="25:28">
      <c r="Y12472" s="240"/>
      <c r="AB12472" s="241"/>
    </row>
    <row r="12473" spans="25:28">
      <c r="Y12473" s="240"/>
      <c r="AB12473" s="241"/>
    </row>
    <row r="12474" spans="25:28">
      <c r="Y12474" s="240"/>
      <c r="AB12474" s="241"/>
    </row>
    <row r="12475" spans="25:28">
      <c r="Y12475" s="240"/>
      <c r="AB12475" s="241"/>
    </row>
    <row r="12476" spans="25:28">
      <c r="Y12476" s="240"/>
      <c r="AB12476" s="241"/>
    </row>
    <row r="12477" spans="25:28">
      <c r="Y12477" s="240"/>
      <c r="AB12477" s="241"/>
    </row>
    <row r="12478" spans="25:28">
      <c r="Y12478" s="240"/>
      <c r="AB12478" s="241"/>
    </row>
    <row r="12479" spans="25:28">
      <c r="Y12479" s="240"/>
      <c r="AB12479" s="241"/>
    </row>
    <row r="12480" spans="25:28">
      <c r="Y12480" s="240"/>
      <c r="AB12480" s="241"/>
    </row>
    <row r="12481" spans="25:28">
      <c r="Y12481" s="240"/>
      <c r="AB12481" s="241"/>
    </row>
    <row r="12482" spans="25:28">
      <c r="Y12482" s="240"/>
      <c r="AB12482" s="241"/>
    </row>
    <row r="12483" spans="25:28">
      <c r="Y12483" s="240"/>
      <c r="AB12483" s="241"/>
    </row>
    <row r="12484" spans="25:28">
      <c r="Y12484" s="240"/>
      <c r="AB12484" s="241"/>
    </row>
    <row r="12485" spans="25:28">
      <c r="Y12485" s="240"/>
      <c r="AB12485" s="241"/>
    </row>
    <row r="12486" spans="25:28">
      <c r="Y12486" s="240"/>
      <c r="AB12486" s="241"/>
    </row>
    <row r="12487" spans="25:28">
      <c r="Y12487" s="240"/>
      <c r="AB12487" s="241"/>
    </row>
    <row r="12488" spans="25:28">
      <c r="Y12488" s="240"/>
      <c r="AB12488" s="241"/>
    </row>
    <row r="12489" spans="25:28">
      <c r="Y12489" s="240"/>
      <c r="AB12489" s="241"/>
    </row>
    <row r="12490" spans="25:28">
      <c r="Y12490" s="240"/>
      <c r="AB12490" s="241"/>
    </row>
    <row r="12491" spans="25:28">
      <c r="Y12491" s="240"/>
      <c r="AB12491" s="241"/>
    </row>
    <row r="12492" spans="25:28">
      <c r="Y12492" s="240"/>
      <c r="AB12492" s="241"/>
    </row>
    <row r="12493" spans="25:28">
      <c r="Y12493" s="240"/>
      <c r="AB12493" s="241"/>
    </row>
    <row r="12494" spans="25:28">
      <c r="Y12494" s="240"/>
      <c r="AB12494" s="241"/>
    </row>
    <row r="12495" spans="25:28">
      <c r="Y12495" s="240"/>
      <c r="AB12495" s="241"/>
    </row>
    <row r="12496" spans="25:28">
      <c r="Y12496" s="240"/>
      <c r="AB12496" s="241"/>
    </row>
    <row r="12497" spans="25:28">
      <c r="Y12497" s="240"/>
      <c r="AB12497" s="241"/>
    </row>
    <row r="12498" spans="25:28">
      <c r="Y12498" s="240"/>
      <c r="AB12498" s="241"/>
    </row>
    <row r="12499" spans="25:28">
      <c r="Y12499" s="240"/>
      <c r="AB12499" s="241"/>
    </row>
    <row r="12500" spans="25:28">
      <c r="Y12500" s="240"/>
      <c r="AB12500" s="241"/>
    </row>
    <row r="12501" spans="25:28">
      <c r="Y12501" s="240"/>
      <c r="AB12501" s="241"/>
    </row>
    <row r="12502" spans="25:28">
      <c r="Y12502" s="240"/>
      <c r="AB12502" s="241"/>
    </row>
    <row r="12503" spans="25:28">
      <c r="Y12503" s="240"/>
      <c r="AB12503" s="241"/>
    </row>
    <row r="12504" spans="25:28">
      <c r="Y12504" s="240"/>
      <c r="AB12504" s="241"/>
    </row>
    <row r="12505" spans="25:28">
      <c r="Y12505" s="240"/>
      <c r="AB12505" s="241"/>
    </row>
    <row r="12506" spans="25:28">
      <c r="Y12506" s="240"/>
      <c r="AB12506" s="241"/>
    </row>
    <row r="12507" spans="25:28">
      <c r="Y12507" s="240"/>
      <c r="AB12507" s="241"/>
    </row>
    <row r="12508" spans="25:28">
      <c r="Y12508" s="240"/>
      <c r="AB12508" s="241"/>
    </row>
    <row r="12509" spans="25:28">
      <c r="Y12509" s="240"/>
      <c r="AB12509" s="241"/>
    </row>
    <row r="12510" spans="25:28">
      <c r="Y12510" s="240"/>
      <c r="AB12510" s="241"/>
    </row>
    <row r="12511" spans="25:28">
      <c r="Y12511" s="240"/>
      <c r="AB12511" s="241"/>
    </row>
    <row r="12512" spans="25:28">
      <c r="Y12512" s="240"/>
      <c r="AB12512" s="241"/>
    </row>
    <row r="12513" spans="25:28">
      <c r="Y12513" s="240"/>
      <c r="AB12513" s="241"/>
    </row>
    <row r="12514" spans="25:28">
      <c r="Y12514" s="240"/>
      <c r="AB12514" s="241"/>
    </row>
    <row r="12515" spans="25:28">
      <c r="Y12515" s="240"/>
      <c r="AB12515" s="241"/>
    </row>
    <row r="12516" spans="25:28">
      <c r="Y12516" s="240"/>
      <c r="AB12516" s="241"/>
    </row>
    <row r="12517" spans="25:28">
      <c r="Y12517" s="240"/>
      <c r="AB12517" s="241"/>
    </row>
    <row r="12518" spans="25:28">
      <c r="Y12518" s="240"/>
      <c r="AB12518" s="241"/>
    </row>
    <row r="12519" spans="25:28">
      <c r="Y12519" s="240"/>
      <c r="AB12519" s="241"/>
    </row>
    <row r="12520" spans="25:28">
      <c r="Y12520" s="240"/>
      <c r="AB12520" s="241"/>
    </row>
    <row r="12521" spans="25:28">
      <c r="Y12521" s="240"/>
      <c r="AB12521" s="241"/>
    </row>
    <row r="12522" spans="25:28">
      <c r="Y12522" s="240"/>
      <c r="AB12522" s="241"/>
    </row>
    <row r="12523" spans="25:28">
      <c r="Y12523" s="240"/>
      <c r="AB12523" s="241"/>
    </row>
    <row r="12524" spans="25:28">
      <c r="Y12524" s="240"/>
      <c r="AB12524" s="241"/>
    </row>
    <row r="12525" spans="25:28">
      <c r="Y12525" s="240"/>
      <c r="AB12525" s="241"/>
    </row>
    <row r="12526" spans="25:28">
      <c r="Y12526" s="240"/>
      <c r="AB12526" s="241"/>
    </row>
    <row r="12527" spans="25:28">
      <c r="Y12527" s="240"/>
      <c r="AB12527" s="241"/>
    </row>
    <row r="12528" spans="25:28">
      <c r="Y12528" s="240"/>
      <c r="AB12528" s="241"/>
    </row>
    <row r="12529" spans="25:28">
      <c r="Y12529" s="240"/>
      <c r="AB12529" s="241"/>
    </row>
    <row r="12530" spans="25:28">
      <c r="Y12530" s="240"/>
      <c r="AB12530" s="241"/>
    </row>
    <row r="12531" spans="25:28">
      <c r="Y12531" s="240"/>
      <c r="AB12531" s="241"/>
    </row>
    <row r="12532" spans="25:28">
      <c r="Y12532" s="240"/>
      <c r="AB12532" s="241"/>
    </row>
    <row r="12533" spans="25:28">
      <c r="Y12533" s="240"/>
      <c r="AB12533" s="241"/>
    </row>
    <row r="12534" spans="25:28">
      <c r="Y12534" s="240"/>
      <c r="AB12534" s="241"/>
    </row>
    <row r="12535" spans="25:28">
      <c r="Y12535" s="240"/>
      <c r="AB12535" s="241"/>
    </row>
    <row r="12536" spans="25:28">
      <c r="Y12536" s="240"/>
      <c r="AB12536" s="241"/>
    </row>
    <row r="12537" spans="25:28">
      <c r="Y12537" s="240"/>
      <c r="AB12537" s="241"/>
    </row>
    <row r="12538" spans="25:28">
      <c r="Y12538" s="240"/>
      <c r="AB12538" s="241"/>
    </row>
    <row r="12539" spans="25:28">
      <c r="Y12539" s="240"/>
      <c r="AB12539" s="241"/>
    </row>
    <row r="12540" spans="25:28">
      <c r="Y12540" s="240"/>
      <c r="AB12540" s="241"/>
    </row>
    <row r="12541" spans="25:28">
      <c r="Y12541" s="240"/>
      <c r="AB12541" s="241"/>
    </row>
    <row r="12542" spans="25:28">
      <c r="Y12542" s="240"/>
      <c r="AB12542" s="241"/>
    </row>
    <row r="12543" spans="25:28">
      <c r="Y12543" s="240"/>
      <c r="AB12543" s="241"/>
    </row>
    <row r="12544" spans="25:28">
      <c r="Y12544" s="240"/>
      <c r="AB12544" s="241"/>
    </row>
    <row r="12545" spans="25:28">
      <c r="Y12545" s="240"/>
      <c r="AB12545" s="241"/>
    </row>
    <row r="12546" spans="25:28">
      <c r="Y12546" s="240"/>
      <c r="AB12546" s="241"/>
    </row>
    <row r="12547" spans="25:28">
      <c r="Y12547" s="240"/>
      <c r="AB12547" s="241"/>
    </row>
    <row r="12548" spans="25:28">
      <c r="Y12548" s="240"/>
      <c r="AB12548" s="241"/>
    </row>
    <row r="12549" spans="25:28">
      <c r="Y12549" s="240"/>
      <c r="AB12549" s="241"/>
    </row>
    <row r="12550" spans="25:28">
      <c r="Y12550" s="240"/>
      <c r="AB12550" s="241"/>
    </row>
    <row r="12551" spans="25:28">
      <c r="Y12551" s="240"/>
      <c r="AB12551" s="241"/>
    </row>
    <row r="12552" spans="25:28">
      <c r="Y12552" s="240"/>
      <c r="AB12552" s="241"/>
    </row>
    <row r="12553" spans="25:28">
      <c r="Y12553" s="240"/>
      <c r="AB12553" s="241"/>
    </row>
    <row r="12554" spans="25:28">
      <c r="Y12554" s="240"/>
      <c r="AB12554" s="241"/>
    </row>
    <row r="12555" spans="25:28">
      <c r="Y12555" s="240"/>
      <c r="AB12555" s="241"/>
    </row>
    <row r="12556" spans="25:28">
      <c r="Y12556" s="240"/>
      <c r="AB12556" s="241"/>
    </row>
    <row r="12557" spans="25:28">
      <c r="Y12557" s="240"/>
      <c r="AB12557" s="241"/>
    </row>
    <row r="12558" spans="25:28">
      <c r="Y12558" s="240"/>
      <c r="AB12558" s="241"/>
    </row>
    <row r="12559" spans="25:28">
      <c r="Y12559" s="240"/>
      <c r="AB12559" s="241"/>
    </row>
    <row r="12560" spans="25:28">
      <c r="Y12560" s="240"/>
      <c r="AB12560" s="241"/>
    </row>
    <row r="12561" spans="25:28">
      <c r="Y12561" s="240"/>
      <c r="AB12561" s="241"/>
    </row>
    <row r="12562" spans="25:28">
      <c r="Y12562" s="240"/>
      <c r="AB12562" s="241"/>
    </row>
    <row r="12563" spans="25:28">
      <c r="Y12563" s="240"/>
      <c r="AB12563" s="241"/>
    </row>
    <row r="12564" spans="25:28">
      <c r="Y12564" s="240"/>
      <c r="AB12564" s="241"/>
    </row>
    <row r="12565" spans="25:28">
      <c r="Y12565" s="240"/>
      <c r="AB12565" s="241"/>
    </row>
    <row r="12566" spans="25:28">
      <c r="Y12566" s="240"/>
      <c r="AB12566" s="241"/>
    </row>
    <row r="12567" spans="25:28">
      <c r="Y12567" s="240"/>
      <c r="AB12567" s="241"/>
    </row>
    <row r="12568" spans="25:28">
      <c r="Y12568" s="240"/>
      <c r="AB12568" s="241"/>
    </row>
    <row r="12569" spans="25:28">
      <c r="Y12569" s="240"/>
      <c r="AB12569" s="241"/>
    </row>
    <row r="12570" spans="25:28">
      <c r="Y12570" s="240"/>
      <c r="AB12570" s="241"/>
    </row>
    <row r="12571" spans="25:28">
      <c r="Y12571" s="240"/>
      <c r="AB12571" s="241"/>
    </row>
    <row r="12572" spans="25:28">
      <c r="Y12572" s="240"/>
      <c r="AB12572" s="241"/>
    </row>
    <row r="12573" spans="25:28">
      <c r="Y12573" s="240"/>
      <c r="AB12573" s="241"/>
    </row>
    <row r="12574" spans="25:28">
      <c r="Y12574" s="240"/>
      <c r="AB12574" s="241"/>
    </row>
    <row r="12575" spans="25:28">
      <c r="Y12575" s="240"/>
      <c r="AB12575" s="241"/>
    </row>
    <row r="12576" spans="25:28">
      <c r="Y12576" s="240"/>
      <c r="AB12576" s="241"/>
    </row>
    <row r="12577" spans="25:28">
      <c r="Y12577" s="240"/>
      <c r="AB12577" s="241"/>
    </row>
    <row r="12578" spans="25:28">
      <c r="Y12578" s="240"/>
      <c r="AB12578" s="241"/>
    </row>
    <row r="12579" spans="25:28">
      <c r="Y12579" s="240"/>
      <c r="AB12579" s="241"/>
    </row>
    <row r="12580" spans="25:28">
      <c r="Y12580" s="240"/>
      <c r="AB12580" s="241"/>
    </row>
    <row r="12581" spans="25:28">
      <c r="Y12581" s="240"/>
      <c r="AB12581" s="241"/>
    </row>
    <row r="12582" spans="25:28">
      <c r="Y12582" s="240"/>
      <c r="AB12582" s="241"/>
    </row>
    <row r="12583" spans="25:28">
      <c r="Y12583" s="240"/>
      <c r="AB12583" s="241"/>
    </row>
    <row r="12584" spans="25:28">
      <c r="Y12584" s="240"/>
      <c r="AB12584" s="241"/>
    </row>
    <row r="12585" spans="25:28">
      <c r="Y12585" s="240"/>
      <c r="AB12585" s="241"/>
    </row>
    <row r="12586" spans="25:28">
      <c r="Y12586" s="240"/>
      <c r="AB12586" s="241"/>
    </row>
    <row r="12587" spans="25:28">
      <c r="Y12587" s="240"/>
      <c r="AB12587" s="241"/>
    </row>
    <row r="12588" spans="25:28">
      <c r="Y12588" s="240"/>
      <c r="AB12588" s="241"/>
    </row>
    <row r="12589" spans="25:28">
      <c r="Y12589" s="240"/>
      <c r="AB12589" s="241"/>
    </row>
    <row r="12590" spans="25:28">
      <c r="Y12590" s="240"/>
      <c r="AB12590" s="241"/>
    </row>
    <row r="12591" spans="25:28">
      <c r="Y12591" s="240"/>
      <c r="AB12591" s="241"/>
    </row>
    <row r="12592" spans="25:28">
      <c r="Y12592" s="240"/>
      <c r="AB12592" s="241"/>
    </row>
    <row r="12593" spans="25:28">
      <c r="Y12593" s="240"/>
      <c r="AB12593" s="241"/>
    </row>
    <row r="12594" spans="25:28">
      <c r="Y12594" s="240"/>
      <c r="AB12594" s="241"/>
    </row>
    <row r="12595" spans="25:28">
      <c r="Y12595" s="240"/>
      <c r="AB12595" s="241"/>
    </row>
    <row r="12596" spans="25:28">
      <c r="Y12596" s="240"/>
      <c r="AB12596" s="241"/>
    </row>
    <row r="12597" spans="25:28">
      <c r="Y12597" s="240"/>
      <c r="AB12597" s="241"/>
    </row>
    <row r="12598" spans="25:28">
      <c r="Y12598" s="240"/>
      <c r="AB12598" s="241"/>
    </row>
    <row r="12599" spans="25:28">
      <c r="Y12599" s="240"/>
      <c r="AB12599" s="241"/>
    </row>
    <row r="12600" spans="25:28">
      <c r="Y12600" s="240"/>
      <c r="AB12600" s="241"/>
    </row>
    <row r="12601" spans="25:28">
      <c r="Y12601" s="240"/>
      <c r="AB12601" s="241"/>
    </row>
    <row r="12602" spans="25:28">
      <c r="Y12602" s="240"/>
      <c r="AB12602" s="241"/>
    </row>
    <row r="12603" spans="25:28">
      <c r="Y12603" s="240"/>
      <c r="AB12603" s="241"/>
    </row>
    <row r="12604" spans="25:28">
      <c r="Y12604" s="240"/>
      <c r="AB12604" s="241"/>
    </row>
    <row r="12605" spans="25:28">
      <c r="Y12605" s="240"/>
      <c r="AB12605" s="241"/>
    </row>
    <row r="12606" spans="25:28">
      <c r="Y12606" s="240"/>
      <c r="AB12606" s="241"/>
    </row>
    <row r="12607" spans="25:28">
      <c r="Y12607" s="240"/>
      <c r="AB12607" s="241"/>
    </row>
    <row r="12608" spans="25:28">
      <c r="Y12608" s="240"/>
      <c r="AB12608" s="241"/>
    </row>
    <row r="12609" spans="25:28">
      <c r="Y12609" s="240"/>
      <c r="AB12609" s="241"/>
    </row>
    <row r="12610" spans="25:28">
      <c r="Y12610" s="240"/>
      <c r="AB12610" s="241"/>
    </row>
    <row r="12611" spans="25:28">
      <c r="Y12611" s="240"/>
      <c r="AB12611" s="241"/>
    </row>
    <row r="12612" spans="25:28">
      <c r="Y12612" s="240"/>
      <c r="AB12612" s="241"/>
    </row>
    <row r="12613" spans="25:28">
      <c r="Y12613" s="240"/>
      <c r="AB12613" s="241"/>
    </row>
    <row r="12614" spans="25:28">
      <c r="Y12614" s="240"/>
      <c r="AB12614" s="241"/>
    </row>
    <row r="12615" spans="25:28">
      <c r="Y12615" s="240"/>
      <c r="AB12615" s="241"/>
    </row>
    <row r="12616" spans="25:28">
      <c r="Y12616" s="240"/>
      <c r="AB12616" s="241"/>
    </row>
    <row r="12617" spans="25:28">
      <c r="Y12617" s="240"/>
      <c r="AB12617" s="241"/>
    </row>
    <row r="12618" spans="25:28">
      <c r="Y12618" s="240"/>
      <c r="AB12618" s="241"/>
    </row>
    <row r="12619" spans="25:28">
      <c r="Y12619" s="240"/>
      <c r="AB12619" s="241"/>
    </row>
    <row r="12620" spans="25:28">
      <c r="Y12620" s="240"/>
      <c r="AB12620" s="241"/>
    </row>
    <row r="12621" spans="25:28">
      <c r="Y12621" s="240"/>
      <c r="AB12621" s="241"/>
    </row>
    <row r="12622" spans="25:28">
      <c r="Y12622" s="240"/>
      <c r="AB12622" s="241"/>
    </row>
    <row r="12623" spans="25:28">
      <c r="Y12623" s="240"/>
      <c r="AB12623" s="241"/>
    </row>
    <row r="12624" spans="25:28">
      <c r="Y12624" s="240"/>
      <c r="AB12624" s="241"/>
    </row>
    <row r="12625" spans="25:28">
      <c r="Y12625" s="240"/>
      <c r="AB12625" s="241"/>
    </row>
    <row r="12626" spans="25:28">
      <c r="Y12626" s="240"/>
      <c r="AB12626" s="241"/>
    </row>
    <row r="12627" spans="25:28">
      <c r="Y12627" s="240"/>
      <c r="AB12627" s="241"/>
    </row>
    <row r="12628" spans="25:28">
      <c r="Y12628" s="240"/>
      <c r="AB12628" s="241"/>
    </row>
    <row r="12629" spans="25:28">
      <c r="Y12629" s="240"/>
      <c r="AB12629" s="241"/>
    </row>
    <row r="12630" spans="25:28">
      <c r="Y12630" s="240"/>
      <c r="AB12630" s="241"/>
    </row>
    <row r="12631" spans="25:28">
      <c r="Y12631" s="240"/>
      <c r="AB12631" s="241"/>
    </row>
    <row r="12632" spans="25:28">
      <c r="Y12632" s="240"/>
      <c r="AB12632" s="241"/>
    </row>
    <row r="12633" spans="25:28">
      <c r="Y12633" s="240"/>
      <c r="AB12633" s="241"/>
    </row>
    <row r="12634" spans="25:28">
      <c r="Y12634" s="240"/>
      <c r="AB12634" s="241"/>
    </row>
    <row r="12635" spans="25:28">
      <c r="Y12635" s="240"/>
      <c r="AB12635" s="241"/>
    </row>
    <row r="12636" spans="25:28">
      <c r="Y12636" s="240"/>
      <c r="AB12636" s="241"/>
    </row>
    <row r="12637" spans="25:28">
      <c r="Y12637" s="240"/>
      <c r="AB12637" s="241"/>
    </row>
    <row r="12638" spans="25:28">
      <c r="Y12638" s="240"/>
      <c r="AB12638" s="241"/>
    </row>
    <row r="12639" spans="25:28">
      <c r="Y12639" s="240"/>
      <c r="AB12639" s="241"/>
    </row>
    <row r="12640" spans="25:28">
      <c r="Y12640" s="240"/>
      <c r="AB12640" s="241"/>
    </row>
    <row r="12641" spans="25:28">
      <c r="Y12641" s="240"/>
      <c r="AB12641" s="241"/>
    </row>
    <row r="12642" spans="25:28">
      <c r="Y12642" s="240"/>
      <c r="AB12642" s="241"/>
    </row>
    <row r="12643" spans="25:28">
      <c r="Y12643" s="240"/>
      <c r="AB12643" s="241"/>
    </row>
    <row r="12644" spans="25:28">
      <c r="Y12644" s="240"/>
      <c r="AB12644" s="241"/>
    </row>
    <row r="12645" spans="25:28">
      <c r="Y12645" s="240"/>
      <c r="AB12645" s="241"/>
    </row>
    <row r="12646" spans="25:28">
      <c r="Y12646" s="240"/>
      <c r="AB12646" s="241"/>
    </row>
    <row r="12647" spans="25:28">
      <c r="Y12647" s="240"/>
      <c r="AB12647" s="241"/>
    </row>
    <row r="12648" spans="25:28">
      <c r="Y12648" s="240"/>
      <c r="AB12648" s="241"/>
    </row>
    <row r="12649" spans="25:28">
      <c r="Y12649" s="240"/>
      <c r="AB12649" s="241"/>
    </row>
    <row r="12650" spans="25:28">
      <c r="Y12650" s="240"/>
      <c r="AB12650" s="241"/>
    </row>
    <row r="12651" spans="25:28">
      <c r="Y12651" s="240"/>
      <c r="AB12651" s="241"/>
    </row>
    <row r="12652" spans="25:28">
      <c r="Y12652" s="240"/>
      <c r="AB12652" s="241"/>
    </row>
    <row r="12653" spans="25:28">
      <c r="Y12653" s="240"/>
      <c r="AB12653" s="241"/>
    </row>
    <row r="12654" spans="25:28">
      <c r="Y12654" s="240"/>
      <c r="AB12654" s="241"/>
    </row>
    <row r="12655" spans="25:28">
      <c r="Y12655" s="240"/>
      <c r="AB12655" s="241"/>
    </row>
    <row r="12656" spans="25:28">
      <c r="Y12656" s="240"/>
      <c r="AB12656" s="241"/>
    </row>
    <row r="12657" spans="25:28">
      <c r="Y12657" s="240"/>
      <c r="AB12657" s="241"/>
    </row>
    <row r="12658" spans="25:28">
      <c r="Y12658" s="240"/>
      <c r="AB12658" s="241"/>
    </row>
    <row r="12659" spans="25:28">
      <c r="Y12659" s="240"/>
      <c r="AB12659" s="241"/>
    </row>
    <row r="12660" spans="25:28">
      <c r="Y12660" s="240"/>
      <c r="AB12660" s="241"/>
    </row>
    <row r="12661" spans="25:28">
      <c r="Y12661" s="240"/>
      <c r="AB12661" s="241"/>
    </row>
    <row r="12662" spans="25:28">
      <c r="Y12662" s="240"/>
      <c r="AB12662" s="241"/>
    </row>
    <row r="12663" spans="25:28">
      <c r="Y12663" s="240"/>
      <c r="AB12663" s="241"/>
    </row>
    <row r="12664" spans="25:28">
      <c r="Y12664" s="240"/>
      <c r="AB12664" s="241"/>
    </row>
    <row r="12665" spans="25:28">
      <c r="Y12665" s="240"/>
      <c r="AB12665" s="241"/>
    </row>
    <row r="12666" spans="25:28">
      <c r="Y12666" s="240"/>
      <c r="AB12666" s="241"/>
    </row>
    <row r="12667" spans="25:28">
      <c r="Y12667" s="240"/>
      <c r="AB12667" s="241"/>
    </row>
    <row r="12668" spans="25:28">
      <c r="Y12668" s="240"/>
      <c r="AB12668" s="241"/>
    </row>
    <row r="12669" spans="25:28">
      <c r="Y12669" s="240"/>
      <c r="AB12669" s="241"/>
    </row>
    <row r="12670" spans="25:28">
      <c r="Y12670" s="240"/>
      <c r="AB12670" s="241"/>
    </row>
    <row r="12671" spans="25:28">
      <c r="Y12671" s="240"/>
      <c r="AB12671" s="241"/>
    </row>
    <row r="12672" spans="25:28">
      <c r="Y12672" s="240"/>
      <c r="AB12672" s="241"/>
    </row>
    <row r="12673" spans="25:28">
      <c r="Y12673" s="240"/>
      <c r="AB12673" s="241"/>
    </row>
    <row r="12674" spans="25:28">
      <c r="Y12674" s="240"/>
      <c r="AB12674" s="241"/>
    </row>
    <row r="12675" spans="25:28">
      <c r="Y12675" s="240"/>
      <c r="AB12675" s="241"/>
    </row>
    <row r="12676" spans="25:28">
      <c r="Y12676" s="240"/>
      <c r="AB12676" s="241"/>
    </row>
    <row r="12677" spans="25:28">
      <c r="Y12677" s="240"/>
      <c r="AB12677" s="241"/>
    </row>
    <row r="12678" spans="25:28">
      <c r="Y12678" s="240"/>
      <c r="AB12678" s="241"/>
    </row>
    <row r="12679" spans="25:28">
      <c r="Y12679" s="240"/>
      <c r="AB12679" s="241"/>
    </row>
    <row r="12680" spans="25:28">
      <c r="Y12680" s="240"/>
      <c r="AB12680" s="241"/>
    </row>
    <row r="12681" spans="25:28">
      <c r="Y12681" s="240"/>
      <c r="AB12681" s="241"/>
    </row>
    <row r="12682" spans="25:28">
      <c r="Y12682" s="240"/>
      <c r="AB12682" s="241"/>
    </row>
    <row r="12683" spans="25:28">
      <c r="Y12683" s="240"/>
      <c r="AB12683" s="241"/>
    </row>
    <row r="12684" spans="25:28">
      <c r="Y12684" s="240"/>
      <c r="AB12684" s="241"/>
    </row>
    <row r="12685" spans="25:28">
      <c r="Y12685" s="240"/>
      <c r="AB12685" s="241"/>
    </row>
    <row r="12686" spans="25:28">
      <c r="Y12686" s="240"/>
      <c r="AB12686" s="241"/>
    </row>
    <row r="12687" spans="25:28">
      <c r="Y12687" s="240"/>
      <c r="AB12687" s="241"/>
    </row>
    <row r="12688" spans="25:28">
      <c r="Y12688" s="240"/>
      <c r="AB12688" s="241"/>
    </row>
    <row r="12689" spans="25:28">
      <c r="Y12689" s="240"/>
      <c r="AB12689" s="241"/>
    </row>
    <row r="12690" spans="25:28">
      <c r="Y12690" s="240"/>
      <c r="AB12690" s="241"/>
    </row>
    <row r="12691" spans="25:28">
      <c r="Y12691" s="240"/>
      <c r="AB12691" s="241"/>
    </row>
    <row r="12692" spans="25:28">
      <c r="Y12692" s="240"/>
      <c r="AB12692" s="241"/>
    </row>
    <row r="12693" spans="25:28">
      <c r="Y12693" s="240"/>
      <c r="AB12693" s="241"/>
    </row>
    <row r="12694" spans="25:28">
      <c r="Y12694" s="240"/>
      <c r="AB12694" s="241"/>
    </row>
    <row r="12695" spans="25:28">
      <c r="Y12695" s="240"/>
      <c r="AB12695" s="241"/>
    </row>
    <row r="12696" spans="25:28">
      <c r="Y12696" s="240"/>
      <c r="AB12696" s="241"/>
    </row>
    <row r="12697" spans="25:28">
      <c r="Y12697" s="240"/>
      <c r="AB12697" s="241"/>
    </row>
    <row r="12698" spans="25:28">
      <c r="Y12698" s="240"/>
      <c r="AB12698" s="241"/>
    </row>
    <row r="12699" spans="25:28">
      <c r="Y12699" s="240"/>
      <c r="AB12699" s="241"/>
    </row>
    <row r="12700" spans="25:28">
      <c r="Y12700" s="240"/>
      <c r="AB12700" s="241"/>
    </row>
    <row r="12701" spans="25:28">
      <c r="Y12701" s="240"/>
      <c r="AB12701" s="241"/>
    </row>
    <row r="12702" spans="25:28">
      <c r="Y12702" s="240"/>
      <c r="AB12702" s="241"/>
    </row>
    <row r="12703" spans="25:28">
      <c r="Y12703" s="240"/>
      <c r="AB12703" s="241"/>
    </row>
    <row r="12704" spans="25:28">
      <c r="Y12704" s="240"/>
      <c r="AB12704" s="241"/>
    </row>
    <row r="12705" spans="25:28">
      <c r="Y12705" s="240"/>
      <c r="AB12705" s="241"/>
    </row>
    <row r="12706" spans="25:28">
      <c r="Y12706" s="240"/>
      <c r="AB12706" s="241"/>
    </row>
    <row r="12707" spans="25:28">
      <c r="Y12707" s="240"/>
      <c r="AB12707" s="241"/>
    </row>
    <row r="12708" spans="25:28">
      <c r="Y12708" s="240"/>
      <c r="AB12708" s="241"/>
    </row>
    <row r="12709" spans="25:28">
      <c r="Y12709" s="240"/>
      <c r="AB12709" s="241"/>
    </row>
    <row r="12710" spans="25:28">
      <c r="Y12710" s="240"/>
      <c r="AB12710" s="241"/>
    </row>
    <row r="12711" spans="25:28">
      <c r="Y12711" s="240"/>
      <c r="AB12711" s="241"/>
    </row>
    <row r="12712" spans="25:28">
      <c r="Y12712" s="240"/>
      <c r="AB12712" s="241"/>
    </row>
    <row r="12713" spans="25:28">
      <c r="Y12713" s="240"/>
      <c r="AB12713" s="241"/>
    </row>
    <row r="12714" spans="25:28">
      <c r="Y12714" s="240"/>
      <c r="AB12714" s="241"/>
    </row>
    <row r="12715" spans="25:28">
      <c r="Y12715" s="240"/>
      <c r="AB12715" s="241"/>
    </row>
    <row r="12716" spans="25:28">
      <c r="Y12716" s="240"/>
      <c r="AB12716" s="241"/>
    </row>
    <row r="12717" spans="25:28">
      <c r="Y12717" s="240"/>
      <c r="AB12717" s="241"/>
    </row>
    <row r="12718" spans="25:28">
      <c r="Y12718" s="240"/>
      <c r="AB12718" s="241"/>
    </row>
    <row r="12719" spans="25:28">
      <c r="Y12719" s="240"/>
      <c r="AB12719" s="241"/>
    </row>
    <row r="12720" spans="25:28">
      <c r="Y12720" s="240"/>
      <c r="AB12720" s="241"/>
    </row>
    <row r="12721" spans="25:28">
      <c r="Y12721" s="240"/>
      <c r="AB12721" s="241"/>
    </row>
    <row r="12722" spans="25:28">
      <c r="Y12722" s="240"/>
      <c r="AB12722" s="241"/>
    </row>
    <row r="12723" spans="25:28">
      <c r="Y12723" s="240"/>
      <c r="AB12723" s="241"/>
    </row>
    <row r="12724" spans="25:28">
      <c r="Y12724" s="240"/>
      <c r="AB12724" s="241"/>
    </row>
    <row r="12725" spans="25:28">
      <c r="Y12725" s="240"/>
      <c r="AB12725" s="241"/>
    </row>
    <row r="12726" spans="25:28">
      <c r="Y12726" s="240"/>
      <c r="AB12726" s="241"/>
    </row>
    <row r="12727" spans="25:28">
      <c r="Y12727" s="240"/>
      <c r="AB12727" s="241"/>
    </row>
    <row r="12728" spans="25:28">
      <c r="Y12728" s="240"/>
      <c r="AB12728" s="241"/>
    </row>
    <row r="12729" spans="25:28">
      <c r="Y12729" s="240"/>
      <c r="AB12729" s="241"/>
    </row>
    <row r="12730" spans="25:28">
      <c r="Y12730" s="240"/>
      <c r="AB12730" s="241"/>
    </row>
    <row r="12731" spans="25:28">
      <c r="Y12731" s="240"/>
      <c r="AB12731" s="241"/>
    </row>
    <row r="12732" spans="25:28">
      <c r="Y12732" s="240"/>
      <c r="AB12732" s="241"/>
    </row>
    <row r="12733" spans="25:28">
      <c r="Y12733" s="240"/>
      <c r="AB12733" s="241"/>
    </row>
    <row r="12734" spans="25:28">
      <c r="Y12734" s="240"/>
      <c r="AB12734" s="241"/>
    </row>
    <row r="12735" spans="25:28">
      <c r="Y12735" s="240"/>
      <c r="AB12735" s="241"/>
    </row>
    <row r="12736" spans="25:28">
      <c r="Y12736" s="240"/>
      <c r="AB12736" s="241"/>
    </row>
    <row r="12737" spans="25:28">
      <c r="Y12737" s="240"/>
      <c r="AB12737" s="241"/>
    </row>
    <row r="12738" spans="25:28">
      <c r="Y12738" s="240"/>
      <c r="AB12738" s="241"/>
    </row>
    <row r="12739" spans="25:28">
      <c r="Y12739" s="240"/>
      <c r="AB12739" s="241"/>
    </row>
    <row r="12740" spans="25:28">
      <c r="Y12740" s="240"/>
      <c r="AB12740" s="241"/>
    </row>
    <row r="12741" spans="25:28">
      <c r="Y12741" s="240"/>
      <c r="AB12741" s="241"/>
    </row>
    <row r="12742" spans="25:28">
      <c r="Y12742" s="240"/>
      <c r="AB12742" s="241"/>
    </row>
    <row r="12743" spans="25:28">
      <c r="Y12743" s="240"/>
      <c r="AB12743" s="241"/>
    </row>
    <row r="12744" spans="25:28">
      <c r="Y12744" s="240"/>
      <c r="AB12744" s="241"/>
    </row>
    <row r="12745" spans="25:28">
      <c r="Y12745" s="240"/>
      <c r="AB12745" s="241"/>
    </row>
    <row r="12746" spans="25:28">
      <c r="Y12746" s="240"/>
      <c r="AB12746" s="241"/>
    </row>
    <row r="12747" spans="25:28">
      <c r="Y12747" s="240"/>
      <c r="AB12747" s="241"/>
    </row>
    <row r="12748" spans="25:28">
      <c r="Y12748" s="240"/>
      <c r="AB12748" s="241"/>
    </row>
    <row r="12749" spans="25:28">
      <c r="Y12749" s="240"/>
      <c r="AB12749" s="241"/>
    </row>
    <row r="12750" spans="25:28">
      <c r="Y12750" s="240"/>
      <c r="AB12750" s="241"/>
    </row>
    <row r="12751" spans="25:28">
      <c r="Y12751" s="240"/>
      <c r="AB12751" s="241"/>
    </row>
    <row r="12752" spans="25:28">
      <c r="Y12752" s="240"/>
      <c r="AB12752" s="241"/>
    </row>
    <row r="12753" spans="25:28">
      <c r="Y12753" s="240"/>
      <c r="AB12753" s="241"/>
    </row>
    <row r="12754" spans="25:28">
      <c r="Y12754" s="240"/>
      <c r="AB12754" s="241"/>
    </row>
    <row r="12755" spans="25:28">
      <c r="Y12755" s="240"/>
      <c r="AB12755" s="241"/>
    </row>
    <row r="12756" spans="25:28">
      <c r="Y12756" s="240"/>
      <c r="AB12756" s="241"/>
    </row>
    <row r="12757" spans="25:28">
      <c r="Y12757" s="240"/>
      <c r="AB12757" s="241"/>
    </row>
    <row r="12758" spans="25:28">
      <c r="Y12758" s="240"/>
      <c r="AB12758" s="241"/>
    </row>
    <row r="12759" spans="25:28">
      <c r="Y12759" s="240"/>
      <c r="AB12759" s="241"/>
    </row>
    <row r="12760" spans="25:28">
      <c r="Y12760" s="240"/>
      <c r="AB12760" s="241"/>
    </row>
    <row r="12761" spans="25:28">
      <c r="Y12761" s="240"/>
      <c r="AB12761" s="241"/>
    </row>
    <row r="12762" spans="25:28">
      <c r="Y12762" s="240"/>
      <c r="AB12762" s="241"/>
    </row>
    <row r="12763" spans="25:28">
      <c r="Y12763" s="240"/>
      <c r="AB12763" s="241"/>
    </row>
    <row r="12764" spans="25:28">
      <c r="Y12764" s="240"/>
      <c r="AB12764" s="241"/>
    </row>
    <row r="12765" spans="25:28">
      <c r="Y12765" s="240"/>
      <c r="AB12765" s="241"/>
    </row>
    <row r="12766" spans="25:28">
      <c r="Y12766" s="240"/>
      <c r="AB12766" s="241"/>
    </row>
    <row r="12767" spans="25:28">
      <c r="Y12767" s="240"/>
      <c r="AB12767" s="241"/>
    </row>
    <row r="12768" spans="25:28">
      <c r="Y12768" s="240"/>
      <c r="AB12768" s="241"/>
    </row>
    <row r="12769" spans="25:28">
      <c r="Y12769" s="240"/>
      <c r="AB12769" s="241"/>
    </row>
    <row r="12770" spans="25:28">
      <c r="Y12770" s="240"/>
      <c r="AB12770" s="241"/>
    </row>
    <row r="12771" spans="25:28">
      <c r="Y12771" s="240"/>
      <c r="AB12771" s="241"/>
    </row>
    <row r="12772" spans="25:28">
      <c r="Y12772" s="240"/>
      <c r="AB12772" s="241"/>
    </row>
    <row r="12773" spans="25:28">
      <c r="Y12773" s="240"/>
      <c r="AB12773" s="241"/>
    </row>
    <row r="12774" spans="25:28">
      <c r="Y12774" s="240"/>
      <c r="AB12774" s="241"/>
    </row>
    <row r="12775" spans="25:28">
      <c r="Y12775" s="240"/>
      <c r="AB12775" s="241"/>
    </row>
    <row r="12776" spans="25:28">
      <c r="Y12776" s="240"/>
      <c r="AB12776" s="241"/>
    </row>
    <row r="12777" spans="25:28">
      <c r="Y12777" s="240"/>
      <c r="AB12777" s="241"/>
    </row>
    <row r="12778" spans="25:28">
      <c r="Y12778" s="240"/>
      <c r="AB12778" s="241"/>
    </row>
    <row r="12779" spans="25:28">
      <c r="Y12779" s="240"/>
      <c r="AB12779" s="241"/>
    </row>
    <row r="12780" spans="25:28">
      <c r="Y12780" s="240"/>
      <c r="AB12780" s="241"/>
    </row>
    <row r="12781" spans="25:28">
      <c r="Y12781" s="240"/>
      <c r="AB12781" s="241"/>
    </row>
    <row r="12782" spans="25:28">
      <c r="Y12782" s="240"/>
      <c r="AB12782" s="241"/>
    </row>
    <row r="12783" spans="25:28">
      <c r="Y12783" s="240"/>
      <c r="AB12783" s="241"/>
    </row>
    <row r="12784" spans="25:28">
      <c r="Y12784" s="240"/>
      <c r="AB12784" s="241"/>
    </row>
    <row r="12785" spans="25:28">
      <c r="Y12785" s="240"/>
      <c r="AB12785" s="241"/>
    </row>
    <row r="12786" spans="25:28">
      <c r="Y12786" s="240"/>
      <c r="AB12786" s="241"/>
    </row>
    <row r="12787" spans="25:28">
      <c r="Y12787" s="240"/>
      <c r="AB12787" s="241"/>
    </row>
    <row r="12788" spans="25:28">
      <c r="Y12788" s="240"/>
      <c r="AB12788" s="241"/>
    </row>
    <row r="12789" spans="25:28">
      <c r="Y12789" s="240"/>
      <c r="AB12789" s="241"/>
    </row>
    <row r="12790" spans="25:28">
      <c r="Y12790" s="240"/>
      <c r="AB12790" s="241"/>
    </row>
    <row r="12791" spans="25:28">
      <c r="Y12791" s="240"/>
      <c r="AB12791" s="241"/>
    </row>
    <row r="12792" spans="25:28">
      <c r="Y12792" s="240"/>
      <c r="AB12792" s="241"/>
    </row>
    <row r="12793" spans="25:28">
      <c r="Y12793" s="240"/>
      <c r="AB12793" s="241"/>
    </row>
    <row r="12794" spans="25:28">
      <c r="Y12794" s="240"/>
      <c r="AB12794" s="241"/>
    </row>
    <row r="12795" spans="25:28">
      <c r="Y12795" s="240"/>
      <c r="AB12795" s="241"/>
    </row>
    <row r="12796" spans="25:28">
      <c r="Y12796" s="240"/>
      <c r="AB12796" s="241"/>
    </row>
    <row r="12797" spans="25:28">
      <c r="Y12797" s="240"/>
      <c r="AB12797" s="241"/>
    </row>
    <row r="12798" spans="25:28">
      <c r="Y12798" s="240"/>
      <c r="AB12798" s="241"/>
    </row>
    <row r="12799" spans="25:28">
      <c r="Y12799" s="240"/>
      <c r="AB12799" s="241"/>
    </row>
    <row r="12800" spans="25:28">
      <c r="Y12800" s="240"/>
      <c r="AB12800" s="241"/>
    </row>
    <row r="12801" spans="25:28">
      <c r="Y12801" s="240"/>
      <c r="AB12801" s="241"/>
    </row>
    <row r="12802" spans="25:28">
      <c r="Y12802" s="240"/>
      <c r="AB12802" s="241"/>
    </row>
    <row r="12803" spans="25:28">
      <c r="Y12803" s="240"/>
      <c r="AB12803" s="241"/>
    </row>
    <row r="12804" spans="25:28">
      <c r="Y12804" s="240"/>
      <c r="AB12804" s="241"/>
    </row>
    <row r="12805" spans="25:28">
      <c r="Y12805" s="240"/>
      <c r="AB12805" s="241"/>
    </row>
    <row r="12806" spans="25:28">
      <c r="Y12806" s="240"/>
      <c r="AB12806" s="241"/>
    </row>
    <row r="12807" spans="25:28">
      <c r="Y12807" s="240"/>
      <c r="AB12807" s="241"/>
    </row>
    <row r="12808" spans="25:28">
      <c r="Y12808" s="240"/>
      <c r="AB12808" s="241"/>
    </row>
    <row r="12809" spans="25:28">
      <c r="Y12809" s="240"/>
      <c r="AB12809" s="241"/>
    </row>
    <row r="12810" spans="25:28">
      <c r="Y12810" s="240"/>
      <c r="AB12810" s="241"/>
    </row>
    <row r="12811" spans="25:28">
      <c r="Y12811" s="240"/>
      <c r="AB12811" s="241"/>
    </row>
    <row r="12812" spans="25:28">
      <c r="Y12812" s="240"/>
      <c r="AB12812" s="241"/>
    </row>
    <row r="12813" spans="25:28">
      <c r="Y12813" s="240"/>
      <c r="AB12813" s="241"/>
    </row>
    <row r="12814" spans="25:28">
      <c r="Y12814" s="240"/>
      <c r="AB12814" s="241"/>
    </row>
    <row r="12815" spans="25:28">
      <c r="Y12815" s="240"/>
      <c r="AB12815" s="241"/>
    </row>
    <row r="12816" spans="25:28">
      <c r="Y12816" s="240"/>
      <c r="AB12816" s="241"/>
    </row>
    <row r="12817" spans="25:28">
      <c r="Y12817" s="240"/>
      <c r="AB12817" s="241"/>
    </row>
    <row r="12818" spans="25:28">
      <c r="Y12818" s="240"/>
      <c r="AB12818" s="241"/>
    </row>
    <row r="12819" spans="25:28">
      <c r="Y12819" s="240"/>
      <c r="AB12819" s="241"/>
    </row>
    <row r="12820" spans="25:28">
      <c r="Y12820" s="240"/>
      <c r="AB12820" s="241"/>
    </row>
    <row r="12821" spans="25:28">
      <c r="Y12821" s="240"/>
      <c r="AB12821" s="241"/>
    </row>
    <row r="12822" spans="25:28">
      <c r="Y12822" s="240"/>
      <c r="AB12822" s="241"/>
    </row>
    <row r="12823" spans="25:28">
      <c r="Y12823" s="240"/>
      <c r="AB12823" s="241"/>
    </row>
    <row r="12824" spans="25:28">
      <c r="Y12824" s="240"/>
      <c r="AB12824" s="241"/>
    </row>
    <row r="12825" spans="25:28">
      <c r="Y12825" s="240"/>
      <c r="AB12825" s="241"/>
    </row>
    <row r="12826" spans="25:28">
      <c r="Y12826" s="240"/>
      <c r="AB12826" s="241"/>
    </row>
    <row r="12827" spans="25:28">
      <c r="Y12827" s="240"/>
      <c r="AB12827" s="241"/>
    </row>
    <row r="12828" spans="25:28">
      <c r="Y12828" s="240"/>
      <c r="AB12828" s="241"/>
    </row>
    <row r="12829" spans="25:28">
      <c r="Y12829" s="240"/>
      <c r="AB12829" s="241"/>
    </row>
    <row r="12830" spans="25:28">
      <c r="Y12830" s="240"/>
      <c r="AB12830" s="241"/>
    </row>
    <row r="12831" spans="25:28">
      <c r="Y12831" s="240"/>
      <c r="AB12831" s="241"/>
    </row>
    <row r="12832" spans="25:28">
      <c r="Y12832" s="240"/>
      <c r="AB12832" s="241"/>
    </row>
    <row r="12833" spans="25:28">
      <c r="Y12833" s="240"/>
      <c r="AB12833" s="241"/>
    </row>
    <row r="12834" spans="25:28">
      <c r="Y12834" s="240"/>
      <c r="AB12834" s="241"/>
    </row>
    <row r="12835" spans="25:28">
      <c r="Y12835" s="240"/>
      <c r="AB12835" s="241"/>
    </row>
    <row r="12836" spans="25:28">
      <c r="Y12836" s="240"/>
      <c r="AB12836" s="241"/>
    </row>
    <row r="12837" spans="25:28">
      <c r="Y12837" s="240"/>
      <c r="AB12837" s="241"/>
    </row>
    <row r="12838" spans="25:28">
      <c r="Y12838" s="240"/>
      <c r="AB12838" s="241"/>
    </row>
    <row r="12839" spans="25:28">
      <c r="Y12839" s="240"/>
      <c r="AB12839" s="241"/>
    </row>
    <row r="12840" spans="25:28">
      <c r="Y12840" s="240"/>
      <c r="AB12840" s="241"/>
    </row>
    <row r="12841" spans="25:28">
      <c r="Y12841" s="240"/>
      <c r="AB12841" s="241"/>
    </row>
    <row r="12842" spans="25:28">
      <c r="Y12842" s="240"/>
      <c r="AB12842" s="241"/>
    </row>
    <row r="12843" spans="25:28">
      <c r="Y12843" s="240"/>
      <c r="AB12843" s="241"/>
    </row>
    <row r="12844" spans="25:28">
      <c r="Y12844" s="240"/>
      <c r="AB12844" s="241"/>
    </row>
    <row r="12845" spans="25:28">
      <c r="Y12845" s="240"/>
      <c r="AB12845" s="241"/>
    </row>
    <row r="12846" spans="25:28">
      <c r="Y12846" s="240"/>
      <c r="AB12846" s="241"/>
    </row>
    <row r="12847" spans="25:28">
      <c r="Y12847" s="240"/>
      <c r="AB12847" s="241"/>
    </row>
    <row r="12848" spans="25:28">
      <c r="Y12848" s="240"/>
      <c r="AB12848" s="241"/>
    </row>
    <row r="12849" spans="25:28">
      <c r="Y12849" s="240"/>
      <c r="AB12849" s="241"/>
    </row>
    <row r="12850" spans="25:28">
      <c r="Y12850" s="240"/>
      <c r="AB12850" s="241"/>
    </row>
    <row r="12851" spans="25:28">
      <c r="Y12851" s="240"/>
      <c r="AB12851" s="241"/>
    </row>
    <row r="12852" spans="25:28">
      <c r="Y12852" s="240"/>
      <c r="AB12852" s="241"/>
    </row>
    <row r="12853" spans="25:28">
      <c r="Y12853" s="240"/>
      <c r="AB12853" s="241"/>
    </row>
    <row r="12854" spans="25:28">
      <c r="Y12854" s="240"/>
      <c r="AB12854" s="241"/>
    </row>
    <row r="12855" spans="25:28">
      <c r="Y12855" s="240"/>
      <c r="AB12855" s="241"/>
    </row>
    <row r="12856" spans="25:28">
      <c r="Y12856" s="240"/>
      <c r="AB12856" s="241"/>
    </row>
    <row r="12857" spans="25:28">
      <c r="Y12857" s="240"/>
      <c r="AB12857" s="241"/>
    </row>
    <row r="12858" spans="25:28">
      <c r="Y12858" s="240"/>
      <c r="AB12858" s="241"/>
    </row>
    <row r="12859" spans="25:28">
      <c r="Y12859" s="240"/>
      <c r="AB12859" s="241"/>
    </row>
    <row r="12860" spans="25:28">
      <c r="Y12860" s="240"/>
      <c r="AB12860" s="241"/>
    </row>
    <row r="12861" spans="25:28">
      <c r="Y12861" s="240"/>
      <c r="AB12861" s="241"/>
    </row>
    <row r="12862" spans="25:28">
      <c r="Y12862" s="240"/>
      <c r="AB12862" s="241"/>
    </row>
    <row r="12863" spans="25:28">
      <c r="Y12863" s="240"/>
      <c r="AB12863" s="241"/>
    </row>
    <row r="12864" spans="25:28">
      <c r="Y12864" s="240"/>
      <c r="AB12864" s="241"/>
    </row>
    <row r="12865" spans="25:28">
      <c r="Y12865" s="240"/>
      <c r="AB12865" s="241"/>
    </row>
    <row r="12866" spans="25:28">
      <c r="Y12866" s="240"/>
      <c r="AB12866" s="241"/>
    </row>
    <row r="12867" spans="25:28">
      <c r="Y12867" s="240"/>
      <c r="AB12867" s="241"/>
    </row>
    <row r="12868" spans="25:28">
      <c r="Y12868" s="240"/>
      <c r="AB12868" s="241"/>
    </row>
    <row r="12869" spans="25:28">
      <c r="Y12869" s="240"/>
      <c r="AB12869" s="241"/>
    </row>
    <row r="12870" spans="25:28">
      <c r="Y12870" s="240"/>
      <c r="AB12870" s="241"/>
    </row>
    <row r="12871" spans="25:28">
      <c r="Y12871" s="240"/>
      <c r="AB12871" s="241"/>
    </row>
    <row r="12872" spans="25:28">
      <c r="Y12872" s="240"/>
      <c r="AB12872" s="241"/>
    </row>
    <row r="12873" spans="25:28">
      <c r="Y12873" s="240"/>
      <c r="AB12873" s="241"/>
    </row>
    <row r="12874" spans="25:28">
      <c r="Y12874" s="240"/>
      <c r="AB12874" s="241"/>
    </row>
    <row r="12875" spans="25:28">
      <c r="Y12875" s="240"/>
      <c r="AB12875" s="241"/>
    </row>
    <row r="12876" spans="25:28">
      <c r="Y12876" s="240"/>
      <c r="AB12876" s="241"/>
    </row>
    <row r="12877" spans="25:28">
      <c r="Y12877" s="240"/>
      <c r="AB12877" s="241"/>
    </row>
    <row r="12878" spans="25:28">
      <c r="Y12878" s="240"/>
      <c r="AB12878" s="241"/>
    </row>
    <row r="12879" spans="25:28">
      <c r="Y12879" s="240"/>
      <c r="AB12879" s="241"/>
    </row>
    <row r="12880" spans="25:28">
      <c r="Y12880" s="240"/>
      <c r="AB12880" s="241"/>
    </row>
    <row r="12881" spans="25:28">
      <c r="Y12881" s="240"/>
      <c r="AB12881" s="241"/>
    </row>
    <row r="12882" spans="25:28">
      <c r="Y12882" s="240"/>
      <c r="AB12882" s="241"/>
    </row>
    <row r="12883" spans="25:28">
      <c r="Y12883" s="240"/>
      <c r="AB12883" s="241"/>
    </row>
    <row r="12884" spans="25:28">
      <c r="Y12884" s="240"/>
      <c r="AB12884" s="241"/>
    </row>
    <row r="12885" spans="25:28">
      <c r="Y12885" s="240"/>
      <c r="AB12885" s="241"/>
    </row>
    <row r="12886" spans="25:28">
      <c r="Y12886" s="240"/>
      <c r="AB12886" s="241"/>
    </row>
    <row r="12887" spans="25:28">
      <c r="Y12887" s="240"/>
      <c r="AB12887" s="241"/>
    </row>
    <row r="12888" spans="25:28">
      <c r="Y12888" s="240"/>
      <c r="AB12888" s="241"/>
    </row>
    <row r="12889" spans="25:28">
      <c r="Y12889" s="240"/>
      <c r="AB12889" s="241"/>
    </row>
    <row r="12890" spans="25:28">
      <c r="Y12890" s="240"/>
      <c r="AB12890" s="241"/>
    </row>
    <row r="12891" spans="25:28">
      <c r="Y12891" s="240"/>
      <c r="AB12891" s="241"/>
    </row>
    <row r="12892" spans="25:28">
      <c r="Y12892" s="240"/>
      <c r="AB12892" s="241"/>
    </row>
    <row r="12893" spans="25:28">
      <c r="Y12893" s="240"/>
      <c r="AB12893" s="241"/>
    </row>
    <row r="12894" spans="25:28">
      <c r="Y12894" s="240"/>
      <c r="AB12894" s="241"/>
    </row>
    <row r="12895" spans="25:28">
      <c r="Y12895" s="240"/>
      <c r="AB12895" s="241"/>
    </row>
    <row r="12896" spans="25:28">
      <c r="Y12896" s="240"/>
      <c r="AB12896" s="241"/>
    </row>
    <row r="12897" spans="25:28">
      <c r="Y12897" s="240"/>
      <c r="AB12897" s="241"/>
    </row>
    <row r="12898" spans="25:28">
      <c r="Y12898" s="240"/>
      <c r="AB12898" s="241"/>
    </row>
    <row r="12899" spans="25:28">
      <c r="Y12899" s="240"/>
      <c r="AB12899" s="241"/>
    </row>
    <row r="12900" spans="25:28">
      <c r="Y12900" s="240"/>
      <c r="AB12900" s="241"/>
    </row>
    <row r="12901" spans="25:28">
      <c r="Y12901" s="240"/>
      <c r="AB12901" s="241"/>
    </row>
    <row r="12902" spans="25:28">
      <c r="Y12902" s="240"/>
      <c r="AB12902" s="241"/>
    </row>
    <row r="12903" spans="25:28">
      <c r="Y12903" s="240"/>
      <c r="AB12903" s="241"/>
    </row>
    <row r="12904" spans="25:28">
      <c r="Y12904" s="240"/>
      <c r="AB12904" s="241"/>
    </row>
    <row r="12905" spans="25:28">
      <c r="Y12905" s="240"/>
      <c r="AB12905" s="241"/>
    </row>
    <row r="12906" spans="25:28">
      <c r="Y12906" s="240"/>
      <c r="AB12906" s="241"/>
    </row>
    <row r="12907" spans="25:28">
      <c r="Y12907" s="240"/>
      <c r="AB12907" s="241"/>
    </row>
    <row r="12908" spans="25:28">
      <c r="Y12908" s="240"/>
      <c r="AB12908" s="241"/>
    </row>
    <row r="12909" spans="25:28">
      <c r="Y12909" s="240"/>
      <c r="AB12909" s="241"/>
    </row>
    <row r="12910" spans="25:28">
      <c r="Y12910" s="240"/>
      <c r="AB12910" s="241"/>
    </row>
    <row r="12911" spans="25:28">
      <c r="Y12911" s="240"/>
      <c r="AB12911" s="241"/>
    </row>
    <row r="12912" spans="25:28">
      <c r="Y12912" s="240"/>
      <c r="AB12912" s="241"/>
    </row>
    <row r="12913" spans="25:28">
      <c r="Y12913" s="240"/>
      <c r="AB12913" s="241"/>
    </row>
    <row r="12914" spans="25:28">
      <c r="Y12914" s="240"/>
      <c r="AB12914" s="241"/>
    </row>
    <row r="12915" spans="25:28">
      <c r="Y12915" s="240"/>
      <c r="AB12915" s="241"/>
    </row>
    <row r="12916" spans="25:28">
      <c r="Y12916" s="240"/>
      <c r="AB12916" s="241"/>
    </row>
    <row r="12917" spans="25:28">
      <c r="Y12917" s="240"/>
      <c r="AB12917" s="241"/>
    </row>
    <row r="12918" spans="25:28">
      <c r="Y12918" s="240"/>
      <c r="AB12918" s="241"/>
    </row>
    <row r="12919" spans="25:28">
      <c r="Y12919" s="240"/>
      <c r="AB12919" s="241"/>
    </row>
    <row r="12920" spans="25:28">
      <c r="Y12920" s="240"/>
      <c r="AB12920" s="241"/>
    </row>
    <row r="12921" spans="25:28">
      <c r="Y12921" s="240"/>
      <c r="AB12921" s="241"/>
    </row>
    <row r="12922" spans="25:28">
      <c r="Y12922" s="240"/>
      <c r="AB12922" s="241"/>
    </row>
    <row r="12923" spans="25:28">
      <c r="Y12923" s="240"/>
      <c r="AB12923" s="241"/>
    </row>
    <row r="12924" spans="25:28">
      <c r="Y12924" s="240"/>
      <c r="AB12924" s="241"/>
    </row>
    <row r="12925" spans="25:28">
      <c r="Y12925" s="240"/>
      <c r="AB12925" s="241"/>
    </row>
    <row r="12926" spans="25:28">
      <c r="Y12926" s="240"/>
      <c r="AB12926" s="241"/>
    </row>
    <row r="12927" spans="25:28">
      <c r="Y12927" s="240"/>
      <c r="AB12927" s="241"/>
    </row>
    <row r="12928" spans="25:28">
      <c r="Y12928" s="240"/>
      <c r="AB12928" s="241"/>
    </row>
    <row r="12929" spans="25:28">
      <c r="Y12929" s="240"/>
      <c r="AB12929" s="241"/>
    </row>
    <row r="12930" spans="25:28">
      <c r="Y12930" s="240"/>
      <c r="AB12930" s="241"/>
    </row>
    <row r="12931" spans="25:28">
      <c r="Y12931" s="240"/>
      <c r="AB12931" s="241"/>
    </row>
    <row r="12932" spans="25:28">
      <c r="Y12932" s="240"/>
      <c r="AB12932" s="241"/>
    </row>
    <row r="12933" spans="25:28">
      <c r="Y12933" s="240"/>
      <c r="AB12933" s="241"/>
    </row>
    <row r="12934" spans="25:28">
      <c r="Y12934" s="240"/>
      <c r="AB12934" s="241"/>
    </row>
    <row r="12935" spans="25:28">
      <c r="Y12935" s="240"/>
      <c r="AB12935" s="241"/>
    </row>
    <row r="12936" spans="25:28">
      <c r="Y12936" s="240"/>
      <c r="AB12936" s="241"/>
    </row>
    <row r="12937" spans="25:28">
      <c r="Y12937" s="240"/>
      <c r="AB12937" s="241"/>
    </row>
    <row r="12938" spans="25:28">
      <c r="Y12938" s="240"/>
      <c r="AB12938" s="241"/>
    </row>
    <row r="12939" spans="25:28">
      <c r="Y12939" s="240"/>
      <c r="AB12939" s="241"/>
    </row>
    <row r="12940" spans="25:28">
      <c r="Y12940" s="240"/>
      <c r="AB12940" s="241"/>
    </row>
    <row r="12941" spans="25:28">
      <c r="Y12941" s="240"/>
      <c r="AB12941" s="241"/>
    </row>
    <row r="12942" spans="25:28">
      <c r="Y12942" s="240"/>
      <c r="AB12942" s="241"/>
    </row>
    <row r="12943" spans="25:28">
      <c r="Y12943" s="240"/>
      <c r="AB12943" s="241"/>
    </row>
    <row r="12944" spans="25:28">
      <c r="Y12944" s="240"/>
      <c r="AB12944" s="241"/>
    </row>
    <row r="12945" spans="25:28">
      <c r="Y12945" s="240"/>
      <c r="AB12945" s="241"/>
    </row>
    <row r="12946" spans="25:28">
      <c r="Y12946" s="240"/>
      <c r="AB12946" s="241"/>
    </row>
    <row r="12947" spans="25:28">
      <c r="Y12947" s="240"/>
      <c r="AB12947" s="241"/>
    </row>
    <row r="12948" spans="25:28">
      <c r="Y12948" s="240"/>
      <c r="AB12948" s="241"/>
    </row>
    <row r="12949" spans="25:28">
      <c r="Y12949" s="240"/>
      <c r="AB12949" s="241"/>
    </row>
    <row r="12950" spans="25:28">
      <c r="Y12950" s="240"/>
      <c r="AB12950" s="241"/>
    </row>
    <row r="12951" spans="25:28">
      <c r="Y12951" s="240"/>
      <c r="AB12951" s="241"/>
    </row>
    <row r="12952" spans="25:28">
      <c r="Y12952" s="240"/>
      <c r="AB12952" s="241"/>
    </row>
    <row r="12953" spans="25:28">
      <c r="Y12953" s="240"/>
      <c r="AB12953" s="241"/>
    </row>
    <row r="12954" spans="25:28">
      <c r="Y12954" s="240"/>
      <c r="AB12954" s="241"/>
    </row>
    <row r="12955" spans="25:28">
      <c r="Y12955" s="240"/>
      <c r="AB12955" s="241"/>
    </row>
    <row r="12956" spans="25:28">
      <c r="Y12956" s="240"/>
      <c r="AB12956" s="241"/>
    </row>
    <row r="12957" spans="25:28">
      <c r="Y12957" s="240"/>
      <c r="AB12957" s="241"/>
    </row>
    <row r="12958" spans="25:28">
      <c r="Y12958" s="240"/>
      <c r="AB12958" s="241"/>
    </row>
    <row r="12959" spans="25:28">
      <c r="Y12959" s="240"/>
      <c r="AB12959" s="241"/>
    </row>
    <row r="12960" spans="25:28">
      <c r="Y12960" s="240"/>
      <c r="AB12960" s="241"/>
    </row>
    <row r="12961" spans="25:28">
      <c r="Y12961" s="240"/>
      <c r="AB12961" s="241"/>
    </row>
    <row r="12962" spans="25:28">
      <c r="Y12962" s="240"/>
      <c r="AB12962" s="241"/>
    </row>
    <row r="12963" spans="25:28">
      <c r="Y12963" s="240"/>
      <c r="AB12963" s="241"/>
    </row>
    <row r="12964" spans="25:28">
      <c r="Y12964" s="240"/>
      <c r="AB12964" s="241"/>
    </row>
    <row r="12965" spans="25:28">
      <c r="Y12965" s="240"/>
      <c r="AB12965" s="241"/>
    </row>
    <row r="12966" spans="25:28">
      <c r="Y12966" s="240"/>
      <c r="AB12966" s="241"/>
    </row>
    <row r="12967" spans="25:28">
      <c r="Y12967" s="240"/>
      <c r="AB12967" s="241"/>
    </row>
    <row r="12968" spans="25:28">
      <c r="Y12968" s="240"/>
      <c r="AB12968" s="241"/>
    </row>
    <row r="12969" spans="25:28">
      <c r="Y12969" s="240"/>
      <c r="AB12969" s="241"/>
    </row>
    <row r="12970" spans="25:28">
      <c r="Y12970" s="240"/>
      <c r="AB12970" s="241"/>
    </row>
    <row r="12971" spans="25:28">
      <c r="Y12971" s="240"/>
      <c r="AB12971" s="241"/>
    </row>
    <row r="12972" spans="25:28">
      <c r="Y12972" s="240"/>
      <c r="AB12972" s="241"/>
    </row>
    <row r="12973" spans="25:28">
      <c r="Y12973" s="240"/>
      <c r="AB12973" s="241"/>
    </row>
    <row r="12974" spans="25:28">
      <c r="Y12974" s="240"/>
      <c r="AB12974" s="241"/>
    </row>
    <row r="12975" spans="25:28">
      <c r="Y12975" s="240"/>
      <c r="AB12975" s="241"/>
    </row>
    <row r="12976" spans="25:28">
      <c r="Y12976" s="240"/>
      <c r="AB12976" s="241"/>
    </row>
    <row r="12977" spans="25:28">
      <c r="Y12977" s="240"/>
      <c r="AB12977" s="241"/>
    </row>
    <row r="12978" spans="25:28">
      <c r="Y12978" s="240"/>
      <c r="AB12978" s="241"/>
    </row>
    <row r="12979" spans="25:28">
      <c r="Y12979" s="240"/>
      <c r="AB12979" s="241"/>
    </row>
    <row r="12980" spans="25:28">
      <c r="Y12980" s="240"/>
      <c r="AB12980" s="241"/>
    </row>
    <row r="12981" spans="25:28">
      <c r="Y12981" s="240"/>
      <c r="AB12981" s="241"/>
    </row>
    <row r="12982" spans="25:28">
      <c r="Y12982" s="240"/>
      <c r="AB12982" s="241"/>
    </row>
    <row r="12983" spans="25:28">
      <c r="Y12983" s="240"/>
      <c r="AB12983" s="241"/>
    </row>
    <row r="12984" spans="25:28">
      <c r="Y12984" s="240"/>
      <c r="AB12984" s="241"/>
    </row>
    <row r="12985" spans="25:28">
      <c r="Y12985" s="240"/>
      <c r="AB12985" s="241"/>
    </row>
    <row r="12986" spans="25:28">
      <c r="Y12986" s="240"/>
      <c r="AB12986" s="241"/>
    </row>
    <row r="12987" spans="25:28">
      <c r="Y12987" s="240"/>
      <c r="AB12987" s="241"/>
    </row>
    <row r="12988" spans="25:28">
      <c r="Y12988" s="240"/>
      <c r="AB12988" s="241"/>
    </row>
    <row r="12989" spans="25:28">
      <c r="Y12989" s="240"/>
      <c r="AB12989" s="241"/>
    </row>
    <row r="12990" spans="25:28">
      <c r="Y12990" s="240"/>
      <c r="AB12990" s="241"/>
    </row>
    <row r="12991" spans="25:28">
      <c r="Y12991" s="240"/>
      <c r="AB12991" s="241"/>
    </row>
    <row r="12992" spans="25:28">
      <c r="Y12992" s="240"/>
      <c r="AB12992" s="241"/>
    </row>
    <row r="12993" spans="25:28">
      <c r="Y12993" s="240"/>
      <c r="AB12993" s="241"/>
    </row>
    <row r="12994" spans="25:28">
      <c r="Y12994" s="240"/>
      <c r="AB12994" s="241"/>
    </row>
    <row r="12995" spans="25:28">
      <c r="Y12995" s="240"/>
      <c r="AB12995" s="241"/>
    </row>
    <row r="12996" spans="25:28">
      <c r="Y12996" s="240"/>
      <c r="AB12996" s="241"/>
    </row>
    <row r="12997" spans="25:28">
      <c r="Y12997" s="240"/>
      <c r="AB12997" s="241"/>
    </row>
    <row r="12998" spans="25:28">
      <c r="Y12998" s="240"/>
      <c r="AB12998" s="241"/>
    </row>
    <row r="12999" spans="25:28">
      <c r="Y12999" s="240"/>
      <c r="AB12999" s="241"/>
    </row>
    <row r="13000" spans="25:28">
      <c r="Y13000" s="240"/>
      <c r="AB13000" s="241"/>
    </row>
    <row r="13001" spans="25:28">
      <c r="Y13001" s="240"/>
      <c r="AB13001" s="241"/>
    </row>
    <row r="13002" spans="25:28">
      <c r="Y13002" s="240"/>
      <c r="AB13002" s="241"/>
    </row>
    <row r="13003" spans="25:28">
      <c r="Y13003" s="240"/>
      <c r="AB13003" s="241"/>
    </row>
    <row r="13004" spans="25:28">
      <c r="Y13004" s="240"/>
      <c r="AB13004" s="241"/>
    </row>
    <row r="13005" spans="25:28">
      <c r="Y13005" s="240"/>
      <c r="AB13005" s="241"/>
    </row>
    <row r="13006" spans="25:28">
      <c r="Y13006" s="240"/>
      <c r="AB13006" s="241"/>
    </row>
    <row r="13007" spans="25:28">
      <c r="Y13007" s="240"/>
      <c r="AB13007" s="241"/>
    </row>
    <row r="13008" spans="25:28">
      <c r="Y13008" s="240"/>
      <c r="AB13008" s="241"/>
    </row>
    <row r="13009" spans="25:28">
      <c r="Y13009" s="240"/>
      <c r="AB13009" s="241"/>
    </row>
    <row r="13010" spans="25:28">
      <c r="Y13010" s="240"/>
      <c r="AB13010" s="241"/>
    </row>
    <row r="13011" spans="25:28">
      <c r="Y13011" s="240"/>
      <c r="AB13011" s="241"/>
    </row>
    <row r="13012" spans="25:28">
      <c r="Y13012" s="240"/>
      <c r="AB13012" s="241"/>
    </row>
    <row r="13013" spans="25:28">
      <c r="Y13013" s="240"/>
      <c r="AB13013" s="241"/>
    </row>
    <row r="13014" spans="25:28">
      <c r="Y13014" s="240"/>
      <c r="AB13014" s="241"/>
    </row>
    <row r="13015" spans="25:28">
      <c r="Y13015" s="240"/>
      <c r="AB13015" s="241"/>
    </row>
    <row r="13016" spans="25:28">
      <c r="Y13016" s="240"/>
      <c r="AB13016" s="241"/>
    </row>
    <row r="13017" spans="25:28">
      <c r="Y13017" s="240"/>
      <c r="AB13017" s="241"/>
    </row>
    <row r="13018" spans="25:28">
      <c r="Y13018" s="240"/>
      <c r="AB13018" s="241"/>
    </row>
    <row r="13019" spans="25:28">
      <c r="Y13019" s="240"/>
      <c r="AB13019" s="241"/>
    </row>
    <row r="13020" spans="25:28">
      <c r="Y13020" s="240"/>
      <c r="AB13020" s="241"/>
    </row>
    <row r="13021" spans="25:28">
      <c r="Y13021" s="240"/>
      <c r="AB13021" s="241"/>
    </row>
    <row r="13022" spans="25:28">
      <c r="Y13022" s="240"/>
      <c r="AB13022" s="241"/>
    </row>
    <row r="13023" spans="25:28">
      <c r="Y13023" s="240"/>
      <c r="AB13023" s="241"/>
    </row>
    <row r="13024" spans="25:28">
      <c r="Y13024" s="240"/>
      <c r="AB13024" s="241"/>
    </row>
    <row r="13025" spans="25:28">
      <c r="Y13025" s="240"/>
      <c r="AB13025" s="241"/>
    </row>
    <row r="13026" spans="25:28">
      <c r="Y13026" s="240"/>
      <c r="AB13026" s="241"/>
    </row>
    <row r="13027" spans="25:28">
      <c r="Y13027" s="240"/>
      <c r="AB13027" s="241"/>
    </row>
    <row r="13028" spans="25:28">
      <c r="Y13028" s="240"/>
      <c r="AB13028" s="241"/>
    </row>
    <row r="13029" spans="25:28">
      <c r="Y13029" s="240"/>
      <c r="AB13029" s="241"/>
    </row>
    <row r="13030" spans="25:28">
      <c r="Y13030" s="240"/>
      <c r="AB13030" s="241"/>
    </row>
    <row r="13031" spans="25:28">
      <c r="Y13031" s="240"/>
      <c r="AB13031" s="241"/>
    </row>
    <row r="13032" spans="25:28">
      <c r="Y13032" s="240"/>
      <c r="AB13032" s="241"/>
    </row>
    <row r="13033" spans="25:28">
      <c r="Y13033" s="240"/>
      <c r="AB13033" s="241"/>
    </row>
    <row r="13034" spans="25:28">
      <c r="Y13034" s="240"/>
      <c r="AB13034" s="241"/>
    </row>
    <row r="13035" spans="25:28">
      <c r="Y13035" s="240"/>
      <c r="AB13035" s="241"/>
    </row>
    <row r="13036" spans="25:28">
      <c r="Y13036" s="240"/>
      <c r="AB13036" s="241"/>
    </row>
    <row r="13037" spans="25:28">
      <c r="Y13037" s="240"/>
      <c r="AB13037" s="241"/>
    </row>
    <row r="13038" spans="25:28">
      <c r="Y13038" s="240"/>
      <c r="AB13038" s="241"/>
    </row>
    <row r="13039" spans="25:28">
      <c r="Y13039" s="240"/>
      <c r="AB13039" s="241"/>
    </row>
    <row r="13040" spans="25:28">
      <c r="Y13040" s="240"/>
      <c r="AB13040" s="241"/>
    </row>
    <row r="13041" spans="25:28">
      <c r="Y13041" s="240"/>
      <c r="AB13041" s="241"/>
    </row>
    <row r="13042" spans="25:28">
      <c r="Y13042" s="240"/>
      <c r="AB13042" s="241"/>
    </row>
    <row r="13043" spans="25:28">
      <c r="Y13043" s="240"/>
      <c r="AB13043" s="241"/>
    </row>
    <row r="13044" spans="25:28">
      <c r="Y13044" s="240"/>
      <c r="AB13044" s="241"/>
    </row>
    <row r="13045" spans="25:28">
      <c r="Y13045" s="240"/>
      <c r="AB13045" s="241"/>
    </row>
    <row r="13046" spans="25:28">
      <c r="Y13046" s="240"/>
      <c r="AB13046" s="241"/>
    </row>
    <row r="13047" spans="25:28">
      <c r="Y13047" s="240"/>
      <c r="AB13047" s="241"/>
    </row>
    <row r="13048" spans="25:28">
      <c r="Y13048" s="240"/>
      <c r="AB13048" s="241"/>
    </row>
    <row r="13049" spans="25:28">
      <c r="Y13049" s="240"/>
      <c r="AB13049" s="241"/>
    </row>
    <row r="13050" spans="25:28">
      <c r="Y13050" s="240"/>
      <c r="AB13050" s="241"/>
    </row>
    <row r="13051" spans="25:28">
      <c r="Y13051" s="240"/>
      <c r="AB13051" s="241"/>
    </row>
    <row r="13052" spans="25:28">
      <c r="Y13052" s="240"/>
      <c r="AB13052" s="241"/>
    </row>
    <row r="13053" spans="25:28">
      <c r="Y13053" s="240"/>
      <c r="AB13053" s="241"/>
    </row>
    <row r="13054" spans="25:28">
      <c r="Y13054" s="240"/>
      <c r="AB13054" s="241"/>
    </row>
    <row r="13055" spans="25:28">
      <c r="Y13055" s="240"/>
      <c r="AB13055" s="241"/>
    </row>
    <row r="13056" spans="25:28">
      <c r="Y13056" s="240"/>
      <c r="AB13056" s="241"/>
    </row>
    <row r="13057" spans="25:28">
      <c r="Y13057" s="240"/>
      <c r="AB13057" s="241"/>
    </row>
    <row r="13058" spans="25:28">
      <c r="Y13058" s="240"/>
      <c r="AB13058" s="241"/>
    </row>
    <row r="13059" spans="25:28">
      <c r="Y13059" s="240"/>
      <c r="AB13059" s="241"/>
    </row>
    <row r="13060" spans="25:28">
      <c r="Y13060" s="240"/>
      <c r="AB13060" s="241"/>
    </row>
    <row r="13061" spans="25:28">
      <c r="Y13061" s="240"/>
      <c r="AB13061" s="241"/>
    </row>
    <row r="13062" spans="25:28">
      <c r="Y13062" s="240"/>
      <c r="AB13062" s="241"/>
    </row>
    <row r="13063" spans="25:28">
      <c r="Y13063" s="240"/>
      <c r="AB13063" s="241"/>
    </row>
    <row r="13064" spans="25:28">
      <c r="Y13064" s="240"/>
      <c r="AB13064" s="241"/>
    </row>
    <row r="13065" spans="25:28">
      <c r="Y13065" s="240"/>
      <c r="AB13065" s="241"/>
    </row>
    <row r="13066" spans="25:28">
      <c r="Y13066" s="240"/>
      <c r="AB13066" s="241"/>
    </row>
    <row r="13067" spans="25:28">
      <c r="Y13067" s="240"/>
      <c r="AB13067" s="241"/>
    </row>
    <row r="13068" spans="25:28">
      <c r="Y13068" s="240"/>
      <c r="AB13068" s="241"/>
    </row>
    <row r="13069" spans="25:28">
      <c r="Y13069" s="240"/>
      <c r="AB13069" s="241"/>
    </row>
    <row r="13070" spans="25:28">
      <c r="Y13070" s="240"/>
      <c r="AB13070" s="241"/>
    </row>
    <row r="13071" spans="25:28">
      <c r="Y13071" s="240"/>
      <c r="AB13071" s="241"/>
    </row>
    <row r="13072" spans="25:28">
      <c r="Y13072" s="240"/>
      <c r="AB13072" s="241"/>
    </row>
    <row r="13073" spans="25:28">
      <c r="Y13073" s="240"/>
      <c r="AB13073" s="241"/>
    </row>
    <row r="13074" spans="25:28">
      <c r="Y13074" s="240"/>
      <c r="AB13074" s="241"/>
    </row>
    <row r="13075" spans="25:28">
      <c r="Y13075" s="240"/>
      <c r="AB13075" s="241"/>
    </row>
    <row r="13076" spans="25:28">
      <c r="Y13076" s="240"/>
      <c r="AB13076" s="241"/>
    </row>
    <row r="13077" spans="25:28">
      <c r="Y13077" s="240"/>
      <c r="AB13077" s="241"/>
    </row>
    <row r="13078" spans="25:28">
      <c r="Y13078" s="240"/>
      <c r="AB13078" s="241"/>
    </row>
    <row r="13079" spans="25:28">
      <c r="Y13079" s="240"/>
      <c r="AB13079" s="241"/>
    </row>
    <row r="13080" spans="25:28">
      <c r="Y13080" s="240"/>
      <c r="AB13080" s="241"/>
    </row>
    <row r="13081" spans="25:28">
      <c r="Y13081" s="240"/>
      <c r="AB13081" s="241"/>
    </row>
    <row r="13082" spans="25:28">
      <c r="Y13082" s="240"/>
      <c r="AB13082" s="241"/>
    </row>
    <row r="13083" spans="25:28">
      <c r="Y13083" s="240"/>
      <c r="AB13083" s="241"/>
    </row>
    <row r="13084" spans="25:28">
      <c r="Y13084" s="240"/>
      <c r="AB13084" s="241"/>
    </row>
    <row r="13085" spans="25:28">
      <c r="Y13085" s="240"/>
      <c r="AB13085" s="241"/>
    </row>
    <row r="13086" spans="25:28">
      <c r="Y13086" s="240"/>
      <c r="AB13086" s="241"/>
    </row>
    <row r="13087" spans="25:28">
      <c r="Y13087" s="240"/>
      <c r="AB13087" s="241"/>
    </row>
    <row r="13088" spans="25:28">
      <c r="Y13088" s="240"/>
      <c r="AB13088" s="241"/>
    </row>
    <row r="13089" spans="25:28">
      <c r="Y13089" s="240"/>
      <c r="AB13089" s="241"/>
    </row>
    <row r="13090" spans="25:28">
      <c r="Y13090" s="240"/>
      <c r="AB13090" s="241"/>
    </row>
    <row r="13091" spans="25:28">
      <c r="Y13091" s="240"/>
      <c r="AB13091" s="241"/>
    </row>
    <row r="13092" spans="25:28">
      <c r="Y13092" s="240"/>
      <c r="AB13092" s="241"/>
    </row>
    <row r="13093" spans="25:28">
      <c r="Y13093" s="240"/>
      <c r="AB13093" s="241"/>
    </row>
    <row r="13094" spans="25:28">
      <c r="Y13094" s="240"/>
      <c r="AB13094" s="241"/>
    </row>
    <row r="13095" spans="25:28">
      <c r="Y13095" s="240"/>
      <c r="AB13095" s="241"/>
    </row>
    <row r="13096" spans="25:28">
      <c r="Y13096" s="240"/>
      <c r="AB13096" s="241"/>
    </row>
    <row r="13097" spans="25:28">
      <c r="Y13097" s="240"/>
      <c r="AB13097" s="241"/>
    </row>
    <row r="13098" spans="25:28">
      <c r="Y13098" s="240"/>
      <c r="AB13098" s="241"/>
    </row>
    <row r="13099" spans="25:28">
      <c r="Y13099" s="240"/>
      <c r="AB13099" s="241"/>
    </row>
    <row r="13100" spans="25:28">
      <c r="Y13100" s="240"/>
      <c r="AB13100" s="241"/>
    </row>
    <row r="13101" spans="25:28">
      <c r="Y13101" s="240"/>
      <c r="AB13101" s="241"/>
    </row>
    <row r="13102" spans="25:28">
      <c r="Y13102" s="240"/>
      <c r="AB13102" s="241"/>
    </row>
    <row r="13103" spans="25:28">
      <c r="Y13103" s="240"/>
      <c r="AB13103" s="241"/>
    </row>
    <row r="13104" spans="25:28">
      <c r="Y13104" s="240"/>
      <c r="AB13104" s="241"/>
    </row>
    <row r="13105" spans="25:28">
      <c r="Y13105" s="240"/>
      <c r="AB13105" s="241"/>
    </row>
    <row r="13106" spans="25:28">
      <c r="Y13106" s="240"/>
      <c r="AB13106" s="241"/>
    </row>
    <row r="13107" spans="25:28">
      <c r="Y13107" s="240"/>
      <c r="AB13107" s="241"/>
    </row>
    <row r="13108" spans="25:28">
      <c r="Y13108" s="240"/>
      <c r="AB13108" s="241"/>
    </row>
    <row r="13109" spans="25:28">
      <c r="Y13109" s="240"/>
      <c r="AB13109" s="241"/>
    </row>
    <row r="13110" spans="25:28">
      <c r="Y13110" s="240"/>
      <c r="AB13110" s="241"/>
    </row>
    <row r="13111" spans="25:28">
      <c r="Y13111" s="240"/>
      <c r="AB13111" s="241"/>
    </row>
    <row r="13112" spans="25:28">
      <c r="Y13112" s="240"/>
      <c r="AB13112" s="241"/>
    </row>
    <row r="13113" spans="25:28">
      <c r="Y13113" s="240"/>
      <c r="AB13113" s="241"/>
    </row>
    <row r="13114" spans="25:28">
      <c r="Y13114" s="240"/>
      <c r="AB13114" s="241"/>
    </row>
    <row r="13115" spans="25:28">
      <c r="Y13115" s="240"/>
      <c r="AB13115" s="241"/>
    </row>
    <row r="13116" spans="25:28">
      <c r="Y13116" s="240"/>
      <c r="AB13116" s="241"/>
    </row>
    <row r="13117" spans="25:28">
      <c r="Y13117" s="240"/>
      <c r="AB13117" s="241"/>
    </row>
    <row r="13118" spans="25:28">
      <c r="Y13118" s="240"/>
      <c r="AB13118" s="241"/>
    </row>
    <row r="13119" spans="25:28">
      <c r="Y13119" s="240"/>
      <c r="AB13119" s="241"/>
    </row>
    <row r="13120" spans="25:28">
      <c r="Y13120" s="240"/>
      <c r="AB13120" s="241"/>
    </row>
    <row r="13121" spans="25:28">
      <c r="Y13121" s="240"/>
      <c r="AB13121" s="241"/>
    </row>
    <row r="13122" spans="25:28">
      <c r="Y13122" s="240"/>
      <c r="AB13122" s="241"/>
    </row>
    <row r="13123" spans="25:28">
      <c r="Y13123" s="240"/>
      <c r="AB13123" s="241"/>
    </row>
    <row r="13124" spans="25:28">
      <c r="Y13124" s="240"/>
      <c r="AB13124" s="241"/>
    </row>
    <row r="13125" spans="25:28">
      <c r="Y13125" s="240"/>
      <c r="AB13125" s="241"/>
    </row>
    <row r="13126" spans="25:28">
      <c r="Y13126" s="240"/>
      <c r="AB13126" s="241"/>
    </row>
    <row r="13127" spans="25:28">
      <c r="Y13127" s="240"/>
      <c r="AB13127" s="241"/>
    </row>
    <row r="13128" spans="25:28">
      <c r="Y13128" s="240"/>
      <c r="AB13128" s="241"/>
    </row>
    <row r="13129" spans="25:28">
      <c r="Y13129" s="240"/>
      <c r="AB13129" s="241"/>
    </row>
    <row r="13130" spans="25:28">
      <c r="Y13130" s="240"/>
      <c r="AB13130" s="241"/>
    </row>
    <row r="13131" spans="25:28">
      <c r="Y13131" s="240"/>
      <c r="AB13131" s="241"/>
    </row>
    <row r="13132" spans="25:28">
      <c r="Y13132" s="240"/>
      <c r="AB13132" s="241"/>
    </row>
    <row r="13133" spans="25:28">
      <c r="Y13133" s="240"/>
      <c r="AB13133" s="241"/>
    </row>
    <row r="13134" spans="25:28">
      <c r="Y13134" s="240"/>
      <c r="AB13134" s="241"/>
    </row>
    <row r="13135" spans="25:28">
      <c r="Y13135" s="240"/>
      <c r="AB13135" s="241"/>
    </row>
    <row r="13136" spans="25:28">
      <c r="Y13136" s="240"/>
      <c r="AB13136" s="241"/>
    </row>
    <row r="13137" spans="25:28">
      <c r="Y13137" s="240"/>
      <c r="AB13137" s="241"/>
    </row>
    <row r="13138" spans="25:28">
      <c r="Y13138" s="240"/>
      <c r="AB13138" s="241"/>
    </row>
    <row r="13139" spans="25:28">
      <c r="Y13139" s="240"/>
      <c r="AB13139" s="241"/>
    </row>
    <row r="13140" spans="25:28">
      <c r="Y13140" s="240"/>
      <c r="AB13140" s="241"/>
    </row>
    <row r="13141" spans="25:28">
      <c r="Y13141" s="240"/>
      <c r="AB13141" s="241"/>
    </row>
    <row r="13142" spans="25:28">
      <c r="Y13142" s="240"/>
      <c r="AB13142" s="241"/>
    </row>
    <row r="13143" spans="25:28">
      <c r="Y13143" s="240"/>
      <c r="AB13143" s="241"/>
    </row>
    <row r="13144" spans="25:28">
      <c r="Y13144" s="240"/>
      <c r="AB13144" s="241"/>
    </row>
    <row r="13145" spans="25:28">
      <c r="Y13145" s="240"/>
      <c r="AB13145" s="241"/>
    </row>
    <row r="13146" spans="25:28">
      <c r="Y13146" s="240"/>
      <c r="AB13146" s="241"/>
    </row>
    <row r="13147" spans="25:28">
      <c r="Y13147" s="240"/>
      <c r="AB13147" s="241"/>
    </row>
    <row r="13148" spans="25:28">
      <c r="Y13148" s="240"/>
      <c r="AB13148" s="241"/>
    </row>
    <row r="13149" spans="25:28">
      <c r="Y13149" s="240"/>
      <c r="AB13149" s="241"/>
    </row>
    <row r="13150" spans="25:28">
      <c r="Y13150" s="240"/>
      <c r="AB13150" s="241"/>
    </row>
    <row r="13151" spans="25:28">
      <c r="Y13151" s="240"/>
      <c r="AB13151" s="241"/>
    </row>
    <row r="13152" spans="25:28">
      <c r="Y13152" s="240"/>
      <c r="AB13152" s="241"/>
    </row>
    <row r="13153" spans="25:28">
      <c r="Y13153" s="240"/>
      <c r="AB13153" s="241"/>
    </row>
    <row r="13154" spans="25:28">
      <c r="Y13154" s="240"/>
      <c r="AB13154" s="241"/>
    </row>
    <row r="13155" spans="25:28">
      <c r="Y13155" s="240"/>
      <c r="AB13155" s="241"/>
    </row>
    <row r="13156" spans="25:28">
      <c r="Y13156" s="240"/>
      <c r="AB13156" s="241"/>
    </row>
    <row r="13157" spans="25:28">
      <c r="Y13157" s="240"/>
      <c r="AB13157" s="241"/>
    </row>
    <row r="13158" spans="25:28">
      <c r="Y13158" s="240"/>
      <c r="AB13158" s="241"/>
    </row>
    <row r="13159" spans="25:28">
      <c r="Y13159" s="240"/>
      <c r="AB13159" s="241"/>
    </row>
    <row r="13160" spans="25:28">
      <c r="Y13160" s="240"/>
      <c r="AB13160" s="241"/>
    </row>
    <row r="13161" spans="25:28">
      <c r="Y13161" s="240"/>
      <c r="AB13161" s="241"/>
    </row>
    <row r="13162" spans="25:28">
      <c r="Y13162" s="240"/>
      <c r="AB13162" s="241"/>
    </row>
    <row r="13163" spans="25:28">
      <c r="Y13163" s="240"/>
      <c r="AB13163" s="241"/>
    </row>
    <row r="13164" spans="25:28">
      <c r="Y13164" s="240"/>
      <c r="AB13164" s="241"/>
    </row>
    <row r="13165" spans="25:28">
      <c r="Y13165" s="240"/>
      <c r="AB13165" s="241"/>
    </row>
    <row r="13166" spans="25:28">
      <c r="Y13166" s="240"/>
      <c r="AB13166" s="241"/>
    </row>
    <row r="13167" spans="25:28">
      <c r="Y13167" s="240"/>
      <c r="AB13167" s="241"/>
    </row>
    <row r="13168" spans="25:28">
      <c r="Y13168" s="240"/>
      <c r="AB13168" s="241"/>
    </row>
    <row r="13169" spans="25:28">
      <c r="Y13169" s="240"/>
      <c r="AB13169" s="241"/>
    </row>
    <row r="13170" spans="25:28">
      <c r="Y13170" s="240"/>
      <c r="AB13170" s="241"/>
    </row>
    <row r="13171" spans="25:28">
      <c r="Y13171" s="240"/>
      <c r="AB13171" s="241"/>
    </row>
    <row r="13172" spans="25:28">
      <c r="Y13172" s="240"/>
      <c r="AB13172" s="241"/>
    </row>
    <row r="13173" spans="25:28">
      <c r="Y13173" s="240"/>
      <c r="AB13173" s="241"/>
    </row>
    <row r="13174" spans="25:28">
      <c r="Y13174" s="240"/>
      <c r="AB13174" s="241"/>
    </row>
    <row r="13175" spans="25:28">
      <c r="Y13175" s="240"/>
      <c r="AB13175" s="241"/>
    </row>
    <row r="13176" spans="25:28">
      <c r="Y13176" s="240"/>
      <c r="AB13176" s="241"/>
    </row>
    <row r="13177" spans="25:28">
      <c r="Y13177" s="240"/>
      <c r="AB13177" s="241"/>
    </row>
    <row r="13178" spans="25:28">
      <c r="Y13178" s="240"/>
      <c r="AB13178" s="241"/>
    </row>
    <row r="13179" spans="25:28">
      <c r="Y13179" s="240"/>
      <c r="AB13179" s="241"/>
    </row>
    <row r="13180" spans="25:28">
      <c r="Y13180" s="240"/>
      <c r="AB13180" s="241"/>
    </row>
    <row r="13181" spans="25:28">
      <c r="Y13181" s="240"/>
      <c r="AB13181" s="241"/>
    </row>
    <row r="13182" spans="25:28">
      <c r="Y13182" s="240"/>
      <c r="AB13182" s="241"/>
    </row>
    <row r="13183" spans="25:28">
      <c r="Y13183" s="240"/>
      <c r="AB13183" s="241"/>
    </row>
    <row r="13184" spans="25:28">
      <c r="Y13184" s="240"/>
      <c r="AB13184" s="241"/>
    </row>
    <row r="13185" spans="25:28">
      <c r="Y13185" s="240"/>
      <c r="AB13185" s="241"/>
    </row>
    <row r="13186" spans="25:28">
      <c r="Y13186" s="240"/>
      <c r="AB13186" s="241"/>
    </row>
    <row r="13187" spans="25:28">
      <c r="Y13187" s="240"/>
      <c r="AB13187" s="241"/>
    </row>
    <row r="13188" spans="25:28">
      <c r="Y13188" s="240"/>
      <c r="AB13188" s="241"/>
    </row>
    <row r="13189" spans="25:28">
      <c r="Y13189" s="240"/>
      <c r="AB13189" s="241"/>
    </row>
    <row r="13190" spans="25:28">
      <c r="Y13190" s="240"/>
      <c r="AB13190" s="241"/>
    </row>
    <row r="13191" spans="25:28">
      <c r="Y13191" s="240"/>
      <c r="AB13191" s="241"/>
    </row>
    <row r="13192" spans="25:28">
      <c r="Y13192" s="240"/>
      <c r="AB13192" s="241"/>
    </row>
    <row r="13193" spans="25:28">
      <c r="Y13193" s="240"/>
      <c r="AB13193" s="241"/>
    </row>
    <row r="13194" spans="25:28">
      <c r="Y13194" s="240"/>
      <c r="AB13194" s="241"/>
    </row>
    <row r="13195" spans="25:28">
      <c r="Y13195" s="240"/>
      <c r="AB13195" s="241"/>
    </row>
    <row r="13196" spans="25:28">
      <c r="Y13196" s="240"/>
      <c r="AB13196" s="241"/>
    </row>
    <row r="13197" spans="25:28">
      <c r="Y13197" s="240"/>
      <c r="AB13197" s="241"/>
    </row>
    <row r="13198" spans="25:28">
      <c r="Y13198" s="240"/>
      <c r="AB13198" s="241"/>
    </row>
    <row r="13199" spans="25:28">
      <c r="Y13199" s="240"/>
      <c r="AB13199" s="241"/>
    </row>
    <row r="13200" spans="25:28">
      <c r="Y13200" s="240"/>
      <c r="AB13200" s="241"/>
    </row>
    <row r="13201" spans="25:28">
      <c r="Y13201" s="240"/>
      <c r="AB13201" s="241"/>
    </row>
    <row r="13202" spans="25:28">
      <c r="Y13202" s="240"/>
      <c r="AB13202" s="241"/>
    </row>
    <row r="13203" spans="25:28">
      <c r="Y13203" s="240"/>
      <c r="AB13203" s="241"/>
    </row>
    <row r="13204" spans="25:28">
      <c r="Y13204" s="240"/>
      <c r="AB13204" s="241"/>
    </row>
    <row r="13205" spans="25:28">
      <c r="Y13205" s="240"/>
      <c r="AB13205" s="241"/>
    </row>
    <row r="13206" spans="25:28">
      <c r="Y13206" s="240"/>
      <c r="AB13206" s="241"/>
    </row>
    <row r="13207" spans="25:28">
      <c r="Y13207" s="240"/>
      <c r="AB13207" s="241"/>
    </row>
    <row r="13208" spans="25:28">
      <c r="Y13208" s="240"/>
      <c r="AB13208" s="241"/>
    </row>
    <row r="13209" spans="25:28">
      <c r="Y13209" s="240"/>
      <c r="AB13209" s="241"/>
    </row>
    <row r="13210" spans="25:28">
      <c r="Y13210" s="240"/>
      <c r="AB13210" s="241"/>
    </row>
    <row r="13211" spans="25:28">
      <c r="Y13211" s="240"/>
      <c r="AB13211" s="241"/>
    </row>
    <row r="13212" spans="25:28">
      <c r="Y13212" s="240"/>
      <c r="AB13212" s="241"/>
    </row>
    <row r="13213" spans="25:28">
      <c r="Y13213" s="240"/>
      <c r="AB13213" s="241"/>
    </row>
    <row r="13214" spans="25:28">
      <c r="Y13214" s="240"/>
      <c r="AB13214" s="241"/>
    </row>
    <row r="13215" spans="25:28">
      <c r="Y13215" s="240"/>
      <c r="AB13215" s="241"/>
    </row>
    <row r="13216" spans="25:28">
      <c r="Y13216" s="240"/>
      <c r="AB13216" s="241"/>
    </row>
    <row r="13217" spans="25:28">
      <c r="Y13217" s="240"/>
      <c r="AB13217" s="241"/>
    </row>
    <row r="13218" spans="25:28">
      <c r="Y13218" s="240"/>
      <c r="AB13218" s="241"/>
    </row>
    <row r="13219" spans="25:28">
      <c r="Y13219" s="240"/>
      <c r="AB13219" s="241"/>
    </row>
    <row r="13220" spans="25:28">
      <c r="Y13220" s="240"/>
      <c r="AB13220" s="241"/>
    </row>
    <row r="13221" spans="25:28">
      <c r="Y13221" s="240"/>
      <c r="AB13221" s="241"/>
    </row>
    <row r="13222" spans="25:28">
      <c r="Y13222" s="240"/>
      <c r="AB13222" s="241"/>
    </row>
    <row r="13223" spans="25:28">
      <c r="Y13223" s="240"/>
      <c r="AB13223" s="241"/>
    </row>
    <row r="13224" spans="25:28">
      <c r="Y13224" s="240"/>
      <c r="AB13224" s="241"/>
    </row>
    <row r="13225" spans="25:28">
      <c r="Y13225" s="240"/>
      <c r="AB13225" s="241"/>
    </row>
    <row r="13226" spans="25:28">
      <c r="Y13226" s="240"/>
      <c r="AB13226" s="241"/>
    </row>
    <row r="13227" spans="25:28">
      <c r="Y13227" s="240"/>
      <c r="AB13227" s="241"/>
    </row>
    <row r="13228" spans="25:28">
      <c r="Y13228" s="240"/>
      <c r="AB13228" s="241"/>
    </row>
    <row r="13229" spans="25:28">
      <c r="Y13229" s="240"/>
      <c r="AB13229" s="241"/>
    </row>
    <row r="13230" spans="25:28">
      <c r="Y13230" s="240"/>
      <c r="AB13230" s="241"/>
    </row>
    <row r="13231" spans="25:28">
      <c r="Y13231" s="240"/>
      <c r="AB13231" s="241"/>
    </row>
    <row r="13232" spans="25:28">
      <c r="Y13232" s="240"/>
      <c r="AB13232" s="241"/>
    </row>
    <row r="13233" spans="25:28">
      <c r="Y13233" s="240"/>
      <c r="AB13233" s="241"/>
    </row>
    <row r="13234" spans="25:28">
      <c r="Y13234" s="240"/>
      <c r="AB13234" s="241"/>
    </row>
    <row r="13235" spans="25:28">
      <c r="Y13235" s="240"/>
      <c r="AB13235" s="241"/>
    </row>
    <row r="13236" spans="25:28">
      <c r="Y13236" s="240"/>
      <c r="AB13236" s="241"/>
    </row>
    <row r="13237" spans="25:28">
      <c r="Y13237" s="240"/>
      <c r="AB13237" s="241"/>
    </row>
    <row r="13238" spans="25:28">
      <c r="Y13238" s="240"/>
      <c r="AB13238" s="241"/>
    </row>
    <row r="13239" spans="25:28">
      <c r="Y13239" s="240"/>
      <c r="AB13239" s="241"/>
    </row>
    <row r="13240" spans="25:28">
      <c r="Y13240" s="240"/>
      <c r="AB13240" s="241"/>
    </row>
    <row r="13241" spans="25:28">
      <c r="Y13241" s="240"/>
      <c r="AB13241" s="241"/>
    </row>
    <row r="13242" spans="25:28">
      <c r="Y13242" s="240"/>
      <c r="AB13242" s="241"/>
    </row>
    <row r="13243" spans="25:28">
      <c r="Y13243" s="240"/>
      <c r="AB13243" s="241"/>
    </row>
    <row r="13244" spans="25:28">
      <c r="Y13244" s="240"/>
      <c r="AB13244" s="241"/>
    </row>
    <row r="13245" spans="25:28">
      <c r="Y13245" s="240"/>
      <c r="AB13245" s="241"/>
    </row>
    <row r="13246" spans="25:28">
      <c r="Y13246" s="240"/>
      <c r="AB13246" s="241"/>
    </row>
    <row r="13247" spans="25:28">
      <c r="Y13247" s="240"/>
      <c r="AB13247" s="241"/>
    </row>
    <row r="13248" spans="25:28">
      <c r="Y13248" s="240"/>
      <c r="AB13248" s="241"/>
    </row>
    <row r="13249" spans="25:28">
      <c r="Y13249" s="240"/>
      <c r="AB13249" s="241"/>
    </row>
    <row r="13250" spans="25:28">
      <c r="Y13250" s="240"/>
      <c r="AB13250" s="241"/>
    </row>
    <row r="13251" spans="25:28">
      <c r="Y13251" s="240"/>
      <c r="AB13251" s="241"/>
    </row>
    <row r="13252" spans="25:28">
      <c r="Y13252" s="240"/>
      <c r="AB13252" s="241"/>
    </row>
    <row r="13253" spans="25:28">
      <c r="Y13253" s="240"/>
      <c r="AB13253" s="241"/>
    </row>
    <row r="13254" spans="25:28">
      <c r="Y13254" s="240"/>
      <c r="AB13254" s="241"/>
    </row>
    <row r="13255" spans="25:28">
      <c r="Y13255" s="240"/>
      <c r="AB13255" s="241"/>
    </row>
    <row r="13256" spans="25:28">
      <c r="Y13256" s="240"/>
      <c r="AB13256" s="241"/>
    </row>
    <row r="13257" spans="25:28">
      <c r="Y13257" s="240"/>
      <c r="AB13257" s="241"/>
    </row>
    <row r="13258" spans="25:28">
      <c r="Y13258" s="240"/>
      <c r="AB13258" s="241"/>
    </row>
    <row r="13259" spans="25:28">
      <c r="Y13259" s="240"/>
      <c r="AB13259" s="241"/>
    </row>
    <row r="13260" spans="25:28">
      <c r="Y13260" s="240"/>
      <c r="AB13260" s="241"/>
    </row>
    <row r="13261" spans="25:28">
      <c r="Y13261" s="240"/>
      <c r="AB13261" s="241"/>
    </row>
    <row r="13262" spans="25:28">
      <c r="Y13262" s="240"/>
      <c r="AB13262" s="241"/>
    </row>
    <row r="13263" spans="25:28">
      <c r="Y13263" s="240"/>
      <c r="AB13263" s="241"/>
    </row>
    <row r="13264" spans="25:28">
      <c r="Y13264" s="240"/>
      <c r="AB13264" s="241"/>
    </row>
    <row r="13265" spans="25:28">
      <c r="Y13265" s="240"/>
      <c r="AB13265" s="241"/>
    </row>
    <row r="13266" spans="25:28">
      <c r="Y13266" s="240"/>
      <c r="AB13266" s="241"/>
    </row>
    <row r="13267" spans="25:28">
      <c r="Y13267" s="240"/>
      <c r="AB13267" s="241"/>
    </row>
    <row r="13268" spans="25:28">
      <c r="Y13268" s="240"/>
      <c r="AB13268" s="241"/>
    </row>
    <row r="13269" spans="25:28">
      <c r="Y13269" s="240"/>
      <c r="AB13269" s="241"/>
    </row>
    <row r="13270" spans="25:28">
      <c r="Y13270" s="240"/>
      <c r="AB13270" s="241"/>
    </row>
    <row r="13271" spans="25:28">
      <c r="Y13271" s="240"/>
      <c r="AB13271" s="241"/>
    </row>
    <row r="13272" spans="25:28">
      <c r="Y13272" s="240"/>
      <c r="AB13272" s="241"/>
    </row>
    <row r="13273" spans="25:28">
      <c r="Y13273" s="240"/>
      <c r="AB13273" s="241"/>
    </row>
    <row r="13274" spans="25:28">
      <c r="Y13274" s="240"/>
      <c r="AB13274" s="241"/>
    </row>
    <row r="13275" spans="25:28">
      <c r="Y13275" s="240"/>
      <c r="AB13275" s="241"/>
    </row>
    <row r="13276" spans="25:28">
      <c r="Y13276" s="240"/>
      <c r="AB13276" s="241"/>
    </row>
    <row r="13277" spans="25:28">
      <c r="Y13277" s="240"/>
      <c r="AB13277" s="241"/>
    </row>
    <row r="13278" spans="25:28">
      <c r="Y13278" s="240"/>
      <c r="AB13278" s="241"/>
    </row>
    <row r="13279" spans="25:28">
      <c r="Y13279" s="240"/>
      <c r="AB13279" s="241"/>
    </row>
    <row r="13280" spans="25:28">
      <c r="Y13280" s="240"/>
      <c r="AB13280" s="241"/>
    </row>
    <row r="13281" spans="25:28">
      <c r="Y13281" s="240"/>
      <c r="AB13281" s="241"/>
    </row>
    <row r="13282" spans="25:28">
      <c r="Y13282" s="240"/>
      <c r="AB13282" s="241"/>
    </row>
    <row r="13283" spans="25:28">
      <c r="Y13283" s="240"/>
      <c r="AB13283" s="241"/>
    </row>
    <row r="13284" spans="25:28">
      <c r="Y13284" s="240"/>
      <c r="AB13284" s="241"/>
    </row>
    <row r="13285" spans="25:28">
      <c r="Y13285" s="240"/>
      <c r="AB13285" s="241"/>
    </row>
    <row r="13286" spans="25:28">
      <c r="Y13286" s="240"/>
      <c r="AB13286" s="241"/>
    </row>
    <row r="13287" spans="25:28">
      <c r="Y13287" s="240"/>
      <c r="AB13287" s="241"/>
    </row>
    <row r="13288" spans="25:28">
      <c r="Y13288" s="240"/>
      <c r="AB13288" s="241"/>
    </row>
    <row r="13289" spans="25:28">
      <c r="Y13289" s="240"/>
      <c r="AB13289" s="241"/>
    </row>
    <row r="13290" spans="25:28">
      <c r="Y13290" s="240"/>
      <c r="AB13290" s="241"/>
    </row>
    <row r="13291" spans="25:28">
      <c r="Y13291" s="240"/>
      <c r="AB13291" s="241"/>
    </row>
    <row r="13292" spans="25:28">
      <c r="Y13292" s="240"/>
      <c r="AB13292" s="241"/>
    </row>
    <row r="13293" spans="25:28">
      <c r="Y13293" s="240"/>
      <c r="AB13293" s="241"/>
    </row>
    <row r="13294" spans="25:28">
      <c r="Y13294" s="240"/>
      <c r="AB13294" s="241"/>
    </row>
    <row r="13295" spans="25:28">
      <c r="Y13295" s="240"/>
      <c r="AB13295" s="241"/>
    </row>
    <row r="13296" spans="25:28">
      <c r="Y13296" s="240"/>
      <c r="AB13296" s="241"/>
    </row>
    <row r="13297" spans="25:28">
      <c r="Y13297" s="240"/>
      <c r="AB13297" s="241"/>
    </row>
    <row r="13298" spans="25:28">
      <c r="Y13298" s="240"/>
      <c r="AB13298" s="241"/>
    </row>
    <row r="13299" spans="25:28">
      <c r="Y13299" s="240"/>
      <c r="AB13299" s="241"/>
    </row>
    <row r="13300" spans="25:28">
      <c r="Y13300" s="240"/>
      <c r="AB13300" s="241"/>
    </row>
    <row r="13301" spans="25:28">
      <c r="Y13301" s="240"/>
      <c r="AB13301" s="241"/>
    </row>
    <row r="13302" spans="25:28">
      <c r="Y13302" s="240"/>
      <c r="AB13302" s="241"/>
    </row>
    <row r="13303" spans="25:28">
      <c r="Y13303" s="240"/>
      <c r="AB13303" s="241"/>
    </row>
    <row r="13304" spans="25:28">
      <c r="Y13304" s="240"/>
      <c r="AB13304" s="241"/>
    </row>
    <row r="13305" spans="25:28">
      <c r="Y13305" s="240"/>
      <c r="AB13305" s="241"/>
    </row>
    <row r="13306" spans="25:28">
      <c r="Y13306" s="240"/>
      <c r="AB13306" s="241"/>
    </row>
    <row r="13307" spans="25:28">
      <c r="Y13307" s="240"/>
      <c r="AB13307" s="241"/>
    </row>
    <row r="13308" spans="25:28">
      <c r="Y13308" s="240"/>
      <c r="AB13308" s="241"/>
    </row>
    <row r="13309" spans="25:28">
      <c r="Y13309" s="240"/>
      <c r="AB13309" s="241"/>
    </row>
    <row r="13310" spans="25:28">
      <c r="Y13310" s="240"/>
      <c r="AB13310" s="241"/>
    </row>
    <row r="13311" spans="25:28">
      <c r="Y13311" s="240"/>
      <c r="AB13311" s="241"/>
    </row>
    <row r="13312" spans="25:28">
      <c r="Y13312" s="240"/>
      <c r="AB13312" s="241"/>
    </row>
    <row r="13313" spans="25:28">
      <c r="Y13313" s="240"/>
      <c r="AB13313" s="241"/>
    </row>
    <row r="13314" spans="25:28">
      <c r="Y13314" s="240"/>
      <c r="AB13314" s="241"/>
    </row>
    <row r="13315" spans="25:28">
      <c r="Y13315" s="240"/>
      <c r="AB13315" s="241"/>
    </row>
    <row r="13316" spans="25:28">
      <c r="Y13316" s="240"/>
      <c r="AB13316" s="241"/>
    </row>
    <row r="13317" spans="25:28">
      <c r="Y13317" s="240"/>
      <c r="AB13317" s="241"/>
    </row>
    <row r="13318" spans="25:28">
      <c r="Y13318" s="240"/>
      <c r="AB13318" s="241"/>
    </row>
    <row r="13319" spans="25:28">
      <c r="Y13319" s="240"/>
      <c r="AB13319" s="241"/>
    </row>
    <row r="13320" spans="25:28">
      <c r="Y13320" s="240"/>
      <c r="AB13320" s="241"/>
    </row>
    <row r="13321" spans="25:28">
      <c r="Y13321" s="240"/>
      <c r="AB13321" s="241"/>
    </row>
    <row r="13322" spans="25:28">
      <c r="Y13322" s="240"/>
      <c r="AB13322" s="241"/>
    </row>
    <row r="13323" spans="25:28">
      <c r="Y13323" s="240"/>
      <c r="AB13323" s="241"/>
    </row>
    <row r="13324" spans="25:28">
      <c r="Y13324" s="240"/>
      <c r="AB13324" s="241"/>
    </row>
    <row r="13325" spans="25:28">
      <c r="Y13325" s="240"/>
      <c r="AB13325" s="241"/>
    </row>
    <row r="13326" spans="25:28">
      <c r="Y13326" s="240"/>
      <c r="AB13326" s="241"/>
    </row>
    <row r="13327" spans="25:28">
      <c r="Y13327" s="240"/>
      <c r="AB13327" s="241"/>
    </row>
    <row r="13328" spans="25:28">
      <c r="Y13328" s="240"/>
      <c r="AB13328" s="241"/>
    </row>
    <row r="13329" spans="25:28">
      <c r="Y13329" s="240"/>
      <c r="AB13329" s="241"/>
    </row>
    <row r="13330" spans="25:28">
      <c r="Y13330" s="240"/>
      <c r="AB13330" s="241"/>
    </row>
    <row r="13331" spans="25:28">
      <c r="Y13331" s="240"/>
      <c r="AB13331" s="241"/>
    </row>
    <row r="13332" spans="25:28">
      <c r="Y13332" s="240"/>
      <c r="AB13332" s="241"/>
    </row>
    <row r="13333" spans="25:28">
      <c r="Y13333" s="240"/>
      <c r="AB13333" s="241"/>
    </row>
    <row r="13334" spans="25:28">
      <c r="Y13334" s="240"/>
      <c r="AB13334" s="241"/>
    </row>
    <row r="13335" spans="25:28">
      <c r="Y13335" s="240"/>
      <c r="AB13335" s="241"/>
    </row>
    <row r="13336" spans="25:28">
      <c r="Y13336" s="240"/>
      <c r="AB13336" s="241"/>
    </row>
    <row r="13337" spans="25:28">
      <c r="Y13337" s="240"/>
      <c r="AB13337" s="241"/>
    </row>
    <row r="13338" spans="25:28">
      <c r="Y13338" s="240"/>
      <c r="AB13338" s="241"/>
    </row>
    <row r="13339" spans="25:28">
      <c r="Y13339" s="240"/>
      <c r="AB13339" s="241"/>
    </row>
    <row r="13340" spans="25:28">
      <c r="Y13340" s="240"/>
      <c r="AB13340" s="241"/>
    </row>
    <row r="13341" spans="25:28">
      <c r="Y13341" s="240"/>
      <c r="AB13341" s="241"/>
    </row>
    <row r="13342" spans="25:28">
      <c r="Y13342" s="240"/>
      <c r="AB13342" s="241"/>
    </row>
    <row r="13343" spans="25:28">
      <c r="Y13343" s="240"/>
      <c r="AB13343" s="241"/>
    </row>
    <row r="13344" spans="25:28">
      <c r="Y13344" s="240"/>
      <c r="AB13344" s="241"/>
    </row>
    <row r="13345" spans="25:28">
      <c r="Y13345" s="240"/>
      <c r="AB13345" s="241"/>
    </row>
    <row r="13346" spans="25:28">
      <c r="Y13346" s="240"/>
      <c r="AB13346" s="241"/>
    </row>
    <row r="13347" spans="25:28">
      <c r="Y13347" s="240"/>
      <c r="AB13347" s="241"/>
    </row>
    <row r="13348" spans="25:28">
      <c r="Y13348" s="240"/>
      <c r="AB13348" s="241"/>
    </row>
    <row r="13349" spans="25:28">
      <c r="Y13349" s="240"/>
      <c r="AB13349" s="241"/>
    </row>
    <row r="13350" spans="25:28">
      <c r="Y13350" s="240"/>
      <c r="AB13350" s="241"/>
    </row>
    <row r="13351" spans="25:28">
      <c r="Y13351" s="240"/>
      <c r="AB13351" s="241"/>
    </row>
    <row r="13352" spans="25:28">
      <c r="Y13352" s="240"/>
      <c r="AB13352" s="241"/>
    </row>
    <row r="13353" spans="25:28">
      <c r="Y13353" s="240"/>
      <c r="AB13353" s="241"/>
    </row>
    <row r="13354" spans="25:28">
      <c r="Y13354" s="240"/>
      <c r="AB13354" s="241"/>
    </row>
    <row r="13355" spans="25:28">
      <c r="Y13355" s="240"/>
      <c r="AB13355" s="241"/>
    </row>
    <row r="13356" spans="25:28">
      <c r="Y13356" s="240"/>
      <c r="AB13356" s="241"/>
    </row>
    <row r="13357" spans="25:28">
      <c r="Y13357" s="240"/>
      <c r="AB13357" s="241"/>
    </row>
    <row r="13358" spans="25:28">
      <c r="Y13358" s="240"/>
      <c r="AB13358" s="241"/>
    </row>
    <row r="13359" spans="25:28">
      <c r="Y13359" s="240"/>
      <c r="AB13359" s="241"/>
    </row>
    <row r="13360" spans="25:28">
      <c r="Y13360" s="240"/>
      <c r="AB13360" s="241"/>
    </row>
    <row r="13361" spans="25:28">
      <c r="Y13361" s="240"/>
      <c r="AB13361" s="241"/>
    </row>
    <row r="13362" spans="25:28">
      <c r="Y13362" s="240"/>
      <c r="AB13362" s="241"/>
    </row>
    <row r="13363" spans="25:28">
      <c r="Y13363" s="240"/>
      <c r="AB13363" s="241"/>
    </row>
    <row r="13364" spans="25:28">
      <c r="Y13364" s="240"/>
      <c r="AB13364" s="241"/>
    </row>
    <row r="13365" spans="25:28">
      <c r="Y13365" s="240"/>
      <c r="AB13365" s="241"/>
    </row>
    <row r="13366" spans="25:28">
      <c r="Y13366" s="240"/>
      <c r="AB13366" s="241"/>
    </row>
    <row r="13367" spans="25:28">
      <c r="Y13367" s="240"/>
      <c r="AB13367" s="241"/>
    </row>
    <row r="13368" spans="25:28">
      <c r="Y13368" s="240"/>
      <c r="AB13368" s="241"/>
    </row>
    <row r="13369" spans="25:28">
      <c r="Y13369" s="240"/>
      <c r="AB13369" s="241"/>
    </row>
    <row r="13370" spans="25:28">
      <c r="Y13370" s="240"/>
      <c r="AB13370" s="241"/>
    </row>
    <row r="13371" spans="25:28">
      <c r="Y13371" s="240"/>
      <c r="AB13371" s="241"/>
    </row>
    <row r="13372" spans="25:28">
      <c r="Y13372" s="240"/>
      <c r="AB13372" s="241"/>
    </row>
    <row r="13373" spans="25:28">
      <c r="Y13373" s="240"/>
      <c r="AB13373" s="241"/>
    </row>
    <row r="13374" spans="25:28">
      <c r="Y13374" s="240"/>
      <c r="AB13374" s="241"/>
    </row>
    <row r="13375" spans="25:28">
      <c r="Y13375" s="240"/>
      <c r="AB13375" s="241"/>
    </row>
    <row r="13376" spans="25:28">
      <c r="Y13376" s="240"/>
      <c r="AB13376" s="241"/>
    </row>
    <row r="13377" spans="25:28">
      <c r="Y13377" s="240"/>
      <c r="AB13377" s="241"/>
    </row>
    <row r="13378" spans="25:28">
      <c r="Y13378" s="240"/>
      <c r="AB13378" s="241"/>
    </row>
    <row r="13379" spans="25:28">
      <c r="Y13379" s="240"/>
      <c r="AB13379" s="241"/>
    </row>
    <row r="13380" spans="25:28">
      <c r="Y13380" s="240"/>
      <c r="AB13380" s="241"/>
    </row>
    <row r="13381" spans="25:28">
      <c r="Y13381" s="240"/>
      <c r="AB13381" s="241"/>
    </row>
    <row r="13382" spans="25:28">
      <c r="Y13382" s="240"/>
      <c r="AB13382" s="241"/>
    </row>
    <row r="13383" spans="25:28">
      <c r="Y13383" s="240"/>
      <c r="AB13383" s="241"/>
    </row>
    <row r="13384" spans="25:28">
      <c r="Y13384" s="240"/>
      <c r="AB13384" s="241"/>
    </row>
    <row r="13385" spans="25:28">
      <c r="Y13385" s="240"/>
      <c r="AB13385" s="241"/>
    </row>
    <row r="13386" spans="25:28">
      <c r="Y13386" s="240"/>
      <c r="AB13386" s="241"/>
    </row>
    <row r="13387" spans="25:28">
      <c r="Y13387" s="240"/>
      <c r="AB13387" s="241"/>
    </row>
    <row r="13388" spans="25:28">
      <c r="Y13388" s="240"/>
      <c r="AB13388" s="241"/>
    </row>
    <row r="13389" spans="25:28">
      <c r="Y13389" s="240"/>
      <c r="AB13389" s="241"/>
    </row>
    <row r="13390" spans="25:28">
      <c r="Y13390" s="240"/>
      <c r="AB13390" s="241"/>
    </row>
    <row r="13391" spans="25:28">
      <c r="Y13391" s="240"/>
      <c r="AB13391" s="241"/>
    </row>
    <row r="13392" spans="25:28">
      <c r="Y13392" s="240"/>
      <c r="AB13392" s="241"/>
    </row>
    <row r="13393" spans="25:28">
      <c r="Y13393" s="240"/>
      <c r="AB13393" s="241"/>
    </row>
    <row r="13394" spans="25:28">
      <c r="Y13394" s="240"/>
      <c r="AB13394" s="241"/>
    </row>
    <row r="13395" spans="25:28">
      <c r="Y13395" s="240"/>
      <c r="AB13395" s="241"/>
    </row>
    <row r="13396" spans="25:28">
      <c r="Y13396" s="240"/>
      <c r="AB13396" s="241"/>
    </row>
    <row r="13397" spans="25:28">
      <c r="Y13397" s="240"/>
      <c r="AB13397" s="241"/>
    </row>
    <row r="13398" spans="25:28">
      <c r="Y13398" s="240"/>
      <c r="AB13398" s="241"/>
    </row>
    <row r="13399" spans="25:28">
      <c r="Y13399" s="240"/>
      <c r="AB13399" s="241"/>
    </row>
    <row r="13400" spans="25:28">
      <c r="Y13400" s="240"/>
      <c r="AB13400" s="241"/>
    </row>
    <row r="13401" spans="25:28">
      <c r="Y13401" s="240"/>
      <c r="AB13401" s="241"/>
    </row>
    <row r="13402" spans="25:28">
      <c r="Y13402" s="240"/>
      <c r="AB13402" s="241"/>
    </row>
    <row r="13403" spans="25:28">
      <c r="Y13403" s="240"/>
      <c r="AB13403" s="241"/>
    </row>
    <row r="13404" spans="25:28">
      <c r="Y13404" s="240"/>
      <c r="AB13404" s="241"/>
    </row>
    <row r="13405" spans="25:28">
      <c r="Y13405" s="240"/>
      <c r="AB13405" s="241"/>
    </row>
    <row r="13406" spans="25:28">
      <c r="Y13406" s="240"/>
      <c r="AB13406" s="241"/>
    </row>
    <row r="13407" spans="25:28">
      <c r="Y13407" s="240"/>
      <c r="AB13407" s="241"/>
    </row>
    <row r="13408" spans="25:28">
      <c r="Y13408" s="240"/>
      <c r="AB13408" s="241"/>
    </row>
    <row r="13409" spans="25:28">
      <c r="Y13409" s="240"/>
      <c r="AB13409" s="241"/>
    </row>
    <row r="13410" spans="25:28">
      <c r="Y13410" s="240"/>
      <c r="AB13410" s="241"/>
    </row>
    <row r="13411" spans="25:28">
      <c r="Y13411" s="240"/>
      <c r="AB13411" s="241"/>
    </row>
    <row r="13412" spans="25:28">
      <c r="Y13412" s="240"/>
      <c r="AB13412" s="241"/>
    </row>
    <row r="13413" spans="25:28">
      <c r="Y13413" s="240"/>
      <c r="AB13413" s="241"/>
    </row>
    <row r="13414" spans="25:28">
      <c r="Y13414" s="240"/>
      <c r="AB13414" s="241"/>
    </row>
    <row r="13415" spans="25:28">
      <c r="Y13415" s="240"/>
      <c r="AB13415" s="241"/>
    </row>
    <row r="13416" spans="25:28">
      <c r="Y13416" s="240"/>
      <c r="AB13416" s="241"/>
    </row>
    <row r="13417" spans="25:28">
      <c r="Y13417" s="240"/>
      <c r="AB13417" s="241"/>
    </row>
    <row r="13418" spans="25:28">
      <c r="Y13418" s="240"/>
      <c r="AB13418" s="241"/>
    </row>
    <row r="13419" spans="25:28">
      <c r="Y13419" s="240"/>
      <c r="AB13419" s="241"/>
    </row>
    <row r="13420" spans="25:28">
      <c r="Y13420" s="240"/>
      <c r="AB13420" s="241"/>
    </row>
    <row r="13421" spans="25:28">
      <c r="Y13421" s="240"/>
      <c r="AB13421" s="241"/>
    </row>
    <row r="13422" spans="25:28">
      <c r="Y13422" s="240"/>
      <c r="AB13422" s="241"/>
    </row>
    <row r="13423" spans="25:28">
      <c r="Y13423" s="240"/>
      <c r="AB13423" s="241"/>
    </row>
    <row r="13424" spans="25:28">
      <c r="Y13424" s="240"/>
      <c r="AB13424" s="241"/>
    </row>
    <row r="13425" spans="25:28">
      <c r="Y13425" s="240"/>
      <c r="AB13425" s="241"/>
    </row>
    <row r="13426" spans="25:28">
      <c r="Y13426" s="240"/>
      <c r="AB13426" s="241"/>
    </row>
    <row r="13427" spans="25:28">
      <c r="Y13427" s="240"/>
      <c r="AB13427" s="241"/>
    </row>
    <row r="13428" spans="25:28">
      <c r="Y13428" s="240"/>
      <c r="AB13428" s="241"/>
    </row>
    <row r="13429" spans="25:28">
      <c r="Y13429" s="240"/>
      <c r="AB13429" s="241"/>
    </row>
    <row r="13430" spans="25:28">
      <c r="Y13430" s="240"/>
      <c r="AB13430" s="241"/>
    </row>
    <row r="13431" spans="25:28">
      <c r="Y13431" s="240"/>
      <c r="AB13431" s="241"/>
    </row>
    <row r="13432" spans="25:28">
      <c r="Y13432" s="240"/>
      <c r="AB13432" s="241"/>
    </row>
    <row r="13433" spans="25:28">
      <c r="Y13433" s="240"/>
      <c r="AB13433" s="241"/>
    </row>
    <row r="13434" spans="25:28">
      <c r="Y13434" s="240"/>
      <c r="AB13434" s="241"/>
    </row>
    <row r="13435" spans="25:28">
      <c r="Y13435" s="240"/>
      <c r="AB13435" s="241"/>
    </row>
    <row r="13436" spans="25:28">
      <c r="Y13436" s="240"/>
      <c r="AB13436" s="241"/>
    </row>
    <row r="13437" spans="25:28">
      <c r="Y13437" s="240"/>
      <c r="AB13437" s="241"/>
    </row>
    <row r="13438" spans="25:28">
      <c r="Y13438" s="240"/>
      <c r="AB13438" s="241"/>
    </row>
    <row r="13439" spans="25:28">
      <c r="Y13439" s="240"/>
      <c r="AB13439" s="241"/>
    </row>
    <row r="13440" spans="25:28">
      <c r="Y13440" s="240"/>
      <c r="AB13440" s="241"/>
    </row>
    <row r="13441" spans="25:28">
      <c r="Y13441" s="240"/>
      <c r="AB13441" s="241"/>
    </row>
    <row r="13442" spans="25:28">
      <c r="Y13442" s="240"/>
      <c r="AB13442" s="241"/>
    </row>
    <row r="13443" spans="25:28">
      <c r="Y13443" s="240"/>
      <c r="AB13443" s="241"/>
    </row>
    <row r="13444" spans="25:28">
      <c r="Y13444" s="240"/>
      <c r="AB13444" s="241"/>
    </row>
    <row r="13445" spans="25:28">
      <c r="Y13445" s="240"/>
      <c r="AB13445" s="241"/>
    </row>
    <row r="13446" spans="25:28">
      <c r="Y13446" s="240"/>
      <c r="AB13446" s="241"/>
    </row>
    <row r="13447" spans="25:28">
      <c r="Y13447" s="240"/>
      <c r="AB13447" s="241"/>
    </row>
    <row r="13448" spans="25:28">
      <c r="Y13448" s="240"/>
      <c r="AB13448" s="241"/>
    </row>
    <row r="13449" spans="25:28">
      <c r="Y13449" s="240"/>
      <c r="AB13449" s="241"/>
    </row>
    <row r="13450" spans="25:28">
      <c r="Y13450" s="240"/>
      <c r="AB13450" s="241"/>
    </row>
    <row r="13451" spans="25:28">
      <c r="Y13451" s="240"/>
      <c r="AB13451" s="241"/>
    </row>
    <row r="13452" spans="25:28">
      <c r="Y13452" s="240"/>
      <c r="AB13452" s="241"/>
    </row>
    <row r="13453" spans="25:28">
      <c r="Y13453" s="240"/>
      <c r="AB13453" s="241"/>
    </row>
    <row r="13454" spans="25:28">
      <c r="Y13454" s="240"/>
      <c r="AB13454" s="241"/>
    </row>
    <row r="13455" spans="25:28">
      <c r="Y13455" s="240"/>
      <c r="AB13455" s="241"/>
    </row>
    <row r="13456" spans="25:28">
      <c r="Y13456" s="240"/>
      <c r="AB13456" s="241"/>
    </row>
    <row r="13457" spans="25:28">
      <c r="Y13457" s="240"/>
      <c r="AB13457" s="241"/>
    </row>
    <row r="13458" spans="25:28">
      <c r="Y13458" s="240"/>
      <c r="AB13458" s="241"/>
    </row>
    <row r="13459" spans="25:28">
      <c r="Y13459" s="240"/>
      <c r="AB13459" s="241"/>
    </row>
    <row r="13460" spans="25:28">
      <c r="Y13460" s="240"/>
      <c r="AB13460" s="241"/>
    </row>
    <row r="13461" spans="25:28">
      <c r="Y13461" s="240"/>
      <c r="AB13461" s="241"/>
    </row>
    <row r="13462" spans="25:28">
      <c r="Y13462" s="240"/>
      <c r="AB13462" s="241"/>
    </row>
    <row r="13463" spans="25:28">
      <c r="Y13463" s="240"/>
      <c r="AB13463" s="241"/>
    </row>
    <row r="13464" spans="25:28">
      <c r="Y13464" s="240"/>
      <c r="AB13464" s="241"/>
    </row>
    <row r="13465" spans="25:28">
      <c r="Y13465" s="240"/>
      <c r="AB13465" s="241"/>
    </row>
    <row r="13466" spans="25:28">
      <c r="Y13466" s="240"/>
      <c r="AB13466" s="241"/>
    </row>
    <row r="13467" spans="25:28">
      <c r="Y13467" s="240"/>
      <c r="AB13467" s="241"/>
    </row>
    <row r="13468" spans="25:28">
      <c r="Y13468" s="240"/>
      <c r="AB13468" s="241"/>
    </row>
    <row r="13469" spans="25:28">
      <c r="Y13469" s="240"/>
      <c r="AB13469" s="241"/>
    </row>
    <row r="13470" spans="25:28">
      <c r="Y13470" s="240"/>
      <c r="AB13470" s="241"/>
    </row>
    <row r="13471" spans="25:28">
      <c r="Y13471" s="240"/>
      <c r="AB13471" s="241"/>
    </row>
    <row r="13472" spans="25:28">
      <c r="Y13472" s="240"/>
      <c r="AB13472" s="241"/>
    </row>
    <row r="13473" spans="25:28">
      <c r="Y13473" s="240"/>
      <c r="AB13473" s="241"/>
    </row>
    <row r="13474" spans="25:28">
      <c r="Y13474" s="240"/>
      <c r="AB13474" s="241"/>
    </row>
    <row r="13475" spans="25:28">
      <c r="Y13475" s="240"/>
      <c r="AB13475" s="241"/>
    </row>
    <row r="13476" spans="25:28">
      <c r="Y13476" s="240"/>
      <c r="AB13476" s="241"/>
    </row>
    <row r="13477" spans="25:28">
      <c r="Y13477" s="240"/>
      <c r="AB13477" s="241"/>
    </row>
    <row r="13478" spans="25:28">
      <c r="Y13478" s="240"/>
      <c r="AB13478" s="241"/>
    </row>
    <row r="13479" spans="25:28">
      <c r="Y13479" s="240"/>
      <c r="AB13479" s="241"/>
    </row>
    <row r="13480" spans="25:28">
      <c r="Y13480" s="240"/>
      <c r="AB13480" s="241"/>
    </row>
    <row r="13481" spans="25:28">
      <c r="Y13481" s="240"/>
      <c r="AB13481" s="241"/>
    </row>
    <row r="13482" spans="25:28">
      <c r="Y13482" s="240"/>
      <c r="AB13482" s="241"/>
    </row>
    <row r="13483" spans="25:28">
      <c r="Y13483" s="240"/>
      <c r="AB13483" s="241"/>
    </row>
    <row r="13484" spans="25:28">
      <c r="Y13484" s="240"/>
      <c r="AB13484" s="241"/>
    </row>
    <row r="13485" spans="25:28">
      <c r="Y13485" s="240"/>
      <c r="AB13485" s="241"/>
    </row>
    <row r="13486" spans="25:28">
      <c r="Y13486" s="240"/>
      <c r="AB13486" s="241"/>
    </row>
    <row r="13487" spans="25:28">
      <c r="Y13487" s="240"/>
      <c r="AB13487" s="241"/>
    </row>
    <row r="13488" spans="25:28">
      <c r="Y13488" s="240"/>
      <c r="AB13488" s="241"/>
    </row>
    <row r="13489" spans="25:28">
      <c r="Y13489" s="240"/>
      <c r="AB13489" s="241"/>
    </row>
    <row r="13490" spans="25:28">
      <c r="Y13490" s="240"/>
      <c r="AB13490" s="241"/>
    </row>
    <row r="13491" spans="25:28">
      <c r="Y13491" s="240"/>
      <c r="AB13491" s="241"/>
    </row>
    <row r="13492" spans="25:28">
      <c r="Y13492" s="240"/>
      <c r="AB13492" s="241"/>
    </row>
    <row r="13493" spans="25:28">
      <c r="Y13493" s="240"/>
      <c r="AB13493" s="241"/>
    </row>
    <row r="13494" spans="25:28">
      <c r="Y13494" s="240"/>
      <c r="AB13494" s="241"/>
    </row>
    <row r="13495" spans="25:28">
      <c r="Y13495" s="240"/>
      <c r="AB13495" s="241"/>
    </row>
    <row r="13496" spans="25:28">
      <c r="Y13496" s="240"/>
      <c r="AB13496" s="241"/>
    </row>
    <row r="13497" spans="25:28">
      <c r="Y13497" s="240"/>
      <c r="AB13497" s="241"/>
    </row>
    <row r="13498" spans="25:28">
      <c r="Y13498" s="240"/>
      <c r="AB13498" s="241"/>
    </row>
    <row r="13499" spans="25:28">
      <c r="Y13499" s="240"/>
      <c r="AB13499" s="241"/>
    </row>
    <row r="13500" spans="25:28">
      <c r="Y13500" s="240"/>
      <c r="AB13500" s="241"/>
    </row>
    <row r="13501" spans="25:28">
      <c r="Y13501" s="240"/>
      <c r="AB13501" s="241"/>
    </row>
    <row r="13502" spans="25:28">
      <c r="Y13502" s="240"/>
      <c r="AB13502" s="241"/>
    </row>
    <row r="13503" spans="25:28">
      <c r="Y13503" s="240"/>
      <c r="AB13503" s="241"/>
    </row>
    <row r="13504" spans="25:28">
      <c r="Y13504" s="240"/>
      <c r="AB13504" s="241"/>
    </row>
    <row r="13505" spans="25:28">
      <c r="Y13505" s="240"/>
      <c r="AB13505" s="241"/>
    </row>
    <row r="13506" spans="25:28">
      <c r="Y13506" s="240"/>
      <c r="AB13506" s="241"/>
    </row>
    <row r="13507" spans="25:28">
      <c r="Y13507" s="240"/>
      <c r="AB13507" s="241"/>
    </row>
    <row r="13508" spans="25:28">
      <c r="Y13508" s="240"/>
      <c r="AB13508" s="241"/>
    </row>
    <row r="13509" spans="25:28">
      <c r="Y13509" s="240"/>
      <c r="AB13509" s="241"/>
    </row>
    <row r="13510" spans="25:28">
      <c r="Y13510" s="240"/>
      <c r="AB13510" s="241"/>
    </row>
    <row r="13511" spans="25:28">
      <c r="Y13511" s="240"/>
      <c r="AB13511" s="241"/>
    </row>
    <row r="13512" spans="25:28">
      <c r="Y13512" s="240"/>
      <c r="AB13512" s="241"/>
    </row>
    <row r="13513" spans="25:28">
      <c r="Y13513" s="240"/>
      <c r="AB13513" s="241"/>
    </row>
    <row r="13514" spans="25:28">
      <c r="Y13514" s="240"/>
      <c r="AB13514" s="241"/>
    </row>
    <row r="13515" spans="25:28">
      <c r="Y13515" s="240"/>
      <c r="AB13515" s="241"/>
    </row>
    <row r="13516" spans="25:28">
      <c r="Y13516" s="240"/>
      <c r="AB13516" s="241"/>
    </row>
    <row r="13517" spans="25:28">
      <c r="Y13517" s="240"/>
      <c r="AB13517" s="241"/>
    </row>
    <row r="13518" spans="25:28">
      <c r="Y13518" s="240"/>
      <c r="AB13518" s="241"/>
    </row>
    <row r="13519" spans="25:28">
      <c r="Y13519" s="240"/>
      <c r="AB13519" s="241"/>
    </row>
    <row r="13520" spans="25:28">
      <c r="Y13520" s="240"/>
      <c r="AB13520" s="241"/>
    </row>
    <row r="13521" spans="25:28">
      <c r="Y13521" s="240"/>
      <c r="AB13521" s="241"/>
    </row>
    <row r="13522" spans="25:28">
      <c r="Y13522" s="240"/>
      <c r="AB13522" s="241"/>
    </row>
    <row r="13523" spans="25:28">
      <c r="Y13523" s="240"/>
      <c r="AB13523" s="241"/>
    </row>
    <row r="13524" spans="25:28">
      <c r="Y13524" s="240"/>
      <c r="AB13524" s="241"/>
    </row>
    <row r="13525" spans="25:28">
      <c r="Y13525" s="240"/>
      <c r="AB13525" s="241"/>
    </row>
    <row r="13526" spans="25:28">
      <c r="Y13526" s="240"/>
      <c r="AB13526" s="241"/>
    </row>
    <row r="13527" spans="25:28">
      <c r="Y13527" s="240"/>
      <c r="AB13527" s="241"/>
    </row>
    <row r="13528" spans="25:28">
      <c r="Y13528" s="240"/>
      <c r="AB13528" s="241"/>
    </row>
    <row r="13529" spans="25:28">
      <c r="Y13529" s="240"/>
      <c r="AB13529" s="241"/>
    </row>
    <row r="13530" spans="25:28">
      <c r="Y13530" s="240"/>
      <c r="AB13530" s="241"/>
    </row>
    <row r="13531" spans="25:28">
      <c r="Y13531" s="240"/>
      <c r="AB13531" s="241"/>
    </row>
    <row r="13532" spans="25:28">
      <c r="Y13532" s="240"/>
      <c r="AB13532" s="241"/>
    </row>
    <row r="13533" spans="25:28">
      <c r="Y13533" s="240"/>
      <c r="AB13533" s="241"/>
    </row>
    <row r="13534" spans="25:28">
      <c r="Y13534" s="240"/>
      <c r="AB13534" s="241"/>
    </row>
    <row r="13535" spans="25:28">
      <c r="Y13535" s="240"/>
      <c r="AB13535" s="241"/>
    </row>
    <row r="13536" spans="25:28">
      <c r="Y13536" s="240"/>
      <c r="AB13536" s="241"/>
    </row>
    <row r="13537" spans="25:28">
      <c r="Y13537" s="240"/>
      <c r="AB13537" s="241"/>
    </row>
    <row r="13538" spans="25:28">
      <c r="Y13538" s="240"/>
      <c r="AB13538" s="241"/>
    </row>
    <row r="13539" spans="25:28">
      <c r="Y13539" s="240"/>
      <c r="AB13539" s="241"/>
    </row>
    <row r="13540" spans="25:28">
      <c r="Y13540" s="240"/>
      <c r="AB13540" s="241"/>
    </row>
    <row r="13541" spans="25:28">
      <c r="Y13541" s="240"/>
      <c r="AB13541" s="241"/>
    </row>
    <row r="13542" spans="25:28">
      <c r="Y13542" s="240"/>
      <c r="AB13542" s="241"/>
    </row>
    <row r="13543" spans="25:28">
      <c r="Y13543" s="240"/>
      <c r="AB13543" s="241"/>
    </row>
    <row r="13544" spans="25:28">
      <c r="Y13544" s="240"/>
      <c r="AB13544" s="241"/>
    </row>
    <row r="13545" spans="25:28">
      <c r="Y13545" s="240"/>
      <c r="AB13545" s="241"/>
    </row>
    <row r="13546" spans="25:28">
      <c r="Y13546" s="240"/>
      <c r="AB13546" s="241"/>
    </row>
    <row r="13547" spans="25:28">
      <c r="Y13547" s="240"/>
      <c r="AB13547" s="241"/>
    </row>
    <row r="13548" spans="25:28">
      <c r="Y13548" s="240"/>
      <c r="AB13548" s="241"/>
    </row>
    <row r="13549" spans="25:28">
      <c r="Y13549" s="240"/>
      <c r="AB13549" s="241"/>
    </row>
    <row r="13550" spans="25:28">
      <c r="Y13550" s="240"/>
      <c r="AB13550" s="241"/>
    </row>
    <row r="13551" spans="25:28">
      <c r="Y13551" s="240"/>
      <c r="AB13551" s="241"/>
    </row>
    <row r="13552" spans="25:28">
      <c r="Y13552" s="240"/>
      <c r="AB13552" s="241"/>
    </row>
    <row r="13553" spans="25:28">
      <c r="Y13553" s="240"/>
      <c r="AB13553" s="241"/>
    </row>
    <row r="13554" spans="25:28">
      <c r="Y13554" s="240"/>
      <c r="AB13554" s="241"/>
    </row>
    <row r="13555" spans="25:28">
      <c r="Y13555" s="240"/>
      <c r="AB13555" s="241"/>
    </row>
    <row r="13556" spans="25:28">
      <c r="Y13556" s="240"/>
      <c r="AB13556" s="241"/>
    </row>
    <row r="13557" spans="25:28">
      <c r="Y13557" s="240"/>
      <c r="AB13557" s="241"/>
    </row>
    <row r="13558" spans="25:28">
      <c r="Y13558" s="240"/>
      <c r="AB13558" s="241"/>
    </row>
    <row r="13559" spans="25:28">
      <c r="Y13559" s="240"/>
      <c r="AB13559" s="241"/>
    </row>
    <row r="13560" spans="25:28">
      <c r="Y13560" s="240"/>
      <c r="AB13560" s="241"/>
    </row>
    <row r="13561" spans="25:28">
      <c r="Y13561" s="240"/>
      <c r="AB13561" s="241"/>
    </row>
    <row r="13562" spans="25:28">
      <c r="Y13562" s="240"/>
      <c r="AB13562" s="241"/>
    </row>
    <row r="13563" spans="25:28">
      <c r="Y13563" s="240"/>
      <c r="AB13563" s="241"/>
    </row>
    <row r="13564" spans="25:28">
      <c r="Y13564" s="240"/>
      <c r="AB13564" s="241"/>
    </row>
    <row r="13565" spans="25:28">
      <c r="Y13565" s="240"/>
      <c r="AB13565" s="241"/>
    </row>
    <row r="13566" spans="25:28">
      <c r="Y13566" s="240"/>
      <c r="AB13566" s="241"/>
    </row>
    <row r="13567" spans="25:28">
      <c r="Y13567" s="240"/>
      <c r="AB13567" s="241"/>
    </row>
    <row r="13568" spans="25:28">
      <c r="Y13568" s="240"/>
      <c r="AB13568" s="241"/>
    </row>
    <row r="13569" spans="25:28">
      <c r="Y13569" s="240"/>
      <c r="AB13569" s="241"/>
    </row>
    <row r="13570" spans="25:28">
      <c r="Y13570" s="240"/>
      <c r="AB13570" s="241"/>
    </row>
    <row r="13571" spans="25:28">
      <c r="Y13571" s="240"/>
      <c r="AB13571" s="241"/>
    </row>
    <row r="13572" spans="25:28">
      <c r="Y13572" s="240"/>
      <c r="AB13572" s="241"/>
    </row>
    <row r="13573" spans="25:28">
      <c r="Y13573" s="240"/>
      <c r="AB13573" s="241"/>
    </row>
    <row r="13574" spans="25:28">
      <c r="Y13574" s="240"/>
      <c r="AB13574" s="241"/>
    </row>
    <row r="13575" spans="25:28">
      <c r="Y13575" s="240"/>
      <c r="AB13575" s="241"/>
    </row>
    <row r="13576" spans="25:28">
      <c r="Y13576" s="240"/>
      <c r="AB13576" s="241"/>
    </row>
    <row r="13577" spans="25:28">
      <c r="Y13577" s="240"/>
      <c r="AB13577" s="241"/>
    </row>
    <row r="13578" spans="25:28">
      <c r="Y13578" s="240"/>
      <c r="AB13578" s="241"/>
    </row>
    <row r="13579" spans="25:28">
      <c r="Y13579" s="240"/>
      <c r="AB13579" s="241"/>
    </row>
    <row r="13580" spans="25:28">
      <c r="Y13580" s="240"/>
      <c r="AB13580" s="241"/>
    </row>
    <row r="13581" spans="25:28">
      <c r="Y13581" s="240"/>
      <c r="AB13581" s="241"/>
    </row>
    <row r="13582" spans="25:28">
      <c r="Y13582" s="240"/>
      <c r="AB13582" s="241"/>
    </row>
    <row r="13583" spans="25:28">
      <c r="Y13583" s="240"/>
      <c r="AB13583" s="241"/>
    </row>
    <row r="13584" spans="25:28">
      <c r="Y13584" s="240"/>
      <c r="AB13584" s="241"/>
    </row>
    <row r="13585" spans="25:28">
      <c r="Y13585" s="240"/>
      <c r="AB13585" s="241"/>
    </row>
    <row r="13586" spans="25:28">
      <c r="Y13586" s="240"/>
      <c r="AB13586" s="241"/>
    </row>
    <row r="13587" spans="25:28">
      <c r="Y13587" s="240"/>
      <c r="AB13587" s="241"/>
    </row>
    <row r="13588" spans="25:28">
      <c r="Y13588" s="240"/>
      <c r="AB13588" s="241"/>
    </row>
    <row r="13589" spans="25:28">
      <c r="Y13589" s="240"/>
      <c r="AB13589" s="241"/>
    </row>
    <row r="13590" spans="25:28">
      <c r="Y13590" s="240"/>
      <c r="AB13590" s="241"/>
    </row>
    <row r="13591" spans="25:28">
      <c r="Y13591" s="240"/>
      <c r="AB13591" s="241"/>
    </row>
    <row r="13592" spans="25:28">
      <c r="Y13592" s="240"/>
      <c r="AB13592" s="241"/>
    </row>
    <row r="13593" spans="25:28">
      <c r="Y13593" s="240"/>
      <c r="AB13593" s="241"/>
    </row>
    <row r="13594" spans="25:28">
      <c r="Y13594" s="240"/>
      <c r="AB13594" s="241"/>
    </row>
    <row r="13595" spans="25:28">
      <c r="Y13595" s="240"/>
      <c r="AB13595" s="241"/>
    </row>
    <row r="13596" spans="25:28">
      <c r="Y13596" s="240"/>
      <c r="AB13596" s="241"/>
    </row>
    <row r="13597" spans="25:28">
      <c r="Y13597" s="240"/>
      <c r="AB13597" s="241"/>
    </row>
    <row r="13598" spans="25:28">
      <c r="Y13598" s="240"/>
      <c r="AB13598" s="241"/>
    </row>
    <row r="13599" spans="25:28">
      <c r="Y13599" s="240"/>
      <c r="AB13599" s="241"/>
    </row>
    <row r="13600" spans="25:28">
      <c r="Y13600" s="240"/>
      <c r="AB13600" s="241"/>
    </row>
    <row r="13601" spans="25:28">
      <c r="Y13601" s="240"/>
      <c r="AB13601" s="241"/>
    </row>
    <row r="13602" spans="25:28">
      <c r="Y13602" s="240"/>
      <c r="AB13602" s="241"/>
    </row>
    <row r="13603" spans="25:28">
      <c r="Y13603" s="240"/>
      <c r="AB13603" s="241"/>
    </row>
    <row r="13604" spans="25:28">
      <c r="Y13604" s="240"/>
      <c r="AB13604" s="241"/>
    </row>
    <row r="13605" spans="25:28">
      <c r="Y13605" s="240"/>
      <c r="AB13605" s="241"/>
    </row>
    <row r="13606" spans="25:28">
      <c r="Y13606" s="240"/>
      <c r="AB13606" s="241"/>
    </row>
    <row r="13607" spans="25:28">
      <c r="Y13607" s="240"/>
      <c r="AB13607" s="241"/>
    </row>
    <row r="13608" spans="25:28">
      <c r="Y13608" s="240"/>
      <c r="AB13608" s="241"/>
    </row>
    <row r="13609" spans="25:28">
      <c r="Y13609" s="240"/>
      <c r="AB13609" s="241"/>
    </row>
    <row r="13610" spans="25:28">
      <c r="Y13610" s="240"/>
      <c r="AB13610" s="241"/>
    </row>
    <row r="13611" spans="25:28">
      <c r="Y13611" s="240"/>
      <c r="AB13611" s="241"/>
    </row>
    <row r="13612" spans="25:28">
      <c r="Y13612" s="240"/>
      <c r="AB13612" s="241"/>
    </row>
    <row r="13613" spans="25:28">
      <c r="Y13613" s="240"/>
      <c r="AB13613" s="241"/>
    </row>
    <row r="13614" spans="25:28">
      <c r="Y13614" s="240"/>
      <c r="AB13614" s="241"/>
    </row>
    <row r="13615" spans="25:28">
      <c r="Y13615" s="240"/>
      <c r="AB13615" s="241"/>
    </row>
    <row r="13616" spans="25:28">
      <c r="Y13616" s="240"/>
      <c r="AB13616" s="241"/>
    </row>
    <row r="13617" spans="25:28">
      <c r="Y13617" s="240"/>
      <c r="AB13617" s="241"/>
    </row>
    <row r="13618" spans="25:28">
      <c r="Y13618" s="240"/>
      <c r="AB13618" s="241"/>
    </row>
    <row r="13619" spans="25:28">
      <c r="Y13619" s="240"/>
      <c r="AB13619" s="241"/>
    </row>
    <row r="13620" spans="25:28">
      <c r="Y13620" s="240"/>
      <c r="AB13620" s="241"/>
    </row>
    <row r="13621" spans="25:28">
      <c r="Y13621" s="240"/>
      <c r="AB13621" s="241"/>
    </row>
    <row r="13622" spans="25:28">
      <c r="Y13622" s="240"/>
      <c r="AB13622" s="241"/>
    </row>
    <row r="13623" spans="25:28">
      <c r="Y13623" s="240"/>
      <c r="AB13623" s="241"/>
    </row>
    <row r="13624" spans="25:28">
      <c r="Y13624" s="240"/>
      <c r="AB13624" s="241"/>
    </row>
    <row r="13625" spans="25:28">
      <c r="Y13625" s="240"/>
      <c r="AB13625" s="241"/>
    </row>
    <row r="13626" spans="25:28">
      <c r="Y13626" s="240"/>
      <c r="AB13626" s="241"/>
    </row>
    <row r="13627" spans="25:28">
      <c r="Y13627" s="240"/>
      <c r="AB13627" s="241"/>
    </row>
    <row r="13628" spans="25:28">
      <c r="Y13628" s="240"/>
      <c r="AB13628" s="241"/>
    </row>
    <row r="13629" spans="25:28">
      <c r="Y13629" s="240"/>
      <c r="AB13629" s="241"/>
    </row>
    <row r="13630" spans="25:28">
      <c r="Y13630" s="240"/>
      <c r="AB13630" s="241"/>
    </row>
    <row r="13631" spans="25:28">
      <c r="Y13631" s="240"/>
      <c r="AB13631" s="241"/>
    </row>
    <row r="13632" spans="25:28">
      <c r="Y13632" s="240"/>
      <c r="AB13632" s="241"/>
    </row>
    <row r="13633" spans="25:28">
      <c r="Y13633" s="240"/>
      <c r="AB13633" s="241"/>
    </row>
    <row r="13634" spans="25:28">
      <c r="Y13634" s="240"/>
      <c r="AB13634" s="241"/>
    </row>
    <row r="13635" spans="25:28">
      <c r="Y13635" s="240"/>
      <c r="AB13635" s="241"/>
    </row>
    <row r="13636" spans="25:28">
      <c r="Y13636" s="240"/>
      <c r="AB13636" s="241"/>
    </row>
    <row r="13637" spans="25:28">
      <c r="Y13637" s="240"/>
      <c r="AB13637" s="241"/>
    </row>
    <row r="13638" spans="25:28">
      <c r="Y13638" s="240"/>
      <c r="AB13638" s="241"/>
    </row>
    <row r="13639" spans="25:28">
      <c r="Y13639" s="240"/>
      <c r="AB13639" s="241"/>
    </row>
    <row r="13640" spans="25:28">
      <c r="Y13640" s="240"/>
      <c r="AB13640" s="241"/>
    </row>
    <row r="13641" spans="25:28">
      <c r="Y13641" s="240"/>
      <c r="AB13641" s="241"/>
    </row>
    <row r="13642" spans="25:28">
      <c r="Y13642" s="240"/>
      <c r="AB13642" s="241"/>
    </row>
    <row r="13643" spans="25:28">
      <c r="Y13643" s="240"/>
      <c r="AB13643" s="241"/>
    </row>
    <row r="13644" spans="25:28">
      <c r="Y13644" s="240"/>
      <c r="AB13644" s="241"/>
    </row>
    <row r="13645" spans="25:28">
      <c r="Y13645" s="240"/>
      <c r="AB13645" s="241"/>
    </row>
    <row r="13646" spans="25:28">
      <c r="Y13646" s="240"/>
      <c r="AB13646" s="241"/>
    </row>
    <row r="13647" spans="25:28">
      <c r="Y13647" s="240"/>
      <c r="AB13647" s="241"/>
    </row>
    <row r="13648" spans="25:28">
      <c r="Y13648" s="240"/>
      <c r="AB13648" s="241"/>
    </row>
    <row r="13649" spans="25:28">
      <c r="Y13649" s="240"/>
      <c r="AB13649" s="241"/>
    </row>
    <row r="13650" spans="25:28">
      <c r="Y13650" s="240"/>
      <c r="AB13650" s="241"/>
    </row>
    <row r="13651" spans="25:28">
      <c r="Y13651" s="240"/>
      <c r="AB13651" s="241"/>
    </row>
    <row r="13652" spans="25:28">
      <c r="Y13652" s="240"/>
      <c r="AB13652" s="241"/>
    </row>
    <row r="13653" spans="25:28">
      <c r="Y13653" s="240"/>
      <c r="AB13653" s="241"/>
    </row>
    <row r="13654" spans="25:28">
      <c r="Y13654" s="240"/>
      <c r="AB13654" s="241"/>
    </row>
    <row r="13655" spans="25:28">
      <c r="Y13655" s="240"/>
      <c r="AB13655" s="241"/>
    </row>
    <row r="13656" spans="25:28">
      <c r="Y13656" s="240"/>
      <c r="AB13656" s="241"/>
    </row>
    <row r="13657" spans="25:28">
      <c r="Y13657" s="240"/>
      <c r="AB13657" s="241"/>
    </row>
    <row r="13658" spans="25:28">
      <c r="Y13658" s="240"/>
      <c r="AB13658" s="241"/>
    </row>
    <row r="13659" spans="25:28">
      <c r="Y13659" s="240"/>
      <c r="AB13659" s="241"/>
    </row>
    <row r="13660" spans="25:28">
      <c r="Y13660" s="240"/>
      <c r="AB13660" s="241"/>
    </row>
    <row r="13661" spans="25:28">
      <c r="Y13661" s="240"/>
      <c r="AB13661" s="241"/>
    </row>
    <row r="13662" spans="25:28">
      <c r="Y13662" s="240"/>
      <c r="AB13662" s="241"/>
    </row>
    <row r="13663" spans="25:28">
      <c r="Y13663" s="240"/>
      <c r="AB13663" s="241"/>
    </row>
    <row r="13664" spans="25:28">
      <c r="Y13664" s="240"/>
      <c r="AB13664" s="241"/>
    </row>
    <row r="13665" spans="25:28">
      <c r="Y13665" s="240"/>
      <c r="AB13665" s="241"/>
    </row>
    <row r="13666" spans="25:28">
      <c r="Y13666" s="240"/>
      <c r="AB13666" s="241"/>
    </row>
    <row r="13667" spans="25:28">
      <c r="Y13667" s="240"/>
      <c r="AB13667" s="241"/>
    </row>
    <row r="13668" spans="25:28">
      <c r="Y13668" s="240"/>
      <c r="AB13668" s="241"/>
    </row>
    <row r="13669" spans="25:28">
      <c r="Y13669" s="240"/>
      <c r="AB13669" s="241"/>
    </row>
    <row r="13670" spans="25:28">
      <c r="Y13670" s="240"/>
      <c r="AB13670" s="241"/>
    </row>
    <row r="13671" spans="25:28">
      <c r="Y13671" s="240"/>
      <c r="AB13671" s="241"/>
    </row>
    <row r="13672" spans="25:28">
      <c r="Y13672" s="240"/>
      <c r="AB13672" s="241"/>
    </row>
    <row r="13673" spans="25:28">
      <c r="Y13673" s="240"/>
      <c r="AB13673" s="241"/>
    </row>
    <row r="13674" spans="25:28">
      <c r="Y13674" s="240"/>
      <c r="AB13674" s="241"/>
    </row>
    <row r="13675" spans="25:28">
      <c r="Y13675" s="240"/>
      <c r="AB13675" s="241"/>
    </row>
    <row r="13676" spans="25:28">
      <c r="Y13676" s="240"/>
      <c r="AB13676" s="241"/>
    </row>
    <row r="13677" spans="25:28">
      <c r="Y13677" s="240"/>
      <c r="AB13677" s="241"/>
    </row>
    <row r="13678" spans="25:28">
      <c r="Y13678" s="240"/>
      <c r="AB13678" s="241"/>
    </row>
    <row r="13679" spans="25:28">
      <c r="Y13679" s="240"/>
      <c r="AB13679" s="241"/>
    </row>
    <row r="13680" spans="25:28">
      <c r="Y13680" s="240"/>
      <c r="AB13680" s="241"/>
    </row>
    <row r="13681" spans="25:28">
      <c r="Y13681" s="240"/>
      <c r="AB13681" s="241"/>
    </row>
    <row r="13682" spans="25:28">
      <c r="Y13682" s="240"/>
      <c r="AB13682" s="241"/>
    </row>
    <row r="13683" spans="25:28">
      <c r="Y13683" s="240"/>
      <c r="AB13683" s="241"/>
    </row>
    <row r="13684" spans="25:28">
      <c r="Y13684" s="240"/>
      <c r="AB13684" s="241"/>
    </row>
    <row r="13685" spans="25:28">
      <c r="Y13685" s="240"/>
      <c r="AB13685" s="241"/>
    </row>
    <row r="13686" spans="25:28">
      <c r="Y13686" s="240"/>
      <c r="AB13686" s="241"/>
    </row>
    <row r="13687" spans="25:28">
      <c r="Y13687" s="240"/>
      <c r="AB13687" s="241"/>
    </row>
    <row r="13688" spans="25:28">
      <c r="Y13688" s="240"/>
      <c r="AB13688" s="241"/>
    </row>
    <row r="13689" spans="25:28">
      <c r="Y13689" s="240"/>
      <c r="AB13689" s="241"/>
    </row>
    <row r="13690" spans="25:28">
      <c r="Y13690" s="240"/>
      <c r="AB13690" s="241"/>
    </row>
    <row r="13691" spans="25:28">
      <c r="Y13691" s="240"/>
      <c r="AB13691" s="241"/>
    </row>
    <row r="13692" spans="25:28">
      <c r="Y13692" s="240"/>
      <c r="AB13692" s="241"/>
    </row>
    <row r="13693" spans="25:28">
      <c r="Y13693" s="240"/>
      <c r="AB13693" s="241"/>
    </row>
    <row r="13694" spans="25:28">
      <c r="Y13694" s="240"/>
      <c r="AB13694" s="241"/>
    </row>
    <row r="13695" spans="25:28">
      <c r="Y13695" s="240"/>
      <c r="AB13695" s="241"/>
    </row>
    <row r="13696" spans="25:28">
      <c r="Y13696" s="240"/>
      <c r="AB13696" s="241"/>
    </row>
    <row r="13697" spans="25:28">
      <c r="Y13697" s="240"/>
      <c r="AB13697" s="241"/>
    </row>
    <row r="13698" spans="25:28">
      <c r="Y13698" s="240"/>
      <c r="AB13698" s="241"/>
    </row>
    <row r="13699" spans="25:28">
      <c r="Y13699" s="240"/>
      <c r="AB13699" s="241"/>
    </row>
    <row r="13700" spans="25:28">
      <c r="Y13700" s="240"/>
      <c r="AB13700" s="241"/>
    </row>
    <row r="13701" spans="25:28">
      <c r="Y13701" s="240"/>
      <c r="AB13701" s="241"/>
    </row>
    <row r="13702" spans="25:28">
      <c r="Y13702" s="240"/>
      <c r="AB13702" s="241"/>
    </row>
    <row r="13703" spans="25:28">
      <c r="Y13703" s="240"/>
      <c r="AB13703" s="241"/>
    </row>
    <row r="13704" spans="25:28">
      <c r="Y13704" s="240"/>
      <c r="AB13704" s="241"/>
    </row>
    <row r="13705" spans="25:28">
      <c r="Y13705" s="240"/>
      <c r="AB13705" s="241"/>
    </row>
    <row r="13706" spans="25:28">
      <c r="Y13706" s="240"/>
      <c r="AB13706" s="241"/>
    </row>
    <row r="13707" spans="25:28">
      <c r="Y13707" s="240"/>
      <c r="AB13707" s="241"/>
    </row>
    <row r="13708" spans="25:28">
      <c r="Y13708" s="240"/>
      <c r="AB13708" s="241"/>
    </row>
    <row r="13709" spans="25:28">
      <c r="Y13709" s="240"/>
      <c r="AB13709" s="241"/>
    </row>
    <row r="13710" spans="25:28">
      <c r="Y13710" s="240"/>
      <c r="AB13710" s="241"/>
    </row>
    <row r="13711" spans="25:28">
      <c r="Y13711" s="240"/>
      <c r="AB13711" s="241"/>
    </row>
    <row r="13712" spans="25:28">
      <c r="Y13712" s="240"/>
      <c r="AB13712" s="241"/>
    </row>
    <row r="13713" spans="25:28">
      <c r="Y13713" s="240"/>
      <c r="AB13713" s="241"/>
    </row>
    <row r="13714" spans="25:28">
      <c r="Y13714" s="240"/>
      <c r="AB13714" s="241"/>
    </row>
    <row r="13715" spans="25:28">
      <c r="Y13715" s="240"/>
      <c r="AB13715" s="241"/>
    </row>
    <row r="13716" spans="25:28">
      <c r="Y13716" s="240"/>
      <c r="AB13716" s="241"/>
    </row>
    <row r="13717" spans="25:28">
      <c r="Y13717" s="240"/>
      <c r="AB13717" s="241"/>
    </row>
    <row r="13718" spans="25:28">
      <c r="Y13718" s="240"/>
      <c r="AB13718" s="241"/>
    </row>
    <row r="13719" spans="25:28">
      <c r="Y13719" s="240"/>
      <c r="AB13719" s="241"/>
    </row>
    <row r="13720" spans="25:28">
      <c r="Y13720" s="240"/>
      <c r="AB13720" s="241"/>
    </row>
    <row r="13721" spans="25:28">
      <c r="Y13721" s="240"/>
      <c r="AB13721" s="241"/>
    </row>
    <row r="13722" spans="25:28">
      <c r="Y13722" s="240"/>
      <c r="AB13722" s="241"/>
    </row>
    <row r="13723" spans="25:28">
      <c r="Y13723" s="240"/>
      <c r="AB13723" s="241"/>
    </row>
    <row r="13724" spans="25:28">
      <c r="Y13724" s="240"/>
      <c r="AB13724" s="241"/>
    </row>
    <row r="13725" spans="25:28">
      <c r="Y13725" s="240"/>
      <c r="AB13725" s="241"/>
    </row>
    <row r="13726" spans="25:28">
      <c r="Y13726" s="240"/>
      <c r="AB13726" s="241"/>
    </row>
    <row r="13727" spans="25:28">
      <c r="Y13727" s="240"/>
      <c r="AB13727" s="241"/>
    </row>
    <row r="13728" spans="25:28">
      <c r="Y13728" s="240"/>
      <c r="AB13728" s="241"/>
    </row>
    <row r="13729" spans="25:28">
      <c r="Y13729" s="240"/>
      <c r="AB13729" s="241"/>
    </row>
    <row r="13730" spans="25:28">
      <c r="Y13730" s="240"/>
      <c r="AB13730" s="241"/>
    </row>
    <row r="13731" spans="25:28">
      <c r="Y13731" s="240"/>
      <c r="AB13731" s="241"/>
    </row>
    <row r="13732" spans="25:28">
      <c r="Y13732" s="240"/>
      <c r="AB13732" s="241"/>
    </row>
    <row r="13733" spans="25:28">
      <c r="Y13733" s="240"/>
      <c r="AB13733" s="241"/>
    </row>
    <row r="13734" spans="25:28">
      <c r="Y13734" s="240"/>
      <c r="AB13734" s="241"/>
    </row>
    <row r="13735" spans="25:28">
      <c r="Y13735" s="240"/>
      <c r="AB13735" s="241"/>
    </row>
    <row r="13736" spans="25:28">
      <c r="Y13736" s="240"/>
      <c r="AB13736" s="241"/>
    </row>
    <row r="13737" spans="25:28">
      <c r="Y13737" s="240"/>
      <c r="AB13737" s="241"/>
    </row>
    <row r="13738" spans="25:28">
      <c r="Y13738" s="240"/>
      <c r="AB13738" s="241"/>
    </row>
    <row r="13739" spans="25:28">
      <c r="Y13739" s="240"/>
      <c r="AB13739" s="241"/>
    </row>
    <row r="13740" spans="25:28">
      <c r="Y13740" s="240"/>
      <c r="AB13740" s="241"/>
    </row>
    <row r="13741" spans="25:28">
      <c r="Y13741" s="240"/>
      <c r="AB13741" s="241"/>
    </row>
    <row r="13742" spans="25:28">
      <c r="Y13742" s="240"/>
      <c r="AB13742" s="241"/>
    </row>
    <row r="13743" spans="25:28">
      <c r="Y13743" s="240"/>
      <c r="AB13743" s="241"/>
    </row>
    <row r="13744" spans="25:28">
      <c r="Y13744" s="240"/>
      <c r="AB13744" s="241"/>
    </row>
    <row r="13745" spans="25:28">
      <c r="Y13745" s="240"/>
      <c r="AB13745" s="241"/>
    </row>
    <row r="13746" spans="25:28">
      <c r="Y13746" s="240"/>
      <c r="AB13746" s="241"/>
    </row>
    <row r="13747" spans="25:28">
      <c r="Y13747" s="240"/>
      <c r="AB13747" s="241"/>
    </row>
    <row r="13748" spans="25:28">
      <c r="Y13748" s="240"/>
      <c r="AB13748" s="241"/>
    </row>
    <row r="13749" spans="25:28">
      <c r="Y13749" s="240"/>
      <c r="AB13749" s="241"/>
    </row>
    <row r="13750" spans="25:28">
      <c r="Y13750" s="240"/>
      <c r="AB13750" s="241"/>
    </row>
    <row r="13751" spans="25:28">
      <c r="Y13751" s="240"/>
      <c r="AB13751" s="241"/>
    </row>
    <row r="13752" spans="25:28">
      <c r="Y13752" s="240"/>
      <c r="AB13752" s="241"/>
    </row>
    <row r="13753" spans="25:28">
      <c r="Y13753" s="240"/>
      <c r="AB13753" s="241"/>
    </row>
    <row r="13754" spans="25:28">
      <c r="Y13754" s="240"/>
      <c r="AB13754" s="241"/>
    </row>
    <row r="13755" spans="25:28">
      <c r="Y13755" s="240"/>
      <c r="AB13755" s="241"/>
    </row>
    <row r="13756" spans="25:28">
      <c r="Y13756" s="240"/>
      <c r="AB13756" s="241"/>
    </row>
    <row r="13757" spans="25:28">
      <c r="Y13757" s="240"/>
      <c r="AB13757" s="241"/>
    </row>
    <row r="13758" spans="25:28">
      <c r="Y13758" s="240"/>
      <c r="AB13758" s="241"/>
    </row>
    <row r="13759" spans="25:28">
      <c r="Y13759" s="240"/>
      <c r="AB13759" s="241"/>
    </row>
    <row r="13760" spans="25:28">
      <c r="Y13760" s="240"/>
      <c r="AB13760" s="241"/>
    </row>
    <row r="13761" spans="25:28">
      <c r="Y13761" s="240"/>
      <c r="AB13761" s="241"/>
    </row>
    <row r="13762" spans="25:28">
      <c r="Y13762" s="240"/>
      <c r="AB13762" s="241"/>
    </row>
    <row r="13763" spans="25:28">
      <c r="Y13763" s="240"/>
      <c r="AB13763" s="241"/>
    </row>
    <row r="13764" spans="25:28">
      <c r="Y13764" s="240"/>
      <c r="AB13764" s="241"/>
    </row>
    <row r="13765" spans="25:28">
      <c r="Y13765" s="240"/>
      <c r="AB13765" s="241"/>
    </row>
    <row r="13766" spans="25:28">
      <c r="Y13766" s="240"/>
      <c r="AB13766" s="241"/>
    </row>
    <row r="13767" spans="25:28">
      <c r="Y13767" s="240"/>
      <c r="AB13767" s="241"/>
    </row>
    <row r="13768" spans="25:28">
      <c r="Y13768" s="240"/>
      <c r="AB13768" s="241"/>
    </row>
    <row r="13769" spans="25:28">
      <c r="Y13769" s="240"/>
      <c r="AB13769" s="241"/>
    </row>
    <row r="13770" spans="25:28">
      <c r="Y13770" s="240"/>
      <c r="AB13770" s="241"/>
    </row>
    <row r="13771" spans="25:28">
      <c r="Y13771" s="240"/>
      <c r="AB13771" s="241"/>
    </row>
    <row r="13772" spans="25:28">
      <c r="Y13772" s="240"/>
      <c r="AB13772" s="241"/>
    </row>
    <row r="13773" spans="25:28">
      <c r="Y13773" s="240"/>
      <c r="AB13773" s="241"/>
    </row>
    <row r="13774" spans="25:28">
      <c r="Y13774" s="240"/>
      <c r="AB13774" s="241"/>
    </row>
    <row r="13775" spans="25:28">
      <c r="Y13775" s="240"/>
      <c r="AB13775" s="241"/>
    </row>
    <row r="13776" spans="25:28">
      <c r="Y13776" s="240"/>
      <c r="AB13776" s="241"/>
    </row>
    <row r="13777" spans="25:28">
      <c r="Y13777" s="240"/>
      <c r="AB13777" s="241"/>
    </row>
    <row r="13778" spans="25:28">
      <c r="Y13778" s="240"/>
      <c r="AB13778" s="241"/>
    </row>
    <row r="13779" spans="25:28">
      <c r="Y13779" s="240"/>
      <c r="AB13779" s="241"/>
    </row>
    <row r="13780" spans="25:28">
      <c r="Y13780" s="240"/>
      <c r="AB13780" s="241"/>
    </row>
    <row r="13781" spans="25:28">
      <c r="Y13781" s="240"/>
      <c r="AB13781" s="241"/>
    </row>
    <row r="13782" spans="25:28">
      <c r="Y13782" s="240"/>
      <c r="AB13782" s="241"/>
    </row>
    <row r="13783" spans="25:28">
      <c r="Y13783" s="240"/>
      <c r="AB13783" s="241"/>
    </row>
    <row r="13784" spans="25:28">
      <c r="Y13784" s="240"/>
      <c r="AB13784" s="241"/>
    </row>
    <row r="13785" spans="25:28">
      <c r="Y13785" s="240"/>
      <c r="AB13785" s="241"/>
    </row>
    <row r="13786" spans="25:28">
      <c r="Y13786" s="240"/>
      <c r="AB13786" s="241"/>
    </row>
    <row r="13787" spans="25:28">
      <c r="Y13787" s="240"/>
      <c r="AB13787" s="241"/>
    </row>
    <row r="13788" spans="25:28">
      <c r="Y13788" s="240"/>
      <c r="AB13788" s="241"/>
    </row>
    <row r="13789" spans="25:28">
      <c r="Y13789" s="240"/>
      <c r="AB13789" s="241"/>
    </row>
    <row r="13790" spans="25:28">
      <c r="Y13790" s="240"/>
      <c r="AB13790" s="241"/>
    </row>
    <row r="13791" spans="25:28">
      <c r="Y13791" s="240"/>
      <c r="AB13791" s="241"/>
    </row>
    <row r="13792" spans="25:28">
      <c r="Y13792" s="240"/>
      <c r="AB13792" s="241"/>
    </row>
    <row r="13793" spans="25:28">
      <c r="Y13793" s="240"/>
      <c r="AB13793" s="241"/>
    </row>
    <row r="13794" spans="25:28">
      <c r="Y13794" s="240"/>
      <c r="AB13794" s="241"/>
    </row>
    <row r="13795" spans="25:28">
      <c r="Y13795" s="240"/>
      <c r="AB13795" s="241"/>
    </row>
    <row r="13796" spans="25:28">
      <c r="Y13796" s="240"/>
      <c r="AB13796" s="241"/>
    </row>
    <row r="13797" spans="25:28">
      <c r="Y13797" s="240"/>
      <c r="AB13797" s="241"/>
    </row>
    <row r="13798" spans="25:28">
      <c r="Y13798" s="240"/>
      <c r="AB13798" s="241"/>
    </row>
    <row r="13799" spans="25:28">
      <c r="Y13799" s="240"/>
      <c r="AB13799" s="241"/>
    </row>
    <row r="13800" spans="25:28">
      <c r="Y13800" s="240"/>
      <c r="AB13800" s="241"/>
    </row>
    <row r="13801" spans="25:28">
      <c r="Y13801" s="240"/>
      <c r="AB13801" s="241"/>
    </row>
    <row r="13802" spans="25:28">
      <c r="Y13802" s="240"/>
      <c r="AB13802" s="241"/>
    </row>
    <row r="13803" spans="25:28">
      <c r="Y13803" s="240"/>
      <c r="AB13803" s="241"/>
    </row>
    <row r="13804" spans="25:28">
      <c r="Y13804" s="240"/>
      <c r="AB13804" s="241"/>
    </row>
    <row r="13805" spans="25:28">
      <c r="Y13805" s="240"/>
      <c r="AB13805" s="241"/>
    </row>
    <row r="13806" spans="25:28">
      <c r="Y13806" s="240"/>
      <c r="AB13806" s="241"/>
    </row>
    <row r="13807" spans="25:28">
      <c r="Y13807" s="240"/>
      <c r="AB13807" s="241"/>
    </row>
    <row r="13808" spans="25:28">
      <c r="Y13808" s="240"/>
      <c r="AB13808" s="241"/>
    </row>
    <row r="13809" spans="25:28">
      <c r="Y13809" s="240"/>
      <c r="AB13809" s="241"/>
    </row>
    <row r="13810" spans="25:28">
      <c r="Y13810" s="240"/>
      <c r="AB13810" s="241"/>
    </row>
    <row r="13811" spans="25:28">
      <c r="Y13811" s="240"/>
      <c r="AB13811" s="241"/>
    </row>
    <row r="13812" spans="25:28">
      <c r="Y13812" s="240"/>
      <c r="AB13812" s="241"/>
    </row>
    <row r="13813" spans="25:28">
      <c r="Y13813" s="240"/>
      <c r="AB13813" s="241"/>
    </row>
    <row r="13814" spans="25:28">
      <c r="Y13814" s="240"/>
      <c r="AB13814" s="241"/>
    </row>
    <row r="13815" spans="25:28">
      <c r="Y13815" s="240"/>
      <c r="AB13815" s="241"/>
    </row>
    <row r="13816" spans="25:28">
      <c r="Y13816" s="240"/>
      <c r="AB13816" s="241"/>
    </row>
    <row r="13817" spans="25:28">
      <c r="Y13817" s="240"/>
      <c r="AB13817" s="241"/>
    </row>
    <row r="13818" spans="25:28">
      <c r="Y13818" s="240"/>
      <c r="AB13818" s="241"/>
    </row>
    <row r="13819" spans="25:28">
      <c r="Y13819" s="240"/>
      <c r="AB13819" s="241"/>
    </row>
    <row r="13820" spans="25:28">
      <c r="Y13820" s="240"/>
      <c r="AB13820" s="241"/>
    </row>
    <row r="13821" spans="25:28">
      <c r="Y13821" s="240"/>
      <c r="AB13821" s="241"/>
    </row>
    <row r="13822" spans="25:28">
      <c r="Y13822" s="240"/>
      <c r="AB13822" s="241"/>
    </row>
    <row r="13823" spans="25:28">
      <c r="Y13823" s="240"/>
      <c r="AB13823" s="241"/>
    </row>
    <row r="13824" spans="25:28">
      <c r="Y13824" s="240"/>
      <c r="AB13824" s="241"/>
    </row>
    <row r="13825" spans="25:28">
      <c r="Y13825" s="240"/>
      <c r="AB13825" s="241"/>
    </row>
    <row r="13826" spans="25:28">
      <c r="Y13826" s="240"/>
      <c r="AB13826" s="241"/>
    </row>
    <row r="13827" spans="25:28">
      <c r="Y13827" s="240"/>
      <c r="AB13827" s="241"/>
    </row>
    <row r="13828" spans="25:28">
      <c r="Y13828" s="240"/>
      <c r="AB13828" s="241"/>
    </row>
    <row r="13829" spans="25:28">
      <c r="Y13829" s="240"/>
      <c r="AB13829" s="241"/>
    </row>
    <row r="13830" spans="25:28">
      <c r="Y13830" s="240"/>
      <c r="AB13830" s="241"/>
    </row>
    <row r="13831" spans="25:28">
      <c r="Y13831" s="240"/>
      <c r="AB13831" s="241"/>
    </row>
    <row r="13832" spans="25:28">
      <c r="Y13832" s="240"/>
      <c r="AB13832" s="241"/>
    </row>
    <row r="13833" spans="25:28">
      <c r="Y13833" s="240"/>
      <c r="AB13833" s="241"/>
    </row>
    <row r="13834" spans="25:28">
      <c r="Y13834" s="240"/>
      <c r="AB13834" s="241"/>
    </row>
    <row r="13835" spans="25:28">
      <c r="Y13835" s="240"/>
      <c r="AB13835" s="241"/>
    </row>
    <row r="13836" spans="25:28">
      <c r="Y13836" s="240"/>
      <c r="AB13836" s="241"/>
    </row>
    <row r="13837" spans="25:28">
      <c r="Y13837" s="240"/>
      <c r="AB13837" s="241"/>
    </row>
    <row r="13838" spans="25:28">
      <c r="Y13838" s="240"/>
      <c r="AB13838" s="241"/>
    </row>
    <row r="13839" spans="25:28">
      <c r="Y13839" s="240"/>
      <c r="AB13839" s="241"/>
    </row>
    <row r="13840" spans="25:28">
      <c r="Y13840" s="240"/>
      <c r="AB13840" s="241"/>
    </row>
    <row r="13841" spans="25:28">
      <c r="Y13841" s="240"/>
      <c r="AB13841" s="241"/>
    </row>
    <row r="13842" spans="25:28">
      <c r="Y13842" s="240"/>
      <c r="AB13842" s="241"/>
    </row>
    <row r="13843" spans="25:28">
      <c r="Y13843" s="240"/>
      <c r="AB13843" s="241"/>
    </row>
    <row r="13844" spans="25:28">
      <c r="Y13844" s="240"/>
      <c r="AB13844" s="241"/>
    </row>
    <row r="13845" spans="25:28">
      <c r="Y13845" s="240"/>
      <c r="AB13845" s="241"/>
    </row>
    <row r="13846" spans="25:28">
      <c r="Y13846" s="240"/>
      <c r="AB13846" s="241"/>
    </row>
    <row r="13847" spans="25:28">
      <c r="Y13847" s="240"/>
      <c r="AB13847" s="241"/>
    </row>
    <row r="13848" spans="25:28">
      <c r="Y13848" s="240"/>
      <c r="AB13848" s="241"/>
    </row>
    <row r="13849" spans="25:28">
      <c r="Y13849" s="240"/>
      <c r="AB13849" s="241"/>
    </row>
    <row r="13850" spans="25:28">
      <c r="Y13850" s="240"/>
      <c r="AB13850" s="241"/>
    </row>
    <row r="13851" spans="25:28">
      <c r="Y13851" s="240"/>
      <c r="AB13851" s="241"/>
    </row>
    <row r="13852" spans="25:28">
      <c r="Y13852" s="240"/>
      <c r="AB13852" s="241"/>
    </row>
    <row r="13853" spans="25:28">
      <c r="Y13853" s="240"/>
      <c r="AB13853" s="241"/>
    </row>
    <row r="13854" spans="25:28">
      <c r="Y13854" s="240"/>
      <c r="AB13854" s="241"/>
    </row>
    <row r="13855" spans="25:28">
      <c r="Y13855" s="240"/>
      <c r="AB13855" s="241"/>
    </row>
    <row r="13856" spans="25:28">
      <c r="Y13856" s="240"/>
      <c r="AB13856" s="241"/>
    </row>
    <row r="13857" spans="25:28">
      <c r="Y13857" s="240"/>
      <c r="AB13857" s="241"/>
    </row>
    <row r="13858" spans="25:28">
      <c r="Y13858" s="240"/>
      <c r="AB13858" s="241"/>
    </row>
    <row r="13859" spans="25:28">
      <c r="Y13859" s="240"/>
      <c r="AB13859" s="241"/>
    </row>
    <row r="13860" spans="25:28">
      <c r="Y13860" s="240"/>
      <c r="AB13860" s="241"/>
    </row>
    <row r="13861" spans="25:28">
      <c r="Y13861" s="240"/>
      <c r="AB13861" s="241"/>
    </row>
    <row r="13862" spans="25:28">
      <c r="Y13862" s="240"/>
      <c r="AB13862" s="241"/>
    </row>
    <row r="13863" spans="25:28">
      <c r="Y13863" s="240"/>
      <c r="AB13863" s="241"/>
    </row>
    <row r="13864" spans="25:28">
      <c r="Y13864" s="240"/>
      <c r="AB13864" s="241"/>
    </row>
    <row r="13865" spans="25:28">
      <c r="Y13865" s="240"/>
      <c r="AB13865" s="241"/>
    </row>
    <row r="13866" spans="25:28">
      <c r="Y13866" s="240"/>
      <c r="AB13866" s="241"/>
    </row>
    <row r="13867" spans="25:28">
      <c r="Y13867" s="240"/>
      <c r="AB13867" s="241"/>
    </row>
    <row r="13868" spans="25:28">
      <c r="Y13868" s="240"/>
      <c r="AB13868" s="241"/>
    </row>
    <row r="13869" spans="25:28">
      <c r="Y13869" s="240"/>
      <c r="AB13869" s="241"/>
    </row>
    <row r="13870" spans="25:28">
      <c r="Y13870" s="240"/>
      <c r="AB13870" s="241"/>
    </row>
    <row r="13871" spans="25:28">
      <c r="Y13871" s="240"/>
      <c r="AB13871" s="241"/>
    </row>
    <row r="13872" spans="25:28">
      <c r="Y13872" s="240"/>
      <c r="AB13872" s="241"/>
    </row>
    <row r="13873" spans="25:28">
      <c r="Y13873" s="240"/>
      <c r="AB13873" s="241"/>
    </row>
    <row r="13874" spans="25:28">
      <c r="Y13874" s="240"/>
      <c r="AB13874" s="241"/>
    </row>
    <row r="13875" spans="25:28">
      <c r="Y13875" s="240"/>
      <c r="AB13875" s="241"/>
    </row>
    <row r="13876" spans="25:28">
      <c r="Y13876" s="240"/>
      <c r="AB13876" s="241"/>
    </row>
    <row r="13877" spans="25:28">
      <c r="Y13877" s="240"/>
      <c r="AB13877" s="241"/>
    </row>
    <row r="13878" spans="25:28">
      <c r="Y13878" s="240"/>
      <c r="AB13878" s="241"/>
    </row>
    <row r="13879" spans="25:28">
      <c r="Y13879" s="240"/>
      <c r="AB13879" s="241"/>
    </row>
    <row r="13880" spans="25:28">
      <c r="Y13880" s="240"/>
      <c r="AB13880" s="241"/>
    </row>
    <row r="13881" spans="25:28">
      <c r="Y13881" s="240"/>
      <c r="AB13881" s="241"/>
    </row>
    <row r="13882" spans="25:28">
      <c r="Y13882" s="240"/>
      <c r="AB13882" s="241"/>
    </row>
    <row r="13883" spans="25:28">
      <c r="Y13883" s="240"/>
      <c r="AB13883" s="241"/>
    </row>
    <row r="13884" spans="25:28">
      <c r="Y13884" s="240"/>
      <c r="AB13884" s="241"/>
    </row>
    <row r="13885" spans="25:28">
      <c r="Y13885" s="240"/>
      <c r="AB13885" s="241"/>
    </row>
    <row r="13886" spans="25:28">
      <c r="Y13886" s="240"/>
      <c r="AB13886" s="241"/>
    </row>
    <row r="13887" spans="25:28">
      <c r="Y13887" s="240"/>
      <c r="AB13887" s="241"/>
    </row>
    <row r="13888" spans="25:28">
      <c r="Y13888" s="240"/>
      <c r="AB13888" s="241"/>
    </row>
    <row r="13889" spans="25:28">
      <c r="Y13889" s="240"/>
      <c r="AB13889" s="241"/>
    </row>
    <row r="13890" spans="25:28">
      <c r="Y13890" s="240"/>
      <c r="AB13890" s="241"/>
    </row>
    <row r="13891" spans="25:28">
      <c r="Y13891" s="240"/>
      <c r="AB13891" s="241"/>
    </row>
    <row r="13892" spans="25:28">
      <c r="Y13892" s="240"/>
      <c r="AB13892" s="241"/>
    </row>
    <row r="13893" spans="25:28">
      <c r="Y13893" s="240"/>
      <c r="AB13893" s="241"/>
    </row>
    <row r="13894" spans="25:28">
      <c r="Y13894" s="240"/>
      <c r="AB13894" s="241"/>
    </row>
    <row r="13895" spans="25:28">
      <c r="Y13895" s="240"/>
      <c r="AB13895" s="241"/>
    </row>
    <row r="13896" spans="25:28">
      <c r="Y13896" s="240"/>
      <c r="AB13896" s="241"/>
    </row>
    <row r="13897" spans="25:28">
      <c r="Y13897" s="240"/>
      <c r="AB13897" s="241"/>
    </row>
    <row r="13898" spans="25:28">
      <c r="Y13898" s="240"/>
      <c r="AB13898" s="241"/>
    </row>
    <row r="13899" spans="25:28">
      <c r="Y13899" s="240"/>
      <c r="AB13899" s="241"/>
    </row>
    <row r="13900" spans="25:28">
      <c r="Y13900" s="240"/>
      <c r="AB13900" s="241"/>
    </row>
    <row r="13901" spans="25:28">
      <c r="Y13901" s="240"/>
      <c r="AB13901" s="241"/>
    </row>
    <row r="13902" spans="25:28">
      <c r="Y13902" s="240"/>
      <c r="AB13902" s="241"/>
    </row>
    <row r="13903" spans="25:28">
      <c r="Y13903" s="240"/>
      <c r="AB13903" s="241"/>
    </row>
    <row r="13904" spans="25:28">
      <c r="Y13904" s="240"/>
      <c r="AB13904" s="241"/>
    </row>
    <row r="13905" spans="25:28">
      <c r="Y13905" s="240"/>
      <c r="AB13905" s="241"/>
    </row>
    <row r="13906" spans="25:28">
      <c r="Y13906" s="240"/>
      <c r="AB13906" s="241"/>
    </row>
    <row r="13907" spans="25:28">
      <c r="Y13907" s="240"/>
      <c r="AB13907" s="241"/>
    </row>
    <row r="13908" spans="25:28">
      <c r="Y13908" s="240"/>
      <c r="AB13908" s="241"/>
    </row>
    <row r="13909" spans="25:28">
      <c r="Y13909" s="240"/>
      <c r="AB13909" s="241"/>
    </row>
    <row r="13910" spans="25:28">
      <c r="Y13910" s="240"/>
      <c r="AB13910" s="241"/>
    </row>
    <row r="13911" spans="25:28">
      <c r="Y13911" s="240"/>
      <c r="AB13911" s="241"/>
    </row>
    <row r="13912" spans="25:28">
      <c r="Y13912" s="240"/>
      <c r="AB13912" s="241"/>
    </row>
    <row r="13913" spans="25:28">
      <c r="Y13913" s="240"/>
      <c r="AB13913" s="241"/>
    </row>
    <row r="13914" spans="25:28">
      <c r="Y13914" s="240"/>
      <c r="AB13914" s="241"/>
    </row>
    <row r="13915" spans="25:28">
      <c r="Y13915" s="240"/>
      <c r="AB13915" s="241"/>
    </row>
    <row r="13916" spans="25:28">
      <c r="Y13916" s="240"/>
      <c r="AB13916" s="241"/>
    </row>
    <row r="13917" spans="25:28">
      <c r="Y13917" s="240"/>
      <c r="AB13917" s="241"/>
    </row>
    <row r="13918" spans="25:28">
      <c r="Y13918" s="240"/>
      <c r="AB13918" s="241"/>
    </row>
    <row r="13919" spans="25:28">
      <c r="Y13919" s="240"/>
      <c r="AB13919" s="241"/>
    </row>
    <row r="13920" spans="25:28">
      <c r="Y13920" s="240"/>
      <c r="AB13920" s="241"/>
    </row>
    <row r="13921" spans="25:28">
      <c r="Y13921" s="240"/>
      <c r="AB13921" s="241"/>
    </row>
    <row r="13922" spans="25:28">
      <c r="Y13922" s="240"/>
      <c r="AB13922" s="241"/>
    </row>
    <row r="13923" spans="25:28">
      <c r="Y13923" s="240"/>
      <c r="AB13923" s="241"/>
    </row>
    <row r="13924" spans="25:28">
      <c r="Y13924" s="240"/>
      <c r="AB13924" s="241"/>
    </row>
    <row r="13925" spans="25:28">
      <c r="Y13925" s="240"/>
      <c r="AB13925" s="241"/>
    </row>
    <row r="13926" spans="25:28">
      <c r="Y13926" s="240"/>
      <c r="AB13926" s="241"/>
    </row>
    <row r="13927" spans="25:28">
      <c r="Y13927" s="240"/>
      <c r="AB13927" s="241"/>
    </row>
    <row r="13928" spans="25:28">
      <c r="Y13928" s="240"/>
      <c r="AB13928" s="241"/>
    </row>
    <row r="13929" spans="25:28">
      <c r="Y13929" s="240"/>
      <c r="AB13929" s="241"/>
    </row>
    <row r="13930" spans="25:28">
      <c r="Y13930" s="240"/>
      <c r="AB13930" s="241"/>
    </row>
    <row r="13931" spans="25:28">
      <c r="Y13931" s="240"/>
      <c r="AB13931" s="241"/>
    </row>
    <row r="13932" spans="25:28">
      <c r="Y13932" s="240"/>
      <c r="AB13932" s="241"/>
    </row>
    <row r="13933" spans="25:28">
      <c r="Y13933" s="240"/>
      <c r="AB13933" s="241"/>
    </row>
    <row r="13934" spans="25:28">
      <c r="Y13934" s="240"/>
      <c r="AB13934" s="241"/>
    </row>
    <row r="13935" spans="25:28">
      <c r="Y13935" s="240"/>
      <c r="AB13935" s="241"/>
    </row>
    <row r="13936" spans="25:28">
      <c r="Y13936" s="240"/>
      <c r="AB13936" s="241"/>
    </row>
    <row r="13937" spans="25:28">
      <c r="Y13937" s="240"/>
      <c r="AB13937" s="241"/>
    </row>
    <row r="13938" spans="25:28">
      <c r="Y13938" s="240"/>
      <c r="AB13938" s="241"/>
    </row>
    <row r="13939" spans="25:28">
      <c r="Y13939" s="240"/>
      <c r="AB13939" s="241"/>
    </row>
    <row r="13940" spans="25:28">
      <c r="Y13940" s="240"/>
      <c r="AB13940" s="241"/>
    </row>
    <row r="13941" spans="25:28">
      <c r="Y13941" s="240"/>
      <c r="AB13941" s="241"/>
    </row>
    <row r="13942" spans="25:28">
      <c r="Y13942" s="240"/>
      <c r="AB13942" s="241"/>
    </row>
    <row r="13943" spans="25:28">
      <c r="Y13943" s="240"/>
      <c r="AB13943" s="241"/>
    </row>
    <row r="13944" spans="25:28">
      <c r="Y13944" s="240"/>
      <c r="AB13944" s="241"/>
    </row>
    <row r="13945" spans="25:28">
      <c r="Y13945" s="240"/>
      <c r="AB13945" s="241"/>
    </row>
    <row r="13946" spans="25:28">
      <c r="Y13946" s="240"/>
      <c r="AB13946" s="241"/>
    </row>
    <row r="13947" spans="25:28">
      <c r="Y13947" s="240"/>
      <c r="AB13947" s="241"/>
    </row>
    <row r="13948" spans="25:28">
      <c r="Y13948" s="240"/>
      <c r="AB13948" s="241"/>
    </row>
    <row r="13949" spans="25:28">
      <c r="Y13949" s="240"/>
      <c r="AB13949" s="241"/>
    </row>
    <row r="13950" spans="25:28">
      <c r="Y13950" s="240"/>
      <c r="AB13950" s="241"/>
    </row>
    <row r="13951" spans="25:28">
      <c r="Y13951" s="240"/>
      <c r="AB13951" s="241"/>
    </row>
    <row r="13952" spans="25:28">
      <c r="Y13952" s="240"/>
      <c r="AB13952" s="241"/>
    </row>
    <row r="13953" spans="25:28">
      <c r="Y13953" s="240"/>
      <c r="AB13953" s="241"/>
    </row>
    <row r="13954" spans="25:28">
      <c r="Y13954" s="240"/>
      <c r="AB13954" s="241"/>
    </row>
    <row r="13955" spans="25:28">
      <c r="Y13955" s="240"/>
      <c r="AB13955" s="241"/>
    </row>
    <row r="13956" spans="25:28">
      <c r="Y13956" s="240"/>
      <c r="AB13956" s="241"/>
    </row>
    <row r="13957" spans="25:28">
      <c r="Y13957" s="240"/>
      <c r="AB13957" s="241"/>
    </row>
    <row r="13958" spans="25:28">
      <c r="Y13958" s="240"/>
      <c r="AB13958" s="241"/>
    </row>
    <row r="13959" spans="25:28">
      <c r="Y13959" s="240"/>
      <c r="AB13959" s="241"/>
    </row>
    <row r="13960" spans="25:28">
      <c r="Y13960" s="240"/>
      <c r="AB13960" s="241"/>
    </row>
    <row r="13961" spans="25:28">
      <c r="Y13961" s="240"/>
      <c r="AB13961" s="241"/>
    </row>
    <row r="13962" spans="25:28">
      <c r="Y13962" s="240"/>
      <c r="AB13962" s="241"/>
    </row>
    <row r="13963" spans="25:28">
      <c r="Y13963" s="240"/>
      <c r="AB13963" s="241"/>
    </row>
    <row r="13964" spans="25:28">
      <c r="Y13964" s="240"/>
      <c r="AB13964" s="241"/>
    </row>
    <row r="13965" spans="25:28">
      <c r="Y13965" s="240"/>
      <c r="AB13965" s="241"/>
    </row>
    <row r="13966" spans="25:28">
      <c r="Y13966" s="240"/>
      <c r="AB13966" s="241"/>
    </row>
    <row r="13967" spans="25:28">
      <c r="Y13967" s="240"/>
      <c r="AB13967" s="241"/>
    </row>
    <row r="13968" spans="25:28">
      <c r="Y13968" s="240"/>
      <c r="AB13968" s="241"/>
    </row>
    <row r="13969" spans="25:28">
      <c r="Y13969" s="240"/>
      <c r="AB13969" s="241"/>
    </row>
    <row r="13970" spans="25:28">
      <c r="Y13970" s="240"/>
      <c r="AB13970" s="241"/>
    </row>
    <row r="13971" spans="25:28">
      <c r="Y13971" s="240"/>
      <c r="AB13971" s="241"/>
    </row>
    <row r="13972" spans="25:28">
      <c r="Y13972" s="240"/>
      <c r="AB13972" s="241"/>
    </row>
    <row r="13973" spans="25:28">
      <c r="Y13973" s="240"/>
      <c r="AB13973" s="241"/>
    </row>
    <row r="13974" spans="25:28">
      <c r="Y13974" s="240"/>
      <c r="AB13974" s="241"/>
    </row>
    <row r="13975" spans="25:28">
      <c r="Y13975" s="240"/>
      <c r="AB13975" s="241"/>
    </row>
    <row r="13976" spans="25:28">
      <c r="Y13976" s="240"/>
      <c r="AB13976" s="241"/>
    </row>
    <row r="13977" spans="25:28">
      <c r="Y13977" s="240"/>
      <c r="AB13977" s="241"/>
    </row>
    <row r="13978" spans="25:28">
      <c r="Y13978" s="240"/>
      <c r="AB13978" s="241"/>
    </row>
    <row r="13979" spans="25:28">
      <c r="Y13979" s="240"/>
      <c r="AB13979" s="241"/>
    </row>
    <row r="13980" spans="25:28">
      <c r="Y13980" s="240"/>
      <c r="AB13980" s="241"/>
    </row>
    <row r="13981" spans="25:28">
      <c r="Y13981" s="240"/>
      <c r="AB13981" s="241"/>
    </row>
    <row r="13982" spans="25:28">
      <c r="Y13982" s="240"/>
      <c r="AB13982" s="241"/>
    </row>
    <row r="13983" spans="25:28">
      <c r="Y13983" s="240"/>
      <c r="AB13983" s="241"/>
    </row>
    <row r="13984" spans="25:28">
      <c r="Y13984" s="240"/>
      <c r="AB13984" s="241"/>
    </row>
    <row r="13985" spans="25:28">
      <c r="Y13985" s="240"/>
      <c r="AB13985" s="241"/>
    </row>
    <row r="13986" spans="25:28">
      <c r="Y13986" s="240"/>
      <c r="AB13986" s="241"/>
    </row>
    <row r="13987" spans="25:28">
      <c r="Y13987" s="240"/>
      <c r="AB13987" s="241"/>
    </row>
    <row r="13988" spans="25:28">
      <c r="Y13988" s="240"/>
      <c r="AB13988" s="241"/>
    </row>
    <row r="13989" spans="25:28">
      <c r="Y13989" s="240"/>
      <c r="AB13989" s="241"/>
    </row>
    <row r="13990" spans="25:28">
      <c r="Y13990" s="240"/>
      <c r="AB13990" s="241"/>
    </row>
    <row r="13991" spans="25:28">
      <c r="Y13991" s="240"/>
      <c r="AB13991" s="241"/>
    </row>
    <row r="13992" spans="25:28">
      <c r="Y13992" s="240"/>
      <c r="AB13992" s="241"/>
    </row>
    <row r="13993" spans="25:28">
      <c r="Y13993" s="240"/>
      <c r="AB13993" s="241"/>
    </row>
    <row r="13994" spans="25:28">
      <c r="Y13994" s="240"/>
      <c r="AB13994" s="241"/>
    </row>
    <row r="13995" spans="25:28">
      <c r="Y13995" s="240"/>
      <c r="AB13995" s="241"/>
    </row>
    <row r="13996" spans="25:28">
      <c r="Y13996" s="240"/>
      <c r="AB13996" s="241"/>
    </row>
    <row r="13997" spans="25:28">
      <c r="Y13997" s="240"/>
      <c r="AB13997" s="241"/>
    </row>
    <row r="13998" spans="25:28">
      <c r="Y13998" s="240"/>
      <c r="AB13998" s="241"/>
    </row>
    <row r="13999" spans="25:28">
      <c r="Y13999" s="240"/>
      <c r="AB13999" s="241"/>
    </row>
    <row r="14000" spans="25:28">
      <c r="Y14000" s="240"/>
      <c r="AB14000" s="241"/>
    </row>
    <row r="14001" spans="25:28">
      <c r="Y14001" s="240"/>
      <c r="AB14001" s="241"/>
    </row>
    <row r="14002" spans="25:28">
      <c r="Y14002" s="240"/>
      <c r="AB14002" s="241"/>
    </row>
    <row r="14003" spans="25:28">
      <c r="Y14003" s="240"/>
      <c r="AB14003" s="241"/>
    </row>
    <row r="14004" spans="25:28">
      <c r="Y14004" s="240"/>
      <c r="AB14004" s="241"/>
    </row>
    <row r="14005" spans="25:28">
      <c r="Y14005" s="240"/>
      <c r="AB14005" s="241"/>
    </row>
    <row r="14006" spans="25:28">
      <c r="Y14006" s="240"/>
      <c r="AB14006" s="241"/>
    </row>
    <row r="14007" spans="25:28">
      <c r="Y14007" s="240"/>
      <c r="AB14007" s="241"/>
    </row>
    <row r="14008" spans="25:28">
      <c r="Y14008" s="240"/>
      <c r="AB14008" s="241"/>
    </row>
    <row r="14009" spans="25:28">
      <c r="Y14009" s="240"/>
      <c r="AB14009" s="241"/>
    </row>
    <row r="14010" spans="25:28">
      <c r="Y14010" s="240"/>
      <c r="AB14010" s="241"/>
    </row>
    <row r="14011" spans="25:28">
      <c r="Y14011" s="240"/>
      <c r="AB14011" s="241"/>
    </row>
    <row r="14012" spans="25:28">
      <c r="Y14012" s="240"/>
      <c r="AB14012" s="241"/>
    </row>
    <row r="14013" spans="25:28">
      <c r="Y14013" s="240"/>
      <c r="AB14013" s="241"/>
    </row>
    <row r="14014" spans="25:28">
      <c r="Y14014" s="240"/>
      <c r="AB14014" s="241"/>
    </row>
    <row r="14015" spans="25:28">
      <c r="Y14015" s="240"/>
      <c r="AB14015" s="241"/>
    </row>
    <row r="14016" spans="25:28">
      <c r="Y14016" s="240"/>
      <c r="AB14016" s="241"/>
    </row>
    <row r="14017" spans="25:28">
      <c r="Y14017" s="240"/>
      <c r="AB14017" s="241"/>
    </row>
    <row r="14018" spans="25:28">
      <c r="Y14018" s="240"/>
      <c r="AB14018" s="241"/>
    </row>
    <row r="14019" spans="25:28">
      <c r="Y14019" s="240"/>
      <c r="AB14019" s="241"/>
    </row>
    <row r="14020" spans="25:28">
      <c r="Y14020" s="240"/>
      <c r="AB14020" s="241"/>
    </row>
    <row r="14021" spans="25:28">
      <c r="Y14021" s="240"/>
      <c r="AB14021" s="241"/>
    </row>
    <row r="14022" spans="25:28">
      <c r="Y14022" s="240"/>
      <c r="AB14022" s="241"/>
    </row>
    <row r="14023" spans="25:28">
      <c r="Y14023" s="240"/>
      <c r="AB14023" s="241"/>
    </row>
    <row r="14024" spans="25:28">
      <c r="Y14024" s="240"/>
      <c r="AB14024" s="241"/>
    </row>
    <row r="14025" spans="25:28">
      <c r="Y14025" s="240"/>
      <c r="AB14025" s="241"/>
    </row>
    <row r="14026" spans="25:28">
      <c r="Y14026" s="240"/>
      <c r="AB14026" s="241"/>
    </row>
    <row r="14027" spans="25:28">
      <c r="Y14027" s="240"/>
      <c r="AB14027" s="241"/>
    </row>
    <row r="14028" spans="25:28">
      <c r="Y14028" s="240"/>
      <c r="AB14028" s="241"/>
    </row>
    <row r="14029" spans="25:28">
      <c r="Y14029" s="240"/>
      <c r="AB14029" s="241"/>
    </row>
    <row r="14030" spans="25:28">
      <c r="Y14030" s="240"/>
      <c r="AB14030" s="241"/>
    </row>
    <row r="14031" spans="25:28">
      <c r="Y14031" s="240"/>
      <c r="AB14031" s="241"/>
    </row>
    <row r="14032" spans="25:28">
      <c r="Y14032" s="240"/>
      <c r="AB14032" s="241"/>
    </row>
    <row r="14033" spans="25:28">
      <c r="Y14033" s="240"/>
      <c r="AB14033" s="241"/>
    </row>
    <row r="14034" spans="25:28">
      <c r="Y14034" s="240"/>
      <c r="AB14034" s="241"/>
    </row>
    <row r="14035" spans="25:28">
      <c r="Y14035" s="240"/>
      <c r="AB14035" s="241"/>
    </row>
    <row r="14036" spans="25:28">
      <c r="Y14036" s="240"/>
      <c r="AB14036" s="241"/>
    </row>
    <row r="14037" spans="25:28">
      <c r="Y14037" s="240"/>
      <c r="AB14037" s="241"/>
    </row>
    <row r="14038" spans="25:28">
      <c r="Y14038" s="240"/>
      <c r="AB14038" s="241"/>
    </row>
    <row r="14039" spans="25:28">
      <c r="Y14039" s="240"/>
      <c r="AB14039" s="241"/>
    </row>
    <row r="14040" spans="25:28">
      <c r="Y14040" s="240"/>
      <c r="AB14040" s="241"/>
    </row>
    <row r="14041" spans="25:28">
      <c r="Y14041" s="240"/>
      <c r="AB14041" s="241"/>
    </row>
    <row r="14042" spans="25:28">
      <c r="Y14042" s="240"/>
      <c r="AB14042" s="241"/>
    </row>
    <row r="14043" spans="25:28">
      <c r="Y14043" s="240"/>
      <c r="AB14043" s="241"/>
    </row>
    <row r="14044" spans="25:28">
      <c r="Y14044" s="240"/>
      <c r="AB14044" s="241"/>
    </row>
    <row r="14045" spans="25:28">
      <c r="Y14045" s="240"/>
      <c r="AB14045" s="241"/>
    </row>
    <row r="14046" spans="25:28">
      <c r="Y14046" s="240"/>
      <c r="AB14046" s="241"/>
    </row>
    <row r="14047" spans="25:28">
      <c r="Y14047" s="240"/>
      <c r="AB14047" s="241"/>
    </row>
    <row r="14048" spans="25:28">
      <c r="Y14048" s="240"/>
      <c r="AB14048" s="241"/>
    </row>
    <row r="14049" spans="25:28">
      <c r="Y14049" s="240"/>
      <c r="AB14049" s="241"/>
    </row>
    <row r="14050" spans="25:28">
      <c r="Y14050" s="240"/>
      <c r="AB14050" s="241"/>
    </row>
    <row r="14051" spans="25:28">
      <c r="Y14051" s="240"/>
      <c r="AB14051" s="241"/>
    </row>
    <row r="14052" spans="25:28">
      <c r="Y14052" s="240"/>
      <c r="AB14052" s="241"/>
    </row>
    <row r="14053" spans="25:28">
      <c r="Y14053" s="240"/>
      <c r="AB14053" s="241"/>
    </row>
    <row r="14054" spans="25:28">
      <c r="Y14054" s="240"/>
      <c r="AB14054" s="241"/>
    </row>
    <row r="14055" spans="25:28">
      <c r="Y14055" s="240"/>
      <c r="AB14055" s="241"/>
    </row>
    <row r="14056" spans="25:28">
      <c r="Y14056" s="240"/>
      <c r="AB14056" s="241"/>
    </row>
    <row r="14057" spans="25:28">
      <c r="Y14057" s="240"/>
      <c r="AB14057" s="241"/>
    </row>
    <row r="14058" spans="25:28">
      <c r="Y14058" s="240"/>
      <c r="AB14058" s="241"/>
    </row>
    <row r="14059" spans="25:28">
      <c r="Y14059" s="240"/>
      <c r="AB14059" s="241"/>
    </row>
    <row r="14060" spans="25:28">
      <c r="Y14060" s="240"/>
      <c r="AB14060" s="241"/>
    </row>
    <row r="14061" spans="25:28">
      <c r="Y14061" s="240"/>
      <c r="AB14061" s="241"/>
    </row>
    <row r="14062" spans="25:28">
      <c r="Y14062" s="240"/>
      <c r="AB14062" s="241"/>
    </row>
    <row r="14063" spans="25:28">
      <c r="Y14063" s="240"/>
      <c r="AB14063" s="241"/>
    </row>
    <row r="14064" spans="25:28">
      <c r="Y14064" s="240"/>
      <c r="AB14064" s="241"/>
    </row>
    <row r="14065" spans="25:28">
      <c r="Y14065" s="240"/>
      <c r="AB14065" s="241"/>
    </row>
    <row r="14066" spans="25:28">
      <c r="Y14066" s="240"/>
      <c r="AB14066" s="241"/>
    </row>
    <row r="14067" spans="25:28">
      <c r="Y14067" s="240"/>
      <c r="AB14067" s="241"/>
    </row>
    <row r="14068" spans="25:28">
      <c r="Y14068" s="240"/>
      <c r="AB14068" s="241"/>
    </row>
    <row r="14069" spans="25:28">
      <c r="Y14069" s="240"/>
      <c r="AB14069" s="241"/>
    </row>
    <row r="14070" spans="25:28">
      <c r="Y14070" s="240"/>
      <c r="AB14070" s="241"/>
    </row>
    <row r="14071" spans="25:28">
      <c r="Y14071" s="240"/>
      <c r="AB14071" s="241"/>
    </row>
    <row r="14072" spans="25:28">
      <c r="Y14072" s="240"/>
      <c r="AB14072" s="241"/>
    </row>
    <row r="14073" spans="25:28">
      <c r="Y14073" s="240"/>
      <c r="AB14073" s="241"/>
    </row>
    <row r="14074" spans="25:28">
      <c r="Y14074" s="240"/>
      <c r="AB14074" s="241"/>
    </row>
    <row r="14075" spans="25:28">
      <c r="Y14075" s="240"/>
      <c r="AB14075" s="241"/>
    </row>
    <row r="14076" spans="25:28">
      <c r="Y14076" s="240"/>
      <c r="AB14076" s="241"/>
    </row>
    <row r="14077" spans="25:28">
      <c r="Y14077" s="240"/>
      <c r="AB14077" s="241"/>
    </row>
    <row r="14078" spans="25:28">
      <c r="Y14078" s="240"/>
      <c r="AB14078" s="241"/>
    </row>
    <row r="14079" spans="25:28">
      <c r="Y14079" s="240"/>
      <c r="AB14079" s="241"/>
    </row>
    <row r="14080" spans="25:28">
      <c r="Y14080" s="240"/>
      <c r="AB14080" s="241"/>
    </row>
    <row r="14081" spans="25:28">
      <c r="Y14081" s="240"/>
      <c r="AB14081" s="241"/>
    </row>
    <row r="14082" spans="25:28">
      <c r="Y14082" s="240"/>
      <c r="AB14082" s="241"/>
    </row>
    <row r="14083" spans="25:28">
      <c r="Y14083" s="240"/>
      <c r="AB14083" s="241"/>
    </row>
    <row r="14084" spans="25:28">
      <c r="Y14084" s="240"/>
      <c r="AB14084" s="241"/>
    </row>
    <row r="14085" spans="25:28">
      <c r="Y14085" s="240"/>
      <c r="AB14085" s="241"/>
    </row>
    <row r="14086" spans="25:28">
      <c r="Y14086" s="240"/>
      <c r="AB14086" s="241"/>
    </row>
    <row r="14087" spans="25:28">
      <c r="Y14087" s="240"/>
      <c r="AB14087" s="241"/>
    </row>
    <row r="14088" spans="25:28">
      <c r="Y14088" s="240"/>
      <c r="AB14088" s="241"/>
    </row>
    <row r="14089" spans="25:28">
      <c r="Y14089" s="240"/>
      <c r="AB14089" s="241"/>
    </row>
    <row r="14090" spans="25:28">
      <c r="Y14090" s="240"/>
      <c r="AB14090" s="241"/>
    </row>
    <row r="14091" spans="25:28">
      <c r="Y14091" s="240"/>
      <c r="AB14091" s="241"/>
    </row>
    <row r="14092" spans="25:28">
      <c r="Y14092" s="240"/>
      <c r="AB14092" s="241"/>
    </row>
    <row r="14093" spans="25:28">
      <c r="Y14093" s="240"/>
      <c r="AB14093" s="241"/>
    </row>
    <row r="14094" spans="25:28">
      <c r="Y14094" s="240"/>
      <c r="AB14094" s="241"/>
    </row>
    <row r="14095" spans="25:28">
      <c r="Y14095" s="240"/>
      <c r="AB14095" s="241"/>
    </row>
    <row r="14096" spans="25:28">
      <c r="Y14096" s="240"/>
      <c r="AB14096" s="241"/>
    </row>
    <row r="14097" spans="25:28">
      <c r="Y14097" s="240"/>
      <c r="AB14097" s="241"/>
    </row>
    <row r="14098" spans="25:28">
      <c r="Y14098" s="240"/>
      <c r="AB14098" s="241"/>
    </row>
    <row r="14099" spans="25:28">
      <c r="Y14099" s="240"/>
      <c r="AB14099" s="241"/>
    </row>
    <row r="14100" spans="25:28">
      <c r="Y14100" s="240"/>
      <c r="AB14100" s="241"/>
    </row>
    <row r="14101" spans="25:28">
      <c r="Y14101" s="240"/>
      <c r="AB14101" s="241"/>
    </row>
    <row r="14102" spans="25:28">
      <c r="Y14102" s="240"/>
      <c r="AB14102" s="241"/>
    </row>
    <row r="14103" spans="25:28">
      <c r="Y14103" s="240"/>
      <c r="AB14103" s="241"/>
    </row>
    <row r="14104" spans="25:28">
      <c r="Y14104" s="240"/>
      <c r="AB14104" s="241"/>
    </row>
    <row r="14105" spans="25:28">
      <c r="Y14105" s="240"/>
      <c r="AB14105" s="241"/>
    </row>
    <row r="14106" spans="25:28">
      <c r="Y14106" s="240"/>
      <c r="AB14106" s="241"/>
    </row>
    <row r="14107" spans="25:28">
      <c r="Y14107" s="240"/>
      <c r="AB14107" s="241"/>
    </row>
    <row r="14108" spans="25:28">
      <c r="Y14108" s="240"/>
      <c r="AB14108" s="241"/>
    </row>
    <row r="14109" spans="25:28">
      <c r="Y14109" s="240"/>
      <c r="AB14109" s="241"/>
    </row>
    <row r="14110" spans="25:28">
      <c r="Y14110" s="240"/>
      <c r="AB14110" s="241"/>
    </row>
    <row r="14111" spans="25:28">
      <c r="Y14111" s="240"/>
      <c r="AB14111" s="241"/>
    </row>
    <row r="14112" spans="25:28">
      <c r="Y14112" s="240"/>
      <c r="AB14112" s="241"/>
    </row>
    <row r="14113" spans="25:28">
      <c r="Y14113" s="240"/>
      <c r="AB14113" s="241"/>
    </row>
    <row r="14114" spans="25:28">
      <c r="Y14114" s="240"/>
      <c r="AB14114" s="241"/>
    </row>
    <row r="14115" spans="25:28">
      <c r="Y14115" s="240"/>
      <c r="AB14115" s="241"/>
    </row>
    <row r="14116" spans="25:28">
      <c r="Y14116" s="240"/>
      <c r="AB14116" s="241"/>
    </row>
    <row r="14117" spans="25:28">
      <c r="Y14117" s="240"/>
      <c r="AB14117" s="241"/>
    </row>
    <row r="14118" spans="25:28">
      <c r="Y14118" s="240"/>
      <c r="AB14118" s="241"/>
    </row>
    <row r="14119" spans="25:28">
      <c r="Y14119" s="240"/>
      <c r="AB14119" s="241"/>
    </row>
    <row r="14120" spans="25:28">
      <c r="Y14120" s="240"/>
      <c r="AB14120" s="241"/>
    </row>
    <row r="14121" spans="25:28">
      <c r="Y14121" s="240"/>
      <c r="AB14121" s="241"/>
    </row>
    <row r="14122" spans="25:28">
      <c r="Y14122" s="240"/>
      <c r="AB14122" s="241"/>
    </row>
    <row r="14123" spans="25:28">
      <c r="Y14123" s="240"/>
      <c r="AB14123" s="241"/>
    </row>
    <row r="14124" spans="25:28">
      <c r="Y14124" s="240"/>
      <c r="AB14124" s="241"/>
    </row>
    <row r="14125" spans="25:28">
      <c r="Y14125" s="240"/>
      <c r="AB14125" s="241"/>
    </row>
    <row r="14126" spans="25:28">
      <c r="Y14126" s="240"/>
      <c r="AB14126" s="241"/>
    </row>
    <row r="14127" spans="25:28">
      <c r="Y14127" s="240"/>
      <c r="AB14127" s="241"/>
    </row>
    <row r="14128" spans="25:28">
      <c r="Y14128" s="240"/>
      <c r="AB14128" s="241"/>
    </row>
    <row r="14129" spans="25:28">
      <c r="Y14129" s="240"/>
      <c r="AB14129" s="241"/>
    </row>
    <row r="14130" spans="25:28">
      <c r="Y14130" s="240"/>
      <c r="AB14130" s="241"/>
    </row>
    <row r="14131" spans="25:28">
      <c r="Y14131" s="240"/>
      <c r="AB14131" s="241"/>
    </row>
    <row r="14132" spans="25:28">
      <c r="Y14132" s="240"/>
      <c r="AB14132" s="241"/>
    </row>
    <row r="14133" spans="25:28">
      <c r="Y14133" s="240"/>
      <c r="AB14133" s="241"/>
    </row>
    <row r="14134" spans="25:28">
      <c r="Y14134" s="240"/>
      <c r="AB14134" s="241"/>
    </row>
    <row r="14135" spans="25:28">
      <c r="Y14135" s="240"/>
      <c r="AB14135" s="241"/>
    </row>
    <row r="14136" spans="25:28">
      <c r="Y14136" s="240"/>
      <c r="AB14136" s="241"/>
    </row>
    <row r="14137" spans="25:28">
      <c r="Y14137" s="240"/>
      <c r="AB14137" s="241"/>
    </row>
    <row r="14138" spans="25:28">
      <c r="Y14138" s="240"/>
      <c r="AB14138" s="241"/>
    </row>
    <row r="14139" spans="25:28">
      <c r="Y14139" s="240"/>
      <c r="AB14139" s="241"/>
    </row>
    <row r="14140" spans="25:28">
      <c r="Y14140" s="240"/>
      <c r="AB14140" s="241"/>
    </row>
    <row r="14141" spans="25:28">
      <c r="Y14141" s="240"/>
      <c r="AB14141" s="241"/>
    </row>
    <row r="14142" spans="25:28">
      <c r="Y14142" s="240"/>
      <c r="AB14142" s="241"/>
    </row>
    <row r="14143" spans="25:28">
      <c r="Y14143" s="240"/>
      <c r="AB14143" s="241"/>
    </row>
    <row r="14144" spans="25:28">
      <c r="Y14144" s="240"/>
      <c r="AB14144" s="241"/>
    </row>
    <row r="14145" spans="25:28">
      <c r="Y14145" s="240"/>
      <c r="AB14145" s="241"/>
    </row>
    <row r="14146" spans="25:28">
      <c r="Y14146" s="240"/>
      <c r="AB14146" s="241"/>
    </row>
    <row r="14147" spans="25:28">
      <c r="Y14147" s="240"/>
      <c r="AB14147" s="241"/>
    </row>
    <row r="14148" spans="25:28">
      <c r="Y14148" s="240"/>
      <c r="AB14148" s="241"/>
    </row>
    <row r="14149" spans="25:28">
      <c r="Y14149" s="240"/>
      <c r="AB14149" s="241"/>
    </row>
    <row r="14150" spans="25:28">
      <c r="Y14150" s="240"/>
      <c r="AB14150" s="241"/>
    </row>
    <row r="14151" spans="25:28">
      <c r="Y14151" s="240"/>
      <c r="AB14151" s="241"/>
    </row>
    <row r="14152" spans="25:28">
      <c r="Y14152" s="240"/>
      <c r="AB14152" s="241"/>
    </row>
    <row r="14153" spans="25:28">
      <c r="Y14153" s="240"/>
      <c r="AB14153" s="241"/>
    </row>
    <row r="14154" spans="25:28">
      <c r="Y14154" s="240"/>
      <c r="AB14154" s="241"/>
    </row>
    <row r="14155" spans="25:28">
      <c r="Y14155" s="240"/>
      <c r="AB14155" s="241"/>
    </row>
    <row r="14156" spans="25:28">
      <c r="Y14156" s="240"/>
      <c r="AB14156" s="241"/>
    </row>
    <row r="14157" spans="25:28">
      <c r="Y14157" s="240"/>
      <c r="AB14157" s="241"/>
    </row>
    <row r="14158" spans="25:28">
      <c r="Y14158" s="240"/>
      <c r="AB14158" s="241"/>
    </row>
    <row r="14159" spans="25:28">
      <c r="Y14159" s="240"/>
      <c r="AB14159" s="241"/>
    </row>
    <row r="14160" spans="25:28">
      <c r="Y14160" s="240"/>
      <c r="AB14160" s="241"/>
    </row>
    <row r="14161" spans="25:28">
      <c r="Y14161" s="240"/>
      <c r="AB14161" s="241"/>
    </row>
    <row r="14162" spans="25:28">
      <c r="Y14162" s="240"/>
      <c r="AB14162" s="241"/>
    </row>
    <row r="14163" spans="25:28">
      <c r="Y14163" s="240"/>
      <c r="AB14163" s="241"/>
    </row>
    <row r="14164" spans="25:28">
      <c r="Y14164" s="240"/>
      <c r="AB14164" s="241"/>
    </row>
    <row r="14165" spans="25:28">
      <c r="Y14165" s="240"/>
      <c r="AB14165" s="241"/>
    </row>
    <row r="14166" spans="25:28">
      <c r="Y14166" s="240"/>
      <c r="AB14166" s="241"/>
    </row>
    <row r="14167" spans="25:28">
      <c r="Y14167" s="240"/>
      <c r="AB14167" s="241"/>
    </row>
    <row r="14168" spans="25:28">
      <c r="Y14168" s="240"/>
      <c r="AB14168" s="241"/>
    </row>
    <row r="14169" spans="25:28">
      <c r="Y14169" s="240"/>
      <c r="AB14169" s="241"/>
    </row>
    <row r="14170" spans="25:28">
      <c r="Y14170" s="240"/>
      <c r="AB14170" s="241"/>
    </row>
    <row r="14171" spans="25:28">
      <c r="Y14171" s="240"/>
      <c r="AB14171" s="241"/>
    </row>
    <row r="14172" spans="25:28">
      <c r="Y14172" s="240"/>
      <c r="AB14172" s="241"/>
    </row>
    <row r="14173" spans="25:28">
      <c r="Y14173" s="240"/>
      <c r="AB14173" s="241"/>
    </row>
    <row r="14174" spans="25:28">
      <c r="Y14174" s="240"/>
      <c r="AB14174" s="241"/>
    </row>
    <row r="14175" spans="25:28">
      <c r="Y14175" s="240"/>
      <c r="AB14175" s="241"/>
    </row>
    <row r="14176" spans="25:28">
      <c r="Y14176" s="240"/>
      <c r="AB14176" s="241"/>
    </row>
    <row r="14177" spans="25:28">
      <c r="Y14177" s="240"/>
      <c r="AB14177" s="241"/>
    </row>
    <row r="14178" spans="25:28">
      <c r="Y14178" s="240"/>
      <c r="AB14178" s="241"/>
    </row>
    <row r="14179" spans="25:28">
      <c r="Y14179" s="240"/>
      <c r="AB14179" s="241"/>
    </row>
    <row r="14180" spans="25:28">
      <c r="Y14180" s="240"/>
      <c r="AB14180" s="241"/>
    </row>
    <row r="14181" spans="25:28">
      <c r="Y14181" s="240"/>
      <c r="AB14181" s="241"/>
    </row>
    <row r="14182" spans="25:28">
      <c r="Y14182" s="240"/>
      <c r="AB14182" s="241"/>
    </row>
    <row r="14183" spans="25:28">
      <c r="Y14183" s="240"/>
      <c r="AB14183" s="241"/>
    </row>
    <row r="14184" spans="25:28">
      <c r="Y14184" s="240"/>
      <c r="AB14184" s="241"/>
    </row>
    <row r="14185" spans="25:28">
      <c r="Y14185" s="240"/>
      <c r="AB14185" s="241"/>
    </row>
    <row r="14186" spans="25:28">
      <c r="Y14186" s="240"/>
      <c r="AB14186" s="241"/>
    </row>
    <row r="14187" spans="25:28">
      <c r="Y14187" s="240"/>
      <c r="AB14187" s="241"/>
    </row>
    <row r="14188" spans="25:28">
      <c r="Y14188" s="240"/>
      <c r="AB14188" s="241"/>
    </row>
    <row r="14189" spans="25:28">
      <c r="Y14189" s="240"/>
      <c r="AB14189" s="241"/>
    </row>
    <row r="14190" spans="25:28">
      <c r="Y14190" s="240"/>
      <c r="AB14190" s="241"/>
    </row>
    <row r="14191" spans="25:28">
      <c r="Y14191" s="240"/>
      <c r="AB14191" s="241"/>
    </row>
    <row r="14192" spans="25:28">
      <c r="Y14192" s="240"/>
      <c r="AB14192" s="241"/>
    </row>
    <row r="14193" spans="25:28">
      <c r="Y14193" s="240"/>
      <c r="AB14193" s="241"/>
    </row>
    <row r="14194" spans="25:28">
      <c r="Y14194" s="240"/>
      <c r="AB14194" s="241"/>
    </row>
    <row r="14195" spans="25:28">
      <c r="Y14195" s="240"/>
      <c r="AB14195" s="241"/>
    </row>
    <row r="14196" spans="25:28">
      <c r="Y14196" s="240"/>
      <c r="AB14196" s="241"/>
    </row>
    <row r="14197" spans="25:28">
      <c r="Y14197" s="240"/>
      <c r="AB14197" s="241"/>
    </row>
    <row r="14198" spans="25:28">
      <c r="Y14198" s="240"/>
      <c r="AB14198" s="241"/>
    </row>
    <row r="14199" spans="25:28">
      <c r="Y14199" s="240"/>
      <c r="AB14199" s="241"/>
    </row>
    <row r="14200" spans="25:28">
      <c r="Y14200" s="240"/>
      <c r="AB14200" s="241"/>
    </row>
    <row r="14201" spans="25:28">
      <c r="Y14201" s="240"/>
      <c r="AB14201" s="241"/>
    </row>
    <row r="14202" spans="25:28">
      <c r="Y14202" s="240"/>
      <c r="AB14202" s="241"/>
    </row>
    <row r="14203" spans="25:28">
      <c r="Y14203" s="240"/>
      <c r="AB14203" s="241"/>
    </row>
    <row r="14204" spans="25:28">
      <c r="Y14204" s="240"/>
      <c r="AB14204" s="241"/>
    </row>
    <row r="14205" spans="25:28">
      <c r="Y14205" s="240"/>
      <c r="AB14205" s="241"/>
    </row>
    <row r="14206" spans="25:28">
      <c r="Y14206" s="240"/>
      <c r="AB14206" s="241"/>
    </row>
    <row r="14207" spans="25:28">
      <c r="Y14207" s="240"/>
      <c r="AB14207" s="241"/>
    </row>
    <row r="14208" spans="25:28">
      <c r="Y14208" s="240"/>
      <c r="AB14208" s="241"/>
    </row>
    <row r="14209" spans="25:28">
      <c r="Y14209" s="240"/>
      <c r="AB14209" s="241"/>
    </row>
    <row r="14210" spans="25:28">
      <c r="Y14210" s="240"/>
      <c r="AB14210" s="241"/>
    </row>
    <row r="14211" spans="25:28">
      <c r="Y14211" s="240"/>
      <c r="AB14211" s="241"/>
    </row>
    <row r="14212" spans="25:28">
      <c r="Y14212" s="240"/>
      <c r="AB14212" s="241"/>
    </row>
    <row r="14213" spans="25:28">
      <c r="Y14213" s="240"/>
      <c r="AB14213" s="241"/>
    </row>
    <row r="14214" spans="25:28">
      <c r="Y14214" s="240"/>
      <c r="AB14214" s="241"/>
    </row>
    <row r="14215" spans="25:28">
      <c r="Y14215" s="240"/>
      <c r="AB14215" s="241"/>
    </row>
    <row r="14216" spans="25:28">
      <c r="Y14216" s="240"/>
      <c r="AB14216" s="241"/>
    </row>
    <row r="14217" spans="25:28">
      <c r="Y14217" s="240"/>
      <c r="AB14217" s="241"/>
    </row>
    <row r="14218" spans="25:28">
      <c r="Y14218" s="240"/>
      <c r="AB14218" s="241"/>
    </row>
    <row r="14219" spans="25:28">
      <c r="Y14219" s="240"/>
      <c r="AB14219" s="241"/>
    </row>
    <row r="14220" spans="25:28">
      <c r="Y14220" s="240"/>
      <c r="AB14220" s="241"/>
    </row>
    <row r="14221" spans="25:28">
      <c r="Y14221" s="240"/>
      <c r="AB14221" s="241"/>
    </row>
    <row r="14222" spans="25:28">
      <c r="Y14222" s="240"/>
      <c r="AB14222" s="241"/>
    </row>
    <row r="14223" spans="25:28">
      <c r="Y14223" s="240"/>
      <c r="AB14223" s="241"/>
    </row>
    <row r="14224" spans="25:28">
      <c r="Y14224" s="240"/>
      <c r="AB14224" s="241"/>
    </row>
    <row r="14225" spans="25:28">
      <c r="Y14225" s="240"/>
      <c r="AB14225" s="241"/>
    </row>
    <row r="14226" spans="25:28">
      <c r="Y14226" s="240"/>
      <c r="AB14226" s="241"/>
    </row>
    <row r="14227" spans="25:28">
      <c r="Y14227" s="240"/>
      <c r="AB14227" s="241"/>
    </row>
    <row r="14228" spans="25:28">
      <c r="Y14228" s="240"/>
      <c r="AB14228" s="241"/>
    </row>
    <row r="14229" spans="25:28">
      <c r="Y14229" s="240"/>
      <c r="AB14229" s="241"/>
    </row>
    <row r="14230" spans="25:28">
      <c r="Y14230" s="240"/>
      <c r="AB14230" s="241"/>
    </row>
    <row r="14231" spans="25:28">
      <c r="Y14231" s="240"/>
      <c r="AB14231" s="241"/>
    </row>
    <row r="14232" spans="25:28">
      <c r="Y14232" s="240"/>
      <c r="AB14232" s="241"/>
    </row>
    <row r="14233" spans="25:28">
      <c r="Y14233" s="240"/>
      <c r="AB14233" s="241"/>
    </row>
    <row r="14234" spans="25:28">
      <c r="Y14234" s="240"/>
      <c r="AB14234" s="241"/>
    </row>
    <row r="14235" spans="25:28">
      <c r="Y14235" s="240"/>
      <c r="AB14235" s="241"/>
    </row>
    <row r="14236" spans="25:28">
      <c r="Y14236" s="240"/>
      <c r="AB14236" s="241"/>
    </row>
    <row r="14237" spans="25:28">
      <c r="Y14237" s="240"/>
      <c r="AB14237" s="241"/>
    </row>
    <row r="14238" spans="25:28">
      <c r="Y14238" s="240"/>
      <c r="AB14238" s="241"/>
    </row>
    <row r="14239" spans="25:28">
      <c r="Y14239" s="240"/>
      <c r="AB14239" s="241"/>
    </row>
    <row r="14240" spans="25:28">
      <c r="Y14240" s="240"/>
      <c r="AB14240" s="241"/>
    </row>
    <row r="14241" spans="25:28">
      <c r="Y14241" s="240"/>
      <c r="AB14241" s="241"/>
    </row>
    <row r="14242" spans="25:28">
      <c r="Y14242" s="240"/>
      <c r="AB14242" s="241"/>
    </row>
    <row r="14243" spans="25:28">
      <c r="Y14243" s="240"/>
      <c r="AB14243" s="241"/>
    </row>
    <row r="14244" spans="25:28">
      <c r="Y14244" s="240"/>
      <c r="AB14244" s="241"/>
    </row>
    <row r="14245" spans="25:28">
      <c r="Y14245" s="240"/>
      <c r="AB14245" s="241"/>
    </row>
    <row r="14246" spans="25:28">
      <c r="Y14246" s="240"/>
      <c r="AB14246" s="241"/>
    </row>
    <row r="14247" spans="25:28">
      <c r="Y14247" s="240"/>
      <c r="AB14247" s="241"/>
    </row>
    <row r="14248" spans="25:28">
      <c r="Y14248" s="240"/>
      <c r="AB14248" s="241"/>
    </row>
    <row r="14249" spans="25:28">
      <c r="Y14249" s="240"/>
      <c r="AB14249" s="241"/>
    </row>
    <row r="14250" spans="25:28">
      <c r="Y14250" s="240"/>
      <c r="AB14250" s="241"/>
    </row>
    <row r="14251" spans="25:28">
      <c r="Y14251" s="240"/>
      <c r="AB14251" s="241"/>
    </row>
    <row r="14252" spans="25:28">
      <c r="Y14252" s="240"/>
      <c r="AB14252" s="241"/>
    </row>
    <row r="14253" spans="25:28">
      <c r="Y14253" s="240"/>
      <c r="AB14253" s="241"/>
    </row>
    <row r="14254" spans="25:28">
      <c r="Y14254" s="240"/>
      <c r="AB14254" s="241"/>
    </row>
    <row r="14255" spans="25:28">
      <c r="Y14255" s="240"/>
      <c r="AB14255" s="241"/>
    </row>
    <row r="14256" spans="25:28">
      <c r="Y14256" s="240"/>
      <c r="AB14256" s="241"/>
    </row>
    <row r="14257" spans="25:28">
      <c r="Y14257" s="240"/>
      <c r="AB14257" s="241"/>
    </row>
    <row r="14258" spans="25:28">
      <c r="Y14258" s="240"/>
      <c r="AB14258" s="241"/>
    </row>
    <row r="14259" spans="25:28">
      <c r="Y14259" s="240"/>
      <c r="AB14259" s="241"/>
    </row>
    <row r="14260" spans="25:28">
      <c r="Y14260" s="240"/>
      <c r="AB14260" s="241"/>
    </row>
    <row r="14261" spans="25:28">
      <c r="Y14261" s="240"/>
      <c r="AB14261" s="241"/>
    </row>
    <row r="14262" spans="25:28">
      <c r="Y14262" s="240"/>
      <c r="AB14262" s="241"/>
    </row>
    <row r="14263" spans="25:28">
      <c r="Y14263" s="240"/>
      <c r="AB14263" s="241"/>
    </row>
    <row r="14264" spans="25:28">
      <c r="Y14264" s="240"/>
      <c r="AB14264" s="241"/>
    </row>
    <row r="14265" spans="25:28">
      <c r="Y14265" s="240"/>
      <c r="AB14265" s="241"/>
    </row>
    <row r="14266" spans="25:28">
      <c r="Y14266" s="240"/>
      <c r="AB14266" s="241"/>
    </row>
    <row r="14267" spans="25:28">
      <c r="Y14267" s="240"/>
      <c r="AB14267" s="241"/>
    </row>
    <row r="14268" spans="25:28">
      <c r="Y14268" s="240"/>
      <c r="AB14268" s="241"/>
    </row>
    <row r="14269" spans="25:28">
      <c r="Y14269" s="240"/>
      <c r="AB14269" s="241"/>
    </row>
    <row r="14270" spans="25:28">
      <c r="Y14270" s="240"/>
      <c r="AB14270" s="241"/>
    </row>
    <row r="14271" spans="25:28">
      <c r="Y14271" s="240"/>
      <c r="AB14271" s="241"/>
    </row>
    <row r="14272" spans="25:28">
      <c r="Y14272" s="240"/>
      <c r="AB14272" s="241"/>
    </row>
    <row r="14273" spans="25:28">
      <c r="Y14273" s="240"/>
      <c r="AB14273" s="241"/>
    </row>
    <row r="14274" spans="25:28">
      <c r="Y14274" s="240"/>
      <c r="AB14274" s="241"/>
    </row>
    <row r="14275" spans="25:28">
      <c r="Y14275" s="240"/>
      <c r="AB14275" s="241"/>
    </row>
    <row r="14276" spans="25:28">
      <c r="Y14276" s="240"/>
      <c r="AB14276" s="241"/>
    </row>
    <row r="14277" spans="25:28">
      <c r="Y14277" s="240"/>
      <c r="AB14277" s="241"/>
    </row>
    <row r="14278" spans="25:28">
      <c r="Y14278" s="240"/>
      <c r="AB14278" s="241"/>
    </row>
    <row r="14279" spans="25:28">
      <c r="Y14279" s="240"/>
      <c r="AB14279" s="241"/>
    </row>
    <row r="14280" spans="25:28">
      <c r="Y14280" s="240"/>
      <c r="AB14280" s="241"/>
    </row>
    <row r="14281" spans="25:28">
      <c r="Y14281" s="240"/>
      <c r="AB14281" s="241"/>
    </row>
    <row r="14282" spans="25:28">
      <c r="Y14282" s="240"/>
      <c r="AB14282" s="241"/>
    </row>
    <row r="14283" spans="25:28">
      <c r="Y14283" s="240"/>
      <c r="AB14283" s="241"/>
    </row>
    <row r="14284" spans="25:28">
      <c r="Y14284" s="240"/>
      <c r="AB14284" s="241"/>
    </row>
    <row r="14285" spans="25:28">
      <c r="Y14285" s="240"/>
      <c r="AB14285" s="241"/>
    </row>
    <row r="14286" spans="25:28">
      <c r="Y14286" s="240"/>
      <c r="AB14286" s="241"/>
    </row>
    <row r="14287" spans="25:28">
      <c r="Y14287" s="240"/>
      <c r="AB14287" s="241"/>
    </row>
    <row r="14288" spans="25:28">
      <c r="Y14288" s="240"/>
      <c r="AB14288" s="241"/>
    </row>
    <row r="14289" spans="25:28">
      <c r="Y14289" s="240"/>
      <c r="AB14289" s="241"/>
    </row>
    <row r="14290" spans="25:28">
      <c r="Y14290" s="240"/>
      <c r="AB14290" s="241"/>
    </row>
    <row r="14291" spans="25:28">
      <c r="Y14291" s="240"/>
      <c r="AB14291" s="241"/>
    </row>
    <row r="14292" spans="25:28">
      <c r="Y14292" s="240"/>
      <c r="AB14292" s="241"/>
    </row>
    <row r="14293" spans="25:28">
      <c r="Y14293" s="240"/>
      <c r="AB14293" s="241"/>
    </row>
    <row r="14294" spans="25:28">
      <c r="Y14294" s="240"/>
      <c r="AB14294" s="241"/>
    </row>
    <row r="14295" spans="25:28">
      <c r="Y14295" s="240"/>
      <c r="AB14295" s="241"/>
    </row>
    <row r="14296" spans="25:28">
      <c r="Y14296" s="240"/>
      <c r="AB14296" s="241"/>
    </row>
    <row r="14297" spans="25:28">
      <c r="Y14297" s="240"/>
      <c r="AB14297" s="241"/>
    </row>
    <row r="14298" spans="25:28">
      <c r="Y14298" s="240"/>
      <c r="AB14298" s="241"/>
    </row>
    <row r="14299" spans="25:28">
      <c r="Y14299" s="240"/>
      <c r="AB14299" s="241"/>
    </row>
    <row r="14300" spans="25:28">
      <c r="Y14300" s="240"/>
      <c r="AB14300" s="241"/>
    </row>
    <row r="14301" spans="25:28">
      <c r="Y14301" s="240"/>
      <c r="AB14301" s="241"/>
    </row>
    <row r="14302" spans="25:28">
      <c r="Y14302" s="240"/>
      <c r="AB14302" s="241"/>
    </row>
    <row r="14303" spans="25:28">
      <c r="Y14303" s="240"/>
      <c r="AB14303" s="241"/>
    </row>
    <row r="14304" spans="25:28">
      <c r="Y14304" s="240"/>
      <c r="AB14304" s="241"/>
    </row>
    <row r="14305" spans="25:28">
      <c r="Y14305" s="240"/>
      <c r="AB14305" s="241"/>
    </row>
    <row r="14306" spans="25:28">
      <c r="Y14306" s="240"/>
      <c r="AB14306" s="241"/>
    </row>
    <row r="14307" spans="25:28">
      <c r="Y14307" s="240"/>
      <c r="AB14307" s="241"/>
    </row>
    <row r="14308" spans="25:28">
      <c r="Y14308" s="240"/>
      <c r="AB14308" s="241"/>
    </row>
    <row r="14309" spans="25:28">
      <c r="Y14309" s="240"/>
      <c r="AB14309" s="241"/>
    </row>
    <row r="14310" spans="25:28">
      <c r="Y14310" s="240"/>
      <c r="AB14310" s="241"/>
    </row>
    <row r="14311" spans="25:28">
      <c r="Y14311" s="240"/>
      <c r="AB14311" s="241"/>
    </row>
    <row r="14312" spans="25:28">
      <c r="Y14312" s="240"/>
      <c r="AB14312" s="241"/>
    </row>
    <row r="14313" spans="25:28">
      <c r="Y14313" s="240"/>
      <c r="AB14313" s="241"/>
    </row>
    <row r="14314" spans="25:28">
      <c r="Y14314" s="240"/>
      <c r="AB14314" s="241"/>
    </row>
    <row r="14315" spans="25:28">
      <c r="Y14315" s="240"/>
      <c r="AB14315" s="241"/>
    </row>
    <row r="14316" spans="25:28">
      <c r="Y14316" s="240"/>
      <c r="AB14316" s="241"/>
    </row>
    <row r="14317" spans="25:28">
      <c r="Y14317" s="240"/>
      <c r="AB14317" s="241"/>
    </row>
    <row r="14318" spans="25:28">
      <c r="Y14318" s="240"/>
      <c r="AB14318" s="241"/>
    </row>
    <row r="14319" spans="25:28">
      <c r="Y14319" s="240"/>
      <c r="AB14319" s="241"/>
    </row>
    <row r="14320" spans="25:28">
      <c r="Y14320" s="240"/>
      <c r="AB14320" s="241"/>
    </row>
    <row r="14321" spans="25:28">
      <c r="Y14321" s="240"/>
      <c r="AB14321" s="241"/>
    </row>
    <row r="14322" spans="25:28">
      <c r="Y14322" s="240"/>
      <c r="AB14322" s="241"/>
    </row>
    <row r="14323" spans="25:28">
      <c r="Y14323" s="240"/>
      <c r="AB14323" s="241"/>
    </row>
    <row r="14324" spans="25:28">
      <c r="Y14324" s="240"/>
      <c r="AB14324" s="241"/>
    </row>
    <row r="14325" spans="25:28">
      <c r="Y14325" s="240"/>
      <c r="AB14325" s="241"/>
    </row>
    <row r="14326" spans="25:28">
      <c r="Y14326" s="240"/>
      <c r="AB14326" s="241"/>
    </row>
    <row r="14327" spans="25:28">
      <c r="Y14327" s="240"/>
      <c r="AB14327" s="241"/>
    </row>
    <row r="14328" spans="25:28">
      <c r="Y14328" s="240"/>
      <c r="AB14328" s="241"/>
    </row>
    <row r="14329" spans="25:28">
      <c r="Y14329" s="240"/>
      <c r="AB14329" s="241"/>
    </row>
    <row r="14330" spans="25:28">
      <c r="Y14330" s="240"/>
      <c r="AB14330" s="241"/>
    </row>
    <row r="14331" spans="25:28">
      <c r="Y14331" s="240"/>
      <c r="AB14331" s="241"/>
    </row>
    <row r="14332" spans="25:28">
      <c r="Y14332" s="240"/>
      <c r="AB14332" s="241"/>
    </row>
    <row r="14333" spans="25:28">
      <c r="Y14333" s="240"/>
      <c r="AB14333" s="241"/>
    </row>
    <row r="14334" spans="25:28">
      <c r="Y14334" s="240"/>
      <c r="AB14334" s="241"/>
    </row>
    <row r="14335" spans="25:28">
      <c r="Y14335" s="240"/>
      <c r="AB14335" s="241"/>
    </row>
    <row r="14336" spans="25:28">
      <c r="Y14336" s="240"/>
      <c r="AB14336" s="241"/>
    </row>
    <row r="14337" spans="25:28">
      <c r="Y14337" s="240"/>
      <c r="AB14337" s="241"/>
    </row>
    <row r="14338" spans="25:28">
      <c r="Y14338" s="240"/>
      <c r="AB14338" s="241"/>
    </row>
    <row r="14339" spans="25:28">
      <c r="Y14339" s="240"/>
      <c r="AB14339" s="241"/>
    </row>
    <row r="14340" spans="25:28">
      <c r="Y14340" s="240"/>
      <c r="AB14340" s="241"/>
    </row>
    <row r="14341" spans="25:28">
      <c r="Y14341" s="240"/>
      <c r="AB14341" s="241"/>
    </row>
    <row r="14342" spans="25:28">
      <c r="Y14342" s="240"/>
      <c r="AB14342" s="241"/>
    </row>
    <row r="14343" spans="25:28">
      <c r="Y14343" s="240"/>
      <c r="AB14343" s="241"/>
    </row>
    <row r="14344" spans="25:28">
      <c r="Y14344" s="240"/>
      <c r="AB14344" s="241"/>
    </row>
    <row r="14345" spans="25:28">
      <c r="Y14345" s="240"/>
      <c r="AB14345" s="241"/>
    </row>
    <row r="14346" spans="25:28">
      <c r="Y14346" s="240"/>
      <c r="AB14346" s="241"/>
    </row>
    <row r="14347" spans="25:28">
      <c r="Y14347" s="240"/>
      <c r="AB14347" s="241"/>
    </row>
    <row r="14348" spans="25:28">
      <c r="Y14348" s="240"/>
      <c r="AB14348" s="241"/>
    </row>
    <row r="14349" spans="25:28">
      <c r="Y14349" s="240"/>
      <c r="AB14349" s="241"/>
    </row>
    <row r="14350" spans="25:28">
      <c r="Y14350" s="240"/>
      <c r="AB14350" s="241"/>
    </row>
    <row r="14351" spans="25:28">
      <c r="Y14351" s="240"/>
      <c r="AB14351" s="241"/>
    </row>
    <row r="14352" spans="25:28">
      <c r="Y14352" s="240"/>
      <c r="AB14352" s="241"/>
    </row>
    <row r="14353" spans="25:28">
      <c r="Y14353" s="240"/>
      <c r="AB14353" s="241"/>
    </row>
    <row r="14354" spans="25:28">
      <c r="Y14354" s="240"/>
      <c r="AB14354" s="241"/>
    </row>
    <row r="14355" spans="25:28">
      <c r="Y14355" s="240"/>
      <c r="AB14355" s="241"/>
    </row>
    <row r="14356" spans="25:28">
      <c r="Y14356" s="240"/>
      <c r="AB14356" s="241"/>
    </row>
    <row r="14357" spans="25:28">
      <c r="Y14357" s="240"/>
      <c r="AB14357" s="241"/>
    </row>
    <row r="14358" spans="25:28">
      <c r="Y14358" s="240"/>
      <c r="AB14358" s="241"/>
    </row>
    <row r="14359" spans="25:28">
      <c r="Y14359" s="240"/>
      <c r="AB14359" s="241"/>
    </row>
    <row r="14360" spans="25:28">
      <c r="Y14360" s="240"/>
      <c r="AB14360" s="241"/>
    </row>
    <row r="14361" spans="25:28">
      <c r="Y14361" s="240"/>
      <c r="AB14361" s="241"/>
    </row>
    <row r="14362" spans="25:28">
      <c r="Y14362" s="240"/>
      <c r="AB14362" s="241"/>
    </row>
    <row r="14363" spans="25:28">
      <c r="Y14363" s="240"/>
      <c r="AB14363" s="241"/>
    </row>
    <row r="14364" spans="25:28">
      <c r="Y14364" s="240"/>
      <c r="AB14364" s="241"/>
    </row>
    <row r="14365" spans="25:28">
      <c r="Y14365" s="240"/>
      <c r="AB14365" s="241"/>
    </row>
    <row r="14366" spans="25:28">
      <c r="Y14366" s="240"/>
      <c r="AB14366" s="241"/>
    </row>
    <row r="14367" spans="25:28">
      <c r="Y14367" s="240"/>
      <c r="AB14367" s="241"/>
    </row>
    <row r="14368" spans="25:28">
      <c r="Y14368" s="240"/>
      <c r="AB14368" s="241"/>
    </row>
    <row r="14369" spans="25:28">
      <c r="Y14369" s="240"/>
      <c r="AB14369" s="241"/>
    </row>
    <row r="14370" spans="25:28">
      <c r="Y14370" s="240"/>
      <c r="AB14370" s="241"/>
    </row>
    <row r="14371" spans="25:28">
      <c r="Y14371" s="240"/>
      <c r="AB14371" s="241"/>
    </row>
    <row r="14372" spans="25:28">
      <c r="Y14372" s="240"/>
      <c r="AB14372" s="241"/>
    </row>
    <row r="14373" spans="25:28">
      <c r="Y14373" s="240"/>
      <c r="AB14373" s="241"/>
    </row>
    <row r="14374" spans="25:28">
      <c r="Y14374" s="240"/>
      <c r="AB14374" s="241"/>
    </row>
    <row r="14375" spans="25:28">
      <c r="Y14375" s="240"/>
      <c r="AB14375" s="241"/>
    </row>
    <row r="14376" spans="25:28">
      <c r="Y14376" s="240"/>
      <c r="AB14376" s="241"/>
    </row>
    <row r="14377" spans="25:28">
      <c r="Y14377" s="240"/>
      <c r="AB14377" s="241"/>
    </row>
    <row r="14378" spans="25:28">
      <c r="Y14378" s="240"/>
      <c r="AB14378" s="241"/>
    </row>
    <row r="14379" spans="25:28">
      <c r="Y14379" s="240"/>
      <c r="AB14379" s="241"/>
    </row>
    <row r="14380" spans="25:28">
      <c r="Y14380" s="240"/>
      <c r="AB14380" s="241"/>
    </row>
    <row r="14381" spans="25:28">
      <c r="Y14381" s="240"/>
      <c r="AB14381" s="241"/>
    </row>
    <row r="14382" spans="25:28">
      <c r="Y14382" s="240"/>
      <c r="AB14382" s="241"/>
    </row>
    <row r="14383" spans="25:28">
      <c r="Y14383" s="240"/>
      <c r="AB14383" s="241"/>
    </row>
    <row r="14384" spans="25:28">
      <c r="Y14384" s="240"/>
      <c r="AB14384" s="241"/>
    </row>
    <row r="14385" spans="25:28">
      <c r="Y14385" s="240"/>
      <c r="AB14385" s="241"/>
    </row>
    <row r="14386" spans="25:28">
      <c r="Y14386" s="240"/>
      <c r="AB14386" s="241"/>
    </row>
    <row r="14387" spans="25:28">
      <c r="Y14387" s="240"/>
      <c r="AB14387" s="241"/>
    </row>
    <row r="14388" spans="25:28">
      <c r="Y14388" s="240"/>
      <c r="AB14388" s="241"/>
    </row>
    <row r="14389" spans="25:28">
      <c r="Y14389" s="240"/>
      <c r="AB14389" s="241"/>
    </row>
    <row r="14390" spans="25:28">
      <c r="Y14390" s="240"/>
      <c r="AB14390" s="241"/>
    </row>
    <row r="14391" spans="25:28">
      <c r="Y14391" s="240"/>
      <c r="AB14391" s="241"/>
    </row>
    <row r="14392" spans="25:28">
      <c r="Y14392" s="240"/>
      <c r="AB14392" s="241"/>
    </row>
    <row r="14393" spans="25:28">
      <c r="Y14393" s="240"/>
      <c r="AB14393" s="241"/>
    </row>
    <row r="14394" spans="25:28">
      <c r="Y14394" s="240"/>
      <c r="AB14394" s="241"/>
    </row>
    <row r="14395" spans="25:28">
      <c r="Y14395" s="240"/>
      <c r="AB14395" s="241"/>
    </row>
    <row r="14396" spans="25:28">
      <c r="Y14396" s="240"/>
      <c r="AB14396" s="241"/>
    </row>
    <row r="14397" spans="25:28">
      <c r="Y14397" s="240"/>
      <c r="AB14397" s="241"/>
    </row>
    <row r="14398" spans="25:28">
      <c r="Y14398" s="240"/>
      <c r="AB14398" s="241"/>
    </row>
    <row r="14399" spans="25:28">
      <c r="Y14399" s="240"/>
      <c r="AB14399" s="241"/>
    </row>
    <row r="14400" spans="25:28">
      <c r="Y14400" s="240"/>
      <c r="AB14400" s="241"/>
    </row>
    <row r="14401" spans="25:28">
      <c r="Y14401" s="240"/>
      <c r="AB14401" s="241"/>
    </row>
    <row r="14402" spans="25:28">
      <c r="Y14402" s="240"/>
      <c r="AB14402" s="241"/>
    </row>
    <row r="14403" spans="25:28">
      <c r="Y14403" s="240"/>
      <c r="AB14403" s="241"/>
    </row>
    <row r="14404" spans="25:28">
      <c r="Y14404" s="240"/>
      <c r="AB14404" s="241"/>
    </row>
    <row r="14405" spans="25:28">
      <c r="Y14405" s="240"/>
      <c r="AB14405" s="241"/>
    </row>
    <row r="14406" spans="25:28">
      <c r="Y14406" s="240"/>
      <c r="AB14406" s="241"/>
    </row>
    <row r="14407" spans="25:28">
      <c r="Y14407" s="240"/>
      <c r="AB14407" s="241"/>
    </row>
    <row r="14408" spans="25:28">
      <c r="Y14408" s="240"/>
      <c r="AB14408" s="241"/>
    </row>
    <row r="14409" spans="25:28">
      <c r="Y14409" s="240"/>
      <c r="AB14409" s="241"/>
    </row>
    <row r="14410" spans="25:28">
      <c r="Y14410" s="240"/>
      <c r="AB14410" s="241"/>
    </row>
    <row r="14411" spans="25:28">
      <c r="Y14411" s="240"/>
      <c r="AB14411" s="241"/>
    </row>
    <row r="14412" spans="25:28">
      <c r="Y14412" s="240"/>
      <c r="AB14412" s="241"/>
    </row>
    <row r="14413" spans="25:28">
      <c r="Y14413" s="240"/>
      <c r="AB14413" s="241"/>
    </row>
    <row r="14414" spans="25:28">
      <c r="Y14414" s="240"/>
      <c r="AB14414" s="241"/>
    </row>
    <row r="14415" spans="25:28">
      <c r="Y14415" s="240"/>
      <c r="AB14415" s="241"/>
    </row>
    <row r="14416" spans="25:28">
      <c r="Y14416" s="240"/>
      <c r="AB14416" s="241"/>
    </row>
    <row r="14417" spans="25:28">
      <c r="Y14417" s="240"/>
      <c r="AB14417" s="241"/>
    </row>
    <row r="14418" spans="25:28">
      <c r="Y14418" s="240"/>
      <c r="AB14418" s="241"/>
    </row>
    <row r="14419" spans="25:28">
      <c r="Y14419" s="240"/>
      <c r="AB14419" s="241"/>
    </row>
    <row r="14420" spans="25:28">
      <c r="Y14420" s="240"/>
      <c r="AB14420" s="241"/>
    </row>
    <row r="14421" spans="25:28">
      <c r="Y14421" s="240"/>
      <c r="AB14421" s="241"/>
    </row>
    <row r="14422" spans="25:28">
      <c r="Y14422" s="240"/>
      <c r="AB14422" s="241"/>
    </row>
    <row r="14423" spans="25:28">
      <c r="Y14423" s="240"/>
      <c r="AB14423" s="241"/>
    </row>
    <row r="14424" spans="25:28">
      <c r="Y14424" s="240"/>
      <c r="AB14424" s="241"/>
    </row>
    <row r="14425" spans="25:28">
      <c r="Y14425" s="240"/>
      <c r="AB14425" s="241"/>
    </row>
    <row r="14426" spans="25:28">
      <c r="Y14426" s="240"/>
      <c r="AB14426" s="241"/>
    </row>
    <row r="14427" spans="25:28">
      <c r="Y14427" s="240"/>
      <c r="AB14427" s="241"/>
    </row>
    <row r="14428" spans="25:28">
      <c r="Y14428" s="240"/>
      <c r="AB14428" s="241"/>
    </row>
    <row r="14429" spans="25:28">
      <c r="Y14429" s="240"/>
      <c r="AB14429" s="241"/>
    </row>
    <row r="14430" spans="25:28">
      <c r="Y14430" s="240"/>
      <c r="AB14430" s="241"/>
    </row>
    <row r="14431" spans="25:28">
      <c r="Y14431" s="240"/>
      <c r="AB14431" s="241"/>
    </row>
    <row r="14432" spans="25:28">
      <c r="Y14432" s="240"/>
      <c r="AB14432" s="241"/>
    </row>
    <row r="14433" spans="25:28">
      <c r="Y14433" s="240"/>
      <c r="AB14433" s="241"/>
    </row>
    <row r="14434" spans="25:28">
      <c r="Y14434" s="240"/>
      <c r="AB14434" s="241"/>
    </row>
    <row r="14435" spans="25:28">
      <c r="Y14435" s="240"/>
      <c r="AB14435" s="241"/>
    </row>
    <row r="14436" spans="25:28">
      <c r="Y14436" s="240"/>
      <c r="AB14436" s="241"/>
    </row>
    <row r="14437" spans="25:28">
      <c r="Y14437" s="240"/>
      <c r="AB14437" s="241"/>
    </row>
    <row r="14438" spans="25:28">
      <c r="Y14438" s="240"/>
      <c r="AB14438" s="241"/>
    </row>
    <row r="14439" spans="25:28">
      <c r="Y14439" s="240"/>
      <c r="AB14439" s="241"/>
    </row>
    <row r="14440" spans="25:28">
      <c r="Y14440" s="240"/>
      <c r="AB14440" s="241"/>
    </row>
    <row r="14441" spans="25:28">
      <c r="Y14441" s="240"/>
      <c r="AB14441" s="241"/>
    </row>
    <row r="14442" spans="25:28">
      <c r="Y14442" s="240"/>
      <c r="AB14442" s="241"/>
    </row>
    <row r="14443" spans="25:28">
      <c r="Y14443" s="240"/>
      <c r="AB14443" s="241"/>
    </row>
    <row r="14444" spans="25:28">
      <c r="Y14444" s="240"/>
      <c r="AB14444" s="241"/>
    </row>
    <row r="14445" spans="25:28">
      <c r="Y14445" s="240"/>
      <c r="AB14445" s="241"/>
    </row>
    <row r="14446" spans="25:28">
      <c r="Y14446" s="240"/>
      <c r="AB14446" s="241"/>
    </row>
    <row r="14447" spans="25:28">
      <c r="Y14447" s="240"/>
      <c r="AB14447" s="241"/>
    </row>
    <row r="14448" spans="25:28">
      <c r="Y14448" s="240"/>
      <c r="AB14448" s="241"/>
    </row>
    <row r="14449" spans="25:28">
      <c r="Y14449" s="240"/>
      <c r="AB14449" s="241"/>
    </row>
    <row r="14450" spans="25:28">
      <c r="Y14450" s="240"/>
      <c r="AB14450" s="241"/>
    </row>
    <row r="14451" spans="25:28">
      <c r="Y14451" s="240"/>
      <c r="AB14451" s="241"/>
    </row>
    <row r="14452" spans="25:28">
      <c r="Y14452" s="240"/>
      <c r="AB14452" s="241"/>
    </row>
    <row r="14453" spans="25:28">
      <c r="Y14453" s="240"/>
      <c r="AB14453" s="241"/>
    </row>
    <row r="14454" spans="25:28">
      <c r="Y14454" s="240"/>
      <c r="AB14454" s="241"/>
    </row>
    <row r="14455" spans="25:28">
      <c r="Y14455" s="240"/>
      <c r="AB14455" s="241"/>
    </row>
    <row r="14456" spans="25:28">
      <c r="Y14456" s="240"/>
      <c r="AB14456" s="241"/>
    </row>
    <row r="14457" spans="25:28">
      <c r="Y14457" s="240"/>
      <c r="AB14457" s="241"/>
    </row>
    <row r="14458" spans="25:28">
      <c r="Y14458" s="240"/>
      <c r="AB14458" s="241"/>
    </row>
    <row r="14459" spans="25:28">
      <c r="Y14459" s="240"/>
      <c r="AB14459" s="241"/>
    </row>
    <row r="14460" spans="25:28">
      <c r="Y14460" s="240"/>
      <c r="AB14460" s="241"/>
    </row>
    <row r="14461" spans="25:28">
      <c r="Y14461" s="240"/>
      <c r="AB14461" s="241"/>
    </row>
    <row r="14462" spans="25:28">
      <c r="Y14462" s="240"/>
      <c r="AB14462" s="241"/>
    </row>
    <row r="14463" spans="25:28">
      <c r="Y14463" s="240"/>
      <c r="AB14463" s="241"/>
    </row>
    <row r="14464" spans="25:28">
      <c r="Y14464" s="240"/>
      <c r="AB14464" s="241"/>
    </row>
    <row r="14465" spans="25:28">
      <c r="Y14465" s="240"/>
      <c r="AB14465" s="241"/>
    </row>
    <row r="14466" spans="25:28">
      <c r="Y14466" s="240"/>
      <c r="AB14466" s="241"/>
    </row>
    <row r="14467" spans="25:28">
      <c r="Y14467" s="240"/>
      <c r="AB14467" s="241"/>
    </row>
    <row r="14468" spans="25:28">
      <c r="Y14468" s="240"/>
      <c r="AB14468" s="241"/>
    </row>
    <row r="14469" spans="25:28">
      <c r="Y14469" s="240"/>
      <c r="AB14469" s="241"/>
    </row>
    <row r="14470" spans="25:28">
      <c r="Y14470" s="240"/>
      <c r="AB14470" s="241"/>
    </row>
    <row r="14471" spans="25:28">
      <c r="Y14471" s="240"/>
      <c r="AB14471" s="241"/>
    </row>
    <row r="14472" spans="25:28">
      <c r="Y14472" s="240"/>
      <c r="AB14472" s="241"/>
    </row>
    <row r="14473" spans="25:28">
      <c r="Y14473" s="240"/>
      <c r="AB14473" s="241"/>
    </row>
    <row r="14474" spans="25:28">
      <c r="Y14474" s="240"/>
      <c r="AB14474" s="241"/>
    </row>
    <row r="14475" spans="25:28">
      <c r="Y14475" s="240"/>
      <c r="AB14475" s="241"/>
    </row>
    <row r="14476" spans="25:28">
      <c r="Y14476" s="240"/>
      <c r="AB14476" s="241"/>
    </row>
    <row r="14477" spans="25:28">
      <c r="Y14477" s="240"/>
      <c r="AB14477" s="241"/>
    </row>
    <row r="14478" spans="25:28">
      <c r="Y14478" s="240"/>
      <c r="AB14478" s="241"/>
    </row>
    <row r="14479" spans="25:28">
      <c r="Y14479" s="240"/>
      <c r="AB14479" s="241"/>
    </row>
    <row r="14480" spans="25:28">
      <c r="Y14480" s="240"/>
      <c r="AB14480" s="241"/>
    </row>
    <row r="14481" spans="25:28">
      <c r="Y14481" s="240"/>
      <c r="AB14481" s="241"/>
    </row>
    <row r="14482" spans="25:28">
      <c r="Y14482" s="240"/>
      <c r="AB14482" s="241"/>
    </row>
    <row r="14483" spans="25:28">
      <c r="Y14483" s="240"/>
      <c r="AB14483" s="241"/>
    </row>
    <row r="14484" spans="25:28">
      <c r="Y14484" s="240"/>
      <c r="AB14484" s="241"/>
    </row>
    <row r="14485" spans="25:28">
      <c r="Y14485" s="240"/>
      <c r="AB14485" s="241"/>
    </row>
    <row r="14486" spans="25:28">
      <c r="Y14486" s="240"/>
      <c r="AB14486" s="241"/>
    </row>
    <row r="14487" spans="25:28">
      <c r="Y14487" s="240"/>
      <c r="AB14487" s="241"/>
    </row>
    <row r="14488" spans="25:28">
      <c r="Y14488" s="240"/>
      <c r="AB14488" s="241"/>
    </row>
    <row r="14489" spans="25:28">
      <c r="Y14489" s="240"/>
      <c r="AB14489" s="241"/>
    </row>
    <row r="14490" spans="25:28">
      <c r="Y14490" s="240"/>
      <c r="AB14490" s="241"/>
    </row>
    <row r="14491" spans="25:28">
      <c r="Y14491" s="240"/>
      <c r="AB14491" s="241"/>
    </row>
    <row r="14492" spans="25:28">
      <c r="Y14492" s="240"/>
      <c r="AB14492" s="241"/>
    </row>
    <row r="14493" spans="25:28">
      <c r="Y14493" s="240"/>
      <c r="AB14493" s="241"/>
    </row>
    <row r="14494" spans="25:28">
      <c r="Y14494" s="240"/>
      <c r="AB14494" s="241"/>
    </row>
    <row r="14495" spans="25:28">
      <c r="Y14495" s="240"/>
      <c r="AB14495" s="241"/>
    </row>
    <row r="14496" spans="25:28">
      <c r="Y14496" s="240"/>
      <c r="AB14496" s="241"/>
    </row>
    <row r="14497" spans="25:28">
      <c r="Y14497" s="240"/>
      <c r="AB14497" s="241"/>
    </row>
    <row r="14498" spans="25:28">
      <c r="Y14498" s="240"/>
      <c r="AB14498" s="241"/>
    </row>
    <row r="14499" spans="25:28">
      <c r="Y14499" s="240"/>
      <c r="AB14499" s="241"/>
    </row>
    <row r="14500" spans="25:28">
      <c r="Y14500" s="240"/>
      <c r="AB14500" s="241"/>
    </row>
    <row r="14501" spans="25:28">
      <c r="Y14501" s="240"/>
      <c r="AB14501" s="241"/>
    </row>
    <row r="14502" spans="25:28">
      <c r="Y14502" s="240"/>
      <c r="AB14502" s="241"/>
    </row>
    <row r="14503" spans="25:28">
      <c r="Y14503" s="240"/>
      <c r="AB14503" s="241"/>
    </row>
    <row r="14504" spans="25:28">
      <c r="Y14504" s="240"/>
      <c r="AB14504" s="241"/>
    </row>
    <row r="14505" spans="25:28">
      <c r="Y14505" s="240"/>
      <c r="AB14505" s="241"/>
    </row>
    <row r="14506" spans="25:28">
      <c r="Y14506" s="240"/>
      <c r="AB14506" s="241"/>
    </row>
    <row r="14507" spans="25:28">
      <c r="Y14507" s="240"/>
      <c r="AB14507" s="241"/>
    </row>
    <row r="14508" spans="25:28">
      <c r="Y14508" s="240"/>
      <c r="AB14508" s="241"/>
    </row>
    <row r="14509" spans="25:28">
      <c r="Y14509" s="240"/>
      <c r="AB14509" s="241"/>
    </row>
    <row r="14510" spans="25:28">
      <c r="Y14510" s="240"/>
      <c r="AB14510" s="241"/>
    </row>
    <row r="14511" spans="25:28">
      <c r="Y14511" s="240"/>
      <c r="AB14511" s="241"/>
    </row>
    <row r="14512" spans="25:28">
      <c r="Y14512" s="240"/>
      <c r="AB14512" s="241"/>
    </row>
    <row r="14513" spans="25:28">
      <c r="Y14513" s="240"/>
      <c r="AB14513" s="241"/>
    </row>
    <row r="14514" spans="25:28">
      <c r="Y14514" s="240"/>
      <c r="AB14514" s="241"/>
    </row>
    <row r="14515" spans="25:28">
      <c r="Y14515" s="240"/>
      <c r="AB14515" s="241"/>
    </row>
    <row r="14516" spans="25:28">
      <c r="Y14516" s="240"/>
      <c r="AB14516" s="241"/>
    </row>
    <row r="14517" spans="25:28">
      <c r="Y14517" s="240"/>
      <c r="AB14517" s="241"/>
    </row>
    <row r="14518" spans="25:28">
      <c r="Y14518" s="240"/>
      <c r="AB14518" s="241"/>
    </row>
    <row r="14519" spans="25:28">
      <c r="Y14519" s="240"/>
      <c r="AB14519" s="241"/>
    </row>
    <row r="14520" spans="25:28">
      <c r="Y14520" s="240"/>
      <c r="AB14520" s="241"/>
    </row>
    <row r="14521" spans="25:28">
      <c r="Y14521" s="240"/>
      <c r="AB14521" s="241"/>
    </row>
    <row r="14522" spans="25:28">
      <c r="Y14522" s="240"/>
      <c r="AB14522" s="241"/>
    </row>
    <row r="14523" spans="25:28">
      <c r="Y14523" s="240"/>
      <c r="AB14523" s="241"/>
    </row>
    <row r="14524" spans="25:28">
      <c r="Y14524" s="240"/>
      <c r="AB14524" s="241"/>
    </row>
    <row r="14525" spans="25:28">
      <c r="Y14525" s="240"/>
      <c r="AB14525" s="241"/>
    </row>
    <row r="14526" spans="25:28">
      <c r="Y14526" s="240"/>
      <c r="AB14526" s="241"/>
    </row>
    <row r="14527" spans="25:28">
      <c r="Y14527" s="240"/>
      <c r="AB14527" s="241"/>
    </row>
    <row r="14528" spans="25:28">
      <c r="Y14528" s="240"/>
      <c r="AB14528" s="241"/>
    </row>
    <row r="14529" spans="25:28">
      <c r="Y14529" s="240"/>
      <c r="AB14529" s="241"/>
    </row>
    <row r="14530" spans="25:28">
      <c r="Y14530" s="240"/>
      <c r="AB14530" s="241"/>
    </row>
    <row r="14531" spans="25:28">
      <c r="Y14531" s="240"/>
      <c r="AB14531" s="241"/>
    </row>
    <row r="14532" spans="25:28">
      <c r="Y14532" s="240"/>
      <c r="AB14532" s="241"/>
    </row>
    <row r="14533" spans="25:28">
      <c r="Y14533" s="240"/>
      <c r="AB14533" s="241"/>
    </row>
    <row r="14534" spans="25:28">
      <c r="Y14534" s="240"/>
      <c r="AB14534" s="241"/>
    </row>
    <row r="14535" spans="25:28">
      <c r="Y14535" s="240"/>
      <c r="AB14535" s="241"/>
    </row>
    <row r="14536" spans="25:28">
      <c r="Y14536" s="240"/>
      <c r="AB14536" s="241"/>
    </row>
    <row r="14537" spans="25:28">
      <c r="Y14537" s="240"/>
      <c r="AB14537" s="241"/>
    </row>
    <row r="14538" spans="25:28">
      <c r="Y14538" s="240"/>
      <c r="AB14538" s="241"/>
    </row>
    <row r="14539" spans="25:28">
      <c r="Y14539" s="240"/>
      <c r="AB14539" s="241"/>
    </row>
    <row r="14540" spans="25:28">
      <c r="Y14540" s="240"/>
      <c r="AB14540" s="241"/>
    </row>
    <row r="14541" spans="25:28">
      <c r="Y14541" s="240"/>
      <c r="AB14541" s="241"/>
    </row>
    <row r="14542" spans="25:28">
      <c r="Y14542" s="240"/>
      <c r="AB14542" s="241"/>
    </row>
    <row r="14543" spans="25:28">
      <c r="Y14543" s="240"/>
      <c r="AB14543" s="241"/>
    </row>
    <row r="14544" spans="25:28">
      <c r="Y14544" s="240"/>
      <c r="AB14544" s="241"/>
    </row>
    <row r="14545" spans="25:28">
      <c r="Y14545" s="240"/>
      <c r="AB14545" s="241"/>
    </row>
    <row r="14546" spans="25:28">
      <c r="Y14546" s="240"/>
      <c r="AB14546" s="241"/>
    </row>
    <row r="14547" spans="25:28">
      <c r="Y14547" s="240"/>
      <c r="AB14547" s="241"/>
    </row>
    <row r="14548" spans="25:28">
      <c r="Y14548" s="240"/>
      <c r="AB14548" s="241"/>
    </row>
    <row r="14549" spans="25:28">
      <c r="Y14549" s="240"/>
      <c r="AB14549" s="241"/>
    </row>
    <row r="14550" spans="25:28">
      <c r="Y14550" s="240"/>
      <c r="AB14550" s="241"/>
    </row>
    <row r="14551" spans="25:28">
      <c r="Y14551" s="240"/>
      <c r="AB14551" s="241"/>
    </row>
    <row r="14552" spans="25:28">
      <c r="Y14552" s="240"/>
      <c r="AB14552" s="241"/>
    </row>
    <row r="14553" spans="25:28">
      <c r="Y14553" s="240"/>
      <c r="AB14553" s="241"/>
    </row>
    <row r="14554" spans="25:28">
      <c r="Y14554" s="240"/>
      <c r="AB14554" s="241"/>
    </row>
    <row r="14555" spans="25:28">
      <c r="Y14555" s="240"/>
      <c r="AB14555" s="241"/>
    </row>
    <row r="14556" spans="25:28">
      <c r="Y14556" s="240"/>
      <c r="AB14556" s="241"/>
    </row>
    <row r="14557" spans="25:28">
      <c r="Y14557" s="240"/>
      <c r="AB14557" s="241"/>
    </row>
    <row r="14558" spans="25:28">
      <c r="Y14558" s="240"/>
      <c r="AB14558" s="241"/>
    </row>
    <row r="14559" spans="25:28">
      <c r="Y14559" s="240"/>
      <c r="AB14559" s="241"/>
    </row>
    <row r="14560" spans="25:28">
      <c r="Y14560" s="240"/>
      <c r="AB14560" s="241"/>
    </row>
    <row r="14561" spans="25:28">
      <c r="Y14561" s="240"/>
      <c r="AB14561" s="241"/>
    </row>
    <row r="14562" spans="25:28">
      <c r="Y14562" s="240"/>
      <c r="AB14562" s="241"/>
    </row>
    <row r="14563" spans="25:28">
      <c r="Y14563" s="240"/>
      <c r="AB14563" s="241"/>
    </row>
    <row r="14564" spans="25:28">
      <c r="Y14564" s="240"/>
      <c r="AB14564" s="241"/>
    </row>
    <row r="14565" spans="25:28">
      <c r="Y14565" s="240"/>
      <c r="AB14565" s="241"/>
    </row>
    <row r="14566" spans="25:28">
      <c r="Y14566" s="240"/>
      <c r="AB14566" s="241"/>
    </row>
    <row r="14567" spans="25:28">
      <c r="Y14567" s="240"/>
      <c r="AB14567" s="241"/>
    </row>
    <row r="14568" spans="25:28">
      <c r="Y14568" s="240"/>
      <c r="AB14568" s="241"/>
    </row>
    <row r="14569" spans="25:28">
      <c r="Y14569" s="240"/>
      <c r="AB14569" s="241"/>
    </row>
    <row r="14570" spans="25:28">
      <c r="Y14570" s="240"/>
      <c r="AB14570" s="241"/>
    </row>
    <row r="14571" spans="25:28">
      <c r="Y14571" s="240"/>
      <c r="AB14571" s="241"/>
    </row>
    <row r="14572" spans="25:28">
      <c r="Y14572" s="240"/>
      <c r="AB14572" s="241"/>
    </row>
    <row r="14573" spans="25:28">
      <c r="Y14573" s="240"/>
      <c r="AB14573" s="241"/>
    </row>
    <row r="14574" spans="25:28">
      <c r="Y14574" s="240"/>
      <c r="AB14574" s="241"/>
    </row>
    <row r="14575" spans="25:28">
      <c r="Y14575" s="240"/>
      <c r="AB14575" s="241"/>
    </row>
    <row r="14576" spans="25:28">
      <c r="Y14576" s="240"/>
      <c r="AB14576" s="241"/>
    </row>
    <row r="14577" spans="25:28">
      <c r="Y14577" s="240"/>
      <c r="AB14577" s="241"/>
    </row>
    <row r="14578" spans="25:28">
      <c r="Y14578" s="240"/>
      <c r="AB14578" s="241"/>
    </row>
    <row r="14579" spans="25:28">
      <c r="Y14579" s="240"/>
      <c r="AB14579" s="241"/>
    </row>
    <row r="14580" spans="25:28">
      <c r="Y14580" s="240"/>
      <c r="AB14580" s="241"/>
    </row>
    <row r="14581" spans="25:28">
      <c r="Y14581" s="240"/>
      <c r="AB14581" s="241"/>
    </row>
    <row r="14582" spans="25:28">
      <c r="Y14582" s="240"/>
      <c r="AB14582" s="241"/>
    </row>
    <row r="14583" spans="25:28">
      <c r="Y14583" s="240"/>
      <c r="AB14583" s="241"/>
    </row>
    <row r="14584" spans="25:28">
      <c r="Y14584" s="240"/>
      <c r="AB14584" s="241"/>
    </row>
    <row r="14585" spans="25:28">
      <c r="Y14585" s="240"/>
      <c r="AB14585" s="241"/>
    </row>
    <row r="14586" spans="25:28">
      <c r="Y14586" s="240"/>
      <c r="AB14586" s="241"/>
    </row>
    <row r="14587" spans="25:28">
      <c r="Y14587" s="240"/>
      <c r="AB14587" s="241"/>
    </row>
    <row r="14588" spans="25:28">
      <c r="Y14588" s="240"/>
      <c r="AB14588" s="241"/>
    </row>
    <row r="14589" spans="25:28">
      <c r="Y14589" s="240"/>
      <c r="AB14589" s="241"/>
    </row>
    <row r="14590" spans="25:28">
      <c r="Y14590" s="240"/>
      <c r="AB14590" s="241"/>
    </row>
    <row r="14591" spans="25:28">
      <c r="Y14591" s="240"/>
      <c r="AB14591" s="241"/>
    </row>
    <row r="14592" spans="25:28">
      <c r="Y14592" s="240"/>
      <c r="AB14592" s="241"/>
    </row>
    <row r="14593" spans="25:28">
      <c r="Y14593" s="240"/>
      <c r="AB14593" s="241"/>
    </row>
    <row r="14594" spans="25:28">
      <c r="Y14594" s="240"/>
      <c r="AB14594" s="241"/>
    </row>
    <row r="14595" spans="25:28">
      <c r="Y14595" s="240"/>
      <c r="AB14595" s="241"/>
    </row>
    <row r="14596" spans="25:28">
      <c r="Y14596" s="240"/>
      <c r="AB14596" s="241"/>
    </row>
    <row r="14597" spans="25:28">
      <c r="Y14597" s="240"/>
      <c r="AB14597" s="241"/>
    </row>
    <row r="14598" spans="25:28">
      <c r="Y14598" s="240"/>
      <c r="AB14598" s="241"/>
    </row>
    <row r="14599" spans="25:28">
      <c r="Y14599" s="240"/>
      <c r="AB14599" s="241"/>
    </row>
    <row r="14600" spans="25:28">
      <c r="Y14600" s="240"/>
      <c r="AB14600" s="241"/>
    </row>
    <row r="14601" spans="25:28">
      <c r="Y14601" s="240"/>
      <c r="AB14601" s="241"/>
    </row>
    <row r="14602" spans="25:28">
      <c r="Y14602" s="240"/>
      <c r="AB14602" s="241"/>
    </row>
    <row r="14603" spans="25:28">
      <c r="Y14603" s="240"/>
      <c r="AB14603" s="241"/>
    </row>
    <row r="14604" spans="25:28">
      <c r="Y14604" s="240"/>
      <c r="AB14604" s="241"/>
    </row>
    <row r="14605" spans="25:28">
      <c r="Y14605" s="240"/>
      <c r="AB14605" s="241"/>
    </row>
    <row r="14606" spans="25:28">
      <c r="Y14606" s="240"/>
      <c r="AB14606" s="241"/>
    </row>
    <row r="14607" spans="25:28">
      <c r="Y14607" s="240"/>
      <c r="AB14607" s="241"/>
    </row>
    <row r="14608" spans="25:28">
      <c r="Y14608" s="240"/>
      <c r="AB14608" s="241"/>
    </row>
    <row r="14609" spans="25:28">
      <c r="Y14609" s="240"/>
      <c r="AB14609" s="241"/>
    </row>
    <row r="14610" spans="25:28">
      <c r="Y14610" s="240"/>
      <c r="AB14610" s="241"/>
    </row>
    <row r="14611" spans="25:28">
      <c r="Y14611" s="240"/>
      <c r="AB14611" s="241"/>
    </row>
    <row r="14612" spans="25:28">
      <c r="Y14612" s="240"/>
      <c r="AB14612" s="241"/>
    </row>
    <row r="14613" spans="25:28">
      <c r="Y14613" s="240"/>
      <c r="AB14613" s="241"/>
    </row>
    <row r="14614" spans="25:28">
      <c r="Y14614" s="240"/>
      <c r="AB14614" s="241"/>
    </row>
    <row r="14615" spans="25:28">
      <c r="Y14615" s="240"/>
      <c r="AB14615" s="241"/>
    </row>
    <row r="14616" spans="25:28">
      <c r="Y14616" s="240"/>
      <c r="AB14616" s="241"/>
    </row>
    <row r="14617" spans="25:28">
      <c r="Y14617" s="240"/>
      <c r="AB14617" s="241"/>
    </row>
    <row r="14618" spans="25:28">
      <c r="Y14618" s="240"/>
      <c r="AB14618" s="241"/>
    </row>
    <row r="14619" spans="25:28">
      <c r="Y14619" s="240"/>
      <c r="AB14619" s="241"/>
    </row>
    <row r="14620" spans="25:28">
      <c r="Y14620" s="240"/>
      <c r="AB14620" s="241"/>
    </row>
    <row r="14621" spans="25:28">
      <c r="Y14621" s="240"/>
      <c r="AB14621" s="241"/>
    </row>
    <row r="14622" spans="25:28">
      <c r="Y14622" s="240"/>
      <c r="AB14622" s="241"/>
    </row>
    <row r="14623" spans="25:28">
      <c r="Y14623" s="240"/>
      <c r="AB14623" s="241"/>
    </row>
    <row r="14624" spans="25:28">
      <c r="Y14624" s="240"/>
      <c r="AB14624" s="241"/>
    </row>
    <row r="14625" spans="25:28">
      <c r="Y14625" s="240"/>
      <c r="AB14625" s="241"/>
    </row>
    <row r="14626" spans="25:28">
      <c r="Y14626" s="240"/>
      <c r="AB14626" s="241"/>
    </row>
    <row r="14627" spans="25:28">
      <c r="Y14627" s="240"/>
      <c r="AB14627" s="241"/>
    </row>
    <row r="14628" spans="25:28">
      <c r="Y14628" s="240"/>
      <c r="AB14628" s="241"/>
    </row>
    <row r="14629" spans="25:28">
      <c r="Y14629" s="240"/>
      <c r="AB14629" s="241"/>
    </row>
    <row r="14630" spans="25:28">
      <c r="Y14630" s="240"/>
      <c r="AB14630" s="241"/>
    </row>
    <row r="14631" spans="25:28">
      <c r="Y14631" s="240"/>
      <c r="AB14631" s="241"/>
    </row>
    <row r="14632" spans="25:28">
      <c r="Y14632" s="240"/>
      <c r="AB14632" s="241"/>
    </row>
    <row r="14633" spans="25:28">
      <c r="Y14633" s="240"/>
      <c r="AB14633" s="241"/>
    </row>
    <row r="14634" spans="25:28">
      <c r="Y14634" s="240"/>
      <c r="AB14634" s="241"/>
    </row>
    <row r="14635" spans="25:28">
      <c r="Y14635" s="240"/>
      <c r="AB14635" s="241"/>
    </row>
    <row r="14636" spans="25:28">
      <c r="Y14636" s="240"/>
      <c r="AB14636" s="241"/>
    </row>
    <row r="14637" spans="25:28">
      <c r="Y14637" s="240"/>
      <c r="AB14637" s="241"/>
    </row>
    <row r="14638" spans="25:28">
      <c r="Y14638" s="240"/>
      <c r="AB14638" s="241"/>
    </row>
    <row r="14639" spans="25:28">
      <c r="Y14639" s="240"/>
      <c r="AB14639" s="241"/>
    </row>
    <row r="14640" spans="25:28">
      <c r="Y14640" s="240"/>
      <c r="AB14640" s="241"/>
    </row>
    <row r="14641" spans="25:28">
      <c r="Y14641" s="240"/>
      <c r="AB14641" s="241"/>
    </row>
    <row r="14642" spans="25:28">
      <c r="Y14642" s="240"/>
      <c r="AB14642" s="241"/>
    </row>
    <row r="14643" spans="25:28">
      <c r="Y14643" s="240"/>
      <c r="AB14643" s="241"/>
    </row>
    <row r="14644" spans="25:28">
      <c r="Y14644" s="240"/>
      <c r="AB14644" s="241"/>
    </row>
    <row r="14645" spans="25:28">
      <c r="Y14645" s="240"/>
      <c r="AB14645" s="241"/>
    </row>
    <row r="14646" spans="25:28">
      <c r="Y14646" s="240"/>
      <c r="AB14646" s="241"/>
    </row>
    <row r="14647" spans="25:28">
      <c r="Y14647" s="240"/>
      <c r="AB14647" s="241"/>
    </row>
    <row r="14648" spans="25:28">
      <c r="Y14648" s="240"/>
      <c r="AB14648" s="241"/>
    </row>
    <row r="14649" spans="25:28">
      <c r="Y14649" s="240"/>
      <c r="AB14649" s="241"/>
    </row>
    <row r="14650" spans="25:28">
      <c r="Y14650" s="240"/>
      <c r="AB14650" s="241"/>
    </row>
    <row r="14651" spans="25:28">
      <c r="Y14651" s="240"/>
      <c r="AB14651" s="241"/>
    </row>
    <row r="14652" spans="25:28">
      <c r="Y14652" s="240"/>
      <c r="AB14652" s="241"/>
    </row>
    <row r="14653" spans="25:28">
      <c r="Y14653" s="240"/>
      <c r="AB14653" s="241"/>
    </row>
    <row r="14654" spans="25:28">
      <c r="Y14654" s="240"/>
      <c r="AB14654" s="241"/>
    </row>
    <row r="14655" spans="25:28">
      <c r="Y14655" s="240"/>
      <c r="AB14655" s="241"/>
    </row>
    <row r="14656" spans="25:28">
      <c r="Y14656" s="240"/>
      <c r="AB14656" s="241"/>
    </row>
    <row r="14657" spans="25:28">
      <c r="Y14657" s="240"/>
      <c r="AB14657" s="241"/>
    </row>
    <row r="14658" spans="25:28">
      <c r="Y14658" s="240"/>
      <c r="AB14658" s="241"/>
    </row>
    <row r="14659" spans="25:28">
      <c r="Y14659" s="240"/>
      <c r="AB14659" s="241"/>
    </row>
    <row r="14660" spans="25:28">
      <c r="Y14660" s="240"/>
      <c r="AB14660" s="241"/>
    </row>
    <row r="14661" spans="25:28">
      <c r="Y14661" s="240"/>
      <c r="AB14661" s="241"/>
    </row>
    <row r="14662" spans="25:28">
      <c r="Y14662" s="240"/>
      <c r="AB14662" s="241"/>
    </row>
    <row r="14663" spans="25:28">
      <c r="Y14663" s="240"/>
      <c r="AB14663" s="241"/>
    </row>
    <row r="14664" spans="25:28">
      <c r="Y14664" s="240"/>
      <c r="AB14664" s="241"/>
    </row>
    <row r="14665" spans="25:28">
      <c r="Y14665" s="240"/>
      <c r="AB14665" s="241"/>
    </row>
    <row r="14666" spans="25:28">
      <c r="Y14666" s="240"/>
      <c r="AB14666" s="241"/>
    </row>
    <row r="14667" spans="25:28">
      <c r="Y14667" s="240"/>
      <c r="AB14667" s="241"/>
    </row>
    <row r="14668" spans="25:28">
      <c r="Y14668" s="240"/>
      <c r="AB14668" s="241"/>
    </row>
    <row r="14669" spans="25:28">
      <c r="Y14669" s="240"/>
      <c r="AB14669" s="241"/>
    </row>
    <row r="14670" spans="25:28">
      <c r="Y14670" s="240"/>
      <c r="AB14670" s="241"/>
    </row>
    <row r="14671" spans="25:28">
      <c r="Y14671" s="240"/>
      <c r="AB14671" s="241"/>
    </row>
    <row r="14672" spans="25:28">
      <c r="Y14672" s="240"/>
      <c r="AB14672" s="241"/>
    </row>
    <row r="14673" spans="25:28">
      <c r="Y14673" s="240"/>
      <c r="AB14673" s="241"/>
    </row>
    <row r="14674" spans="25:28">
      <c r="Y14674" s="240"/>
      <c r="AB14674" s="241"/>
    </row>
    <row r="14675" spans="25:28">
      <c r="Y14675" s="240"/>
      <c r="AB14675" s="241"/>
    </row>
    <row r="14676" spans="25:28">
      <c r="Y14676" s="240"/>
      <c r="AB14676" s="241"/>
    </row>
    <row r="14677" spans="25:28">
      <c r="Y14677" s="240"/>
      <c r="AB14677" s="241"/>
    </row>
    <row r="14678" spans="25:28">
      <c r="Y14678" s="240"/>
      <c r="AB14678" s="241"/>
    </row>
    <row r="14679" spans="25:28">
      <c r="Y14679" s="240"/>
      <c r="AB14679" s="241"/>
    </row>
    <row r="14680" spans="25:28">
      <c r="Y14680" s="240"/>
      <c r="AB14680" s="241"/>
    </row>
    <row r="14681" spans="25:28">
      <c r="Y14681" s="240"/>
      <c r="AB14681" s="241"/>
    </row>
    <row r="14682" spans="25:28">
      <c r="Y14682" s="240"/>
      <c r="AB14682" s="241"/>
    </row>
    <row r="14683" spans="25:28">
      <c r="Y14683" s="240"/>
      <c r="AB14683" s="241"/>
    </row>
    <row r="14684" spans="25:28">
      <c r="Y14684" s="240"/>
      <c r="AB14684" s="241"/>
    </row>
    <row r="14685" spans="25:28">
      <c r="Y14685" s="240"/>
      <c r="AB14685" s="241"/>
    </row>
    <row r="14686" spans="25:28">
      <c r="Y14686" s="240"/>
      <c r="AB14686" s="241"/>
    </row>
    <row r="14687" spans="25:28">
      <c r="Y14687" s="240"/>
      <c r="AB14687" s="241"/>
    </row>
    <row r="14688" spans="25:28">
      <c r="Y14688" s="240"/>
      <c r="AB14688" s="241"/>
    </row>
    <row r="14689" spans="25:28">
      <c r="Y14689" s="240"/>
      <c r="AB14689" s="241"/>
    </row>
    <row r="14690" spans="25:28">
      <c r="Y14690" s="240"/>
      <c r="AB14690" s="241"/>
    </row>
    <row r="14691" spans="25:28">
      <c r="Y14691" s="240"/>
      <c r="AB14691" s="241"/>
    </row>
    <row r="14692" spans="25:28">
      <c r="Y14692" s="240"/>
      <c r="AB14692" s="241"/>
    </row>
    <row r="14693" spans="25:28">
      <c r="Y14693" s="240"/>
      <c r="AB14693" s="241"/>
    </row>
    <row r="14694" spans="25:28">
      <c r="Y14694" s="240"/>
      <c r="AB14694" s="241"/>
    </row>
    <row r="14695" spans="25:28">
      <c r="Y14695" s="240"/>
      <c r="AB14695" s="241"/>
    </row>
    <row r="14696" spans="25:28">
      <c r="Y14696" s="240"/>
      <c r="AB14696" s="241"/>
    </row>
    <row r="14697" spans="25:28">
      <c r="Y14697" s="240"/>
      <c r="AB14697" s="241"/>
    </row>
    <row r="14698" spans="25:28">
      <c r="Y14698" s="240"/>
      <c r="AB14698" s="241"/>
    </row>
    <row r="14699" spans="25:28">
      <c r="Y14699" s="240"/>
      <c r="AB14699" s="241"/>
    </row>
    <row r="14700" spans="25:28">
      <c r="Y14700" s="240"/>
      <c r="AB14700" s="241"/>
    </row>
    <row r="14701" spans="25:28">
      <c r="Y14701" s="240"/>
      <c r="AB14701" s="241"/>
    </row>
    <row r="14702" spans="25:28">
      <c r="Y14702" s="240"/>
      <c r="AB14702" s="241"/>
    </row>
    <row r="14703" spans="25:28">
      <c r="Y14703" s="240"/>
      <c r="AB14703" s="241"/>
    </row>
    <row r="14704" spans="25:28">
      <c r="Y14704" s="240"/>
      <c r="AB14704" s="241"/>
    </row>
    <row r="14705" spans="25:28">
      <c r="Y14705" s="240"/>
      <c r="AB14705" s="241"/>
    </row>
    <row r="14706" spans="25:28">
      <c r="Y14706" s="240"/>
      <c r="AB14706" s="241"/>
    </row>
    <row r="14707" spans="25:28">
      <c r="Y14707" s="240"/>
      <c r="AB14707" s="241"/>
    </row>
    <row r="14708" spans="25:28">
      <c r="Y14708" s="240"/>
      <c r="AB14708" s="241"/>
    </row>
    <row r="14709" spans="25:28">
      <c r="Y14709" s="240"/>
      <c r="AB14709" s="241"/>
    </row>
    <row r="14710" spans="25:28">
      <c r="Y14710" s="240"/>
      <c r="AB14710" s="241"/>
    </row>
    <row r="14711" spans="25:28">
      <c r="Y14711" s="240"/>
      <c r="AB14711" s="241"/>
    </row>
    <row r="14712" spans="25:28">
      <c r="Y14712" s="240"/>
      <c r="AB14712" s="241"/>
    </row>
    <row r="14713" spans="25:28">
      <c r="Y14713" s="240"/>
      <c r="AB14713" s="241"/>
    </row>
    <row r="14714" spans="25:28">
      <c r="Y14714" s="240"/>
      <c r="AB14714" s="241"/>
    </row>
    <row r="14715" spans="25:28">
      <c r="Y14715" s="240"/>
      <c r="AB14715" s="241"/>
    </row>
    <row r="14716" spans="25:28">
      <c r="Y14716" s="240"/>
      <c r="AB14716" s="241"/>
    </row>
    <row r="14717" spans="25:28">
      <c r="Y14717" s="240"/>
      <c r="AB14717" s="241"/>
    </row>
    <row r="14718" spans="25:28">
      <c r="Y14718" s="240"/>
      <c r="AB14718" s="241"/>
    </row>
    <row r="14719" spans="25:28">
      <c r="Y14719" s="240"/>
      <c r="AB14719" s="241"/>
    </row>
    <row r="14720" spans="25:28">
      <c r="Y14720" s="240"/>
      <c r="AB14720" s="241"/>
    </row>
    <row r="14721" spans="25:28">
      <c r="Y14721" s="240"/>
      <c r="AB14721" s="241"/>
    </row>
    <row r="14722" spans="25:28">
      <c r="Y14722" s="240"/>
      <c r="AB14722" s="241"/>
    </row>
    <row r="14723" spans="25:28">
      <c r="Y14723" s="240"/>
      <c r="AB14723" s="241"/>
    </row>
    <row r="14724" spans="25:28">
      <c r="Y14724" s="240"/>
      <c r="AB14724" s="241"/>
    </row>
    <row r="14725" spans="25:28">
      <c r="Y14725" s="240"/>
      <c r="AB14725" s="241"/>
    </row>
    <row r="14726" spans="25:28">
      <c r="Y14726" s="240"/>
      <c r="AB14726" s="241"/>
    </row>
    <row r="14727" spans="25:28">
      <c r="Y14727" s="240"/>
      <c r="AB14727" s="241"/>
    </row>
    <row r="14728" spans="25:28">
      <c r="Y14728" s="240"/>
      <c r="AB14728" s="241"/>
    </row>
    <row r="14729" spans="25:28">
      <c r="Y14729" s="240"/>
      <c r="AB14729" s="241"/>
    </row>
    <row r="14730" spans="25:28">
      <c r="Y14730" s="240"/>
      <c r="AB14730" s="241"/>
    </row>
    <row r="14731" spans="25:28">
      <c r="Y14731" s="240"/>
      <c r="AB14731" s="241"/>
    </row>
    <row r="14732" spans="25:28">
      <c r="Y14732" s="240"/>
      <c r="AB14732" s="241"/>
    </row>
    <row r="14733" spans="25:28">
      <c r="Y14733" s="240"/>
      <c r="AB14733" s="241"/>
    </row>
    <row r="14734" spans="25:28">
      <c r="Y14734" s="240"/>
      <c r="AB14734" s="241"/>
    </row>
    <row r="14735" spans="25:28">
      <c r="Y14735" s="240"/>
      <c r="AB14735" s="241"/>
    </row>
    <row r="14736" spans="25:28">
      <c r="Y14736" s="240"/>
      <c r="AB14736" s="241"/>
    </row>
    <row r="14737" spans="25:28">
      <c r="Y14737" s="240"/>
      <c r="AB14737" s="241"/>
    </row>
    <row r="14738" spans="25:28">
      <c r="Y14738" s="240"/>
      <c r="AB14738" s="241"/>
    </row>
    <row r="14739" spans="25:28">
      <c r="Y14739" s="240"/>
      <c r="AB14739" s="241"/>
    </row>
    <row r="14740" spans="25:28">
      <c r="Y14740" s="240"/>
      <c r="AB14740" s="241"/>
    </row>
    <row r="14741" spans="25:28">
      <c r="Y14741" s="240"/>
      <c r="AB14741" s="241"/>
    </row>
    <row r="14742" spans="25:28">
      <c r="Y14742" s="240"/>
      <c r="AB14742" s="241"/>
    </row>
    <row r="14743" spans="25:28">
      <c r="Y14743" s="240"/>
      <c r="AB14743" s="241"/>
    </row>
    <row r="14744" spans="25:28">
      <c r="Y14744" s="240"/>
      <c r="AB14744" s="241"/>
    </row>
    <row r="14745" spans="25:28">
      <c r="Y14745" s="240"/>
      <c r="AB14745" s="241"/>
    </row>
    <row r="14746" spans="25:28">
      <c r="Y14746" s="240"/>
      <c r="AB14746" s="241"/>
    </row>
    <row r="14747" spans="25:28">
      <c r="Y14747" s="240"/>
      <c r="AB14747" s="241"/>
    </row>
    <row r="14748" spans="25:28">
      <c r="Y14748" s="240"/>
      <c r="AB14748" s="241"/>
    </row>
    <row r="14749" spans="25:28">
      <c r="Y14749" s="240"/>
      <c r="AB14749" s="241"/>
    </row>
    <row r="14750" spans="25:28">
      <c r="Y14750" s="240"/>
      <c r="AB14750" s="241"/>
    </row>
    <row r="14751" spans="25:28">
      <c r="Y14751" s="240"/>
      <c r="AB14751" s="241"/>
    </row>
    <row r="14752" spans="25:28">
      <c r="Y14752" s="240"/>
      <c r="AB14752" s="241"/>
    </row>
    <row r="14753" spans="25:28">
      <c r="Y14753" s="240"/>
      <c r="AB14753" s="241"/>
    </row>
    <row r="14754" spans="25:28">
      <c r="Y14754" s="240"/>
      <c r="AB14754" s="241"/>
    </row>
    <row r="14755" spans="25:28">
      <c r="Y14755" s="240"/>
      <c r="AB14755" s="241"/>
    </row>
    <row r="14756" spans="25:28">
      <c r="Y14756" s="240"/>
      <c r="AB14756" s="241"/>
    </row>
    <row r="14757" spans="25:28">
      <c r="Y14757" s="240"/>
      <c r="AB14757" s="241"/>
    </row>
    <row r="14758" spans="25:28">
      <c r="Y14758" s="240"/>
      <c r="AB14758" s="241"/>
    </row>
    <row r="14759" spans="25:28">
      <c r="Y14759" s="240"/>
      <c r="AB14759" s="241"/>
    </row>
    <row r="14760" spans="25:28">
      <c r="Y14760" s="240"/>
      <c r="AB14760" s="241"/>
    </row>
    <row r="14761" spans="25:28">
      <c r="Y14761" s="240"/>
      <c r="AB14761" s="241"/>
    </row>
    <row r="14762" spans="25:28">
      <c r="Y14762" s="240"/>
      <c r="AB14762" s="241"/>
    </row>
    <row r="14763" spans="25:28">
      <c r="Y14763" s="240"/>
      <c r="AB14763" s="241"/>
    </row>
    <row r="14764" spans="25:28">
      <c r="Y14764" s="240"/>
      <c r="AB14764" s="241"/>
    </row>
    <row r="14765" spans="25:28">
      <c r="Y14765" s="240"/>
      <c r="AB14765" s="241"/>
    </row>
    <row r="14766" spans="25:28">
      <c r="Y14766" s="240"/>
      <c r="AB14766" s="241"/>
    </row>
    <row r="14767" spans="25:28">
      <c r="Y14767" s="240"/>
      <c r="AB14767" s="241"/>
    </row>
    <row r="14768" spans="25:28">
      <c r="Y14768" s="240"/>
      <c r="AB14768" s="241"/>
    </row>
    <row r="14769" spans="25:28">
      <c r="Y14769" s="240"/>
      <c r="AB14769" s="241"/>
    </row>
    <row r="14770" spans="25:28">
      <c r="Y14770" s="240"/>
      <c r="AB14770" s="241"/>
    </row>
    <row r="14771" spans="25:28">
      <c r="Y14771" s="240"/>
      <c r="AB14771" s="241"/>
    </row>
    <row r="14772" spans="25:28">
      <c r="Y14772" s="240"/>
      <c r="AB14772" s="241"/>
    </row>
    <row r="14773" spans="25:28">
      <c r="Y14773" s="240"/>
      <c r="AB14773" s="241"/>
    </row>
    <row r="14774" spans="25:28">
      <c r="Y14774" s="240"/>
      <c r="AB14774" s="241"/>
    </row>
    <row r="14775" spans="25:28">
      <c r="Y14775" s="240"/>
      <c r="AB14775" s="241"/>
    </row>
    <row r="14776" spans="25:28">
      <c r="Y14776" s="240"/>
      <c r="AB14776" s="241"/>
    </row>
    <row r="14777" spans="25:28">
      <c r="Y14777" s="240"/>
      <c r="AB14777" s="241"/>
    </row>
    <row r="14778" spans="25:28">
      <c r="Y14778" s="240"/>
      <c r="AB14778" s="241"/>
    </row>
    <row r="14779" spans="25:28">
      <c r="Y14779" s="240"/>
      <c r="AB14779" s="241"/>
    </row>
    <row r="14780" spans="25:28">
      <c r="Y14780" s="240"/>
      <c r="AB14780" s="241"/>
    </row>
    <row r="14781" spans="25:28">
      <c r="Y14781" s="240"/>
      <c r="AB14781" s="241"/>
    </row>
    <row r="14782" spans="25:28">
      <c r="Y14782" s="240"/>
      <c r="AB14782" s="241"/>
    </row>
    <row r="14783" spans="25:28">
      <c r="Y14783" s="240"/>
      <c r="AB14783" s="241"/>
    </row>
    <row r="14784" spans="25:28">
      <c r="Y14784" s="240"/>
      <c r="AB14784" s="241"/>
    </row>
    <row r="14785" spans="25:28">
      <c r="Y14785" s="240"/>
      <c r="AB14785" s="241"/>
    </row>
    <row r="14786" spans="25:28">
      <c r="Y14786" s="240"/>
      <c r="AB14786" s="241"/>
    </row>
    <row r="14787" spans="25:28">
      <c r="Y14787" s="240"/>
      <c r="AB14787" s="241"/>
    </row>
    <row r="14788" spans="25:28">
      <c r="Y14788" s="240"/>
      <c r="AB14788" s="241"/>
    </row>
    <row r="14789" spans="25:28">
      <c r="Y14789" s="240"/>
      <c r="AB14789" s="241"/>
    </row>
    <row r="14790" spans="25:28">
      <c r="Y14790" s="240"/>
      <c r="AB14790" s="241"/>
    </row>
    <row r="14791" spans="25:28">
      <c r="Y14791" s="240"/>
      <c r="AB14791" s="241"/>
    </row>
    <row r="14792" spans="25:28">
      <c r="Y14792" s="240"/>
      <c r="AB14792" s="241"/>
    </row>
    <row r="14793" spans="25:28">
      <c r="Y14793" s="240"/>
      <c r="AB14793" s="241"/>
    </row>
    <row r="14794" spans="25:28">
      <c r="Y14794" s="240"/>
      <c r="AB14794" s="241"/>
    </row>
    <row r="14795" spans="25:28">
      <c r="Y14795" s="240"/>
      <c r="AB14795" s="241"/>
    </row>
    <row r="14796" spans="25:28">
      <c r="Y14796" s="240"/>
      <c r="AB14796" s="241"/>
    </row>
    <row r="14797" spans="25:28">
      <c r="Y14797" s="240"/>
      <c r="AB14797" s="241"/>
    </row>
    <row r="14798" spans="25:28">
      <c r="Y14798" s="240"/>
      <c r="AB14798" s="241"/>
    </row>
    <row r="14799" spans="25:28">
      <c r="Y14799" s="240"/>
      <c r="AB14799" s="241"/>
    </row>
    <row r="14800" spans="25:28">
      <c r="Y14800" s="240"/>
      <c r="AB14800" s="241"/>
    </row>
    <row r="14801" spans="25:28">
      <c r="Y14801" s="240"/>
      <c r="AB14801" s="241"/>
    </row>
    <row r="14802" spans="25:28">
      <c r="Y14802" s="240"/>
      <c r="AB14802" s="241"/>
    </row>
    <row r="14803" spans="25:28">
      <c r="Y14803" s="240"/>
      <c r="AB14803" s="241"/>
    </row>
    <row r="14804" spans="25:28">
      <c r="Y14804" s="240"/>
      <c r="AB14804" s="241"/>
    </row>
    <row r="14805" spans="25:28">
      <c r="Y14805" s="240"/>
      <c r="AB14805" s="241"/>
    </row>
    <row r="14806" spans="25:28">
      <c r="Y14806" s="240"/>
      <c r="AB14806" s="241"/>
    </row>
    <row r="14807" spans="25:28">
      <c r="Y14807" s="240"/>
      <c r="AB14807" s="241"/>
    </row>
    <row r="14808" spans="25:28">
      <c r="Y14808" s="240"/>
      <c r="AB14808" s="241"/>
    </row>
    <row r="14809" spans="25:28">
      <c r="Y14809" s="240"/>
      <c r="AB14809" s="241"/>
    </row>
    <row r="14810" spans="25:28">
      <c r="Y14810" s="240"/>
      <c r="AB14810" s="241"/>
    </row>
    <row r="14811" spans="25:28">
      <c r="Y14811" s="240"/>
      <c r="AB14811" s="241"/>
    </row>
    <row r="14812" spans="25:28">
      <c r="Y14812" s="240"/>
      <c r="AB14812" s="241"/>
    </row>
    <row r="14813" spans="25:28">
      <c r="Y14813" s="240"/>
      <c r="AB14813" s="241"/>
    </row>
    <row r="14814" spans="25:28">
      <c r="Y14814" s="240"/>
      <c r="AB14814" s="241"/>
    </row>
    <row r="14815" spans="25:28">
      <c r="Y14815" s="240"/>
      <c r="AB14815" s="241"/>
    </row>
    <row r="14816" spans="25:28">
      <c r="Y14816" s="240"/>
      <c r="AB14816" s="241"/>
    </row>
    <row r="14817" spans="25:28">
      <c r="Y14817" s="240"/>
      <c r="AB14817" s="241"/>
    </row>
    <row r="14818" spans="25:28">
      <c r="Y14818" s="240"/>
      <c r="AB14818" s="241"/>
    </row>
    <row r="14819" spans="25:28">
      <c r="Y14819" s="240"/>
      <c r="AB14819" s="241"/>
    </row>
    <row r="14820" spans="25:28">
      <c r="Y14820" s="240"/>
      <c r="AB14820" s="241"/>
    </row>
    <row r="14821" spans="25:28">
      <c r="Y14821" s="240"/>
      <c r="AB14821" s="241"/>
    </row>
    <row r="14822" spans="25:28">
      <c r="Y14822" s="240"/>
      <c r="AB14822" s="241"/>
    </row>
    <row r="14823" spans="25:28">
      <c r="Y14823" s="240"/>
      <c r="AB14823" s="241"/>
    </row>
    <row r="14824" spans="25:28">
      <c r="Y14824" s="240"/>
      <c r="AB14824" s="241"/>
    </row>
    <row r="14825" spans="25:28">
      <c r="Y14825" s="240"/>
      <c r="AB14825" s="241"/>
    </row>
    <row r="14826" spans="25:28">
      <c r="Y14826" s="240"/>
      <c r="AB14826" s="241"/>
    </row>
    <row r="14827" spans="25:28">
      <c r="Y14827" s="240"/>
      <c r="AB14827" s="241"/>
    </row>
    <row r="14828" spans="25:28">
      <c r="Y14828" s="240"/>
      <c r="AB14828" s="241"/>
    </row>
    <row r="14829" spans="25:28">
      <c r="Y14829" s="240"/>
      <c r="AB14829" s="241"/>
    </row>
    <row r="14830" spans="25:28">
      <c r="Y14830" s="240"/>
      <c r="AB14830" s="241"/>
    </row>
    <row r="14831" spans="25:28">
      <c r="Y14831" s="240"/>
      <c r="AB14831" s="241"/>
    </row>
    <row r="14832" spans="25:28">
      <c r="Y14832" s="240"/>
      <c r="AB14832" s="241"/>
    </row>
    <row r="14833" spans="25:28">
      <c r="Y14833" s="240"/>
      <c r="AB14833" s="241"/>
    </row>
    <row r="14834" spans="25:28">
      <c r="Y14834" s="240"/>
      <c r="AB14834" s="241"/>
    </row>
    <row r="14835" spans="25:28">
      <c r="Y14835" s="240"/>
      <c r="AB14835" s="241"/>
    </row>
    <row r="14836" spans="25:28">
      <c r="Y14836" s="240"/>
      <c r="AB14836" s="241"/>
    </row>
    <row r="14837" spans="25:28">
      <c r="Y14837" s="240"/>
      <c r="AB14837" s="241"/>
    </row>
    <row r="14838" spans="25:28">
      <c r="Y14838" s="240"/>
      <c r="AB14838" s="241"/>
    </row>
    <row r="14839" spans="25:28">
      <c r="Y14839" s="240"/>
      <c r="AB14839" s="241"/>
    </row>
    <row r="14840" spans="25:28">
      <c r="Y14840" s="240"/>
      <c r="AB14840" s="241"/>
    </row>
    <row r="14841" spans="25:28">
      <c r="Y14841" s="240"/>
      <c r="AB14841" s="241"/>
    </row>
    <row r="14842" spans="25:28">
      <c r="Y14842" s="240"/>
      <c r="AB14842" s="241"/>
    </row>
    <row r="14843" spans="25:28">
      <c r="Y14843" s="240"/>
      <c r="AB14843" s="241"/>
    </row>
    <row r="14844" spans="25:28">
      <c r="Y14844" s="240"/>
      <c r="AB14844" s="241"/>
    </row>
    <row r="14845" spans="25:28">
      <c r="Y14845" s="240"/>
      <c r="AB14845" s="241"/>
    </row>
    <row r="14846" spans="25:28">
      <c r="Y14846" s="240"/>
      <c r="AB14846" s="241"/>
    </row>
    <row r="14847" spans="25:28">
      <c r="Y14847" s="240"/>
      <c r="AB14847" s="241"/>
    </row>
    <row r="14848" spans="25:28">
      <c r="Y14848" s="240"/>
      <c r="AB14848" s="241"/>
    </row>
    <row r="14849" spans="25:28">
      <c r="Y14849" s="240"/>
      <c r="AB14849" s="241"/>
    </row>
    <row r="14850" spans="25:28">
      <c r="Y14850" s="240"/>
      <c r="AB14850" s="241"/>
    </row>
    <row r="14851" spans="25:28">
      <c r="Y14851" s="240"/>
      <c r="AB14851" s="241"/>
    </row>
    <row r="14852" spans="25:28">
      <c r="Y14852" s="240"/>
      <c r="AB14852" s="241"/>
    </row>
    <row r="14853" spans="25:28">
      <c r="Y14853" s="240"/>
      <c r="AB14853" s="241"/>
    </row>
    <row r="14854" spans="25:28">
      <c r="Y14854" s="240"/>
      <c r="AB14854" s="241"/>
    </row>
    <row r="14855" spans="25:28">
      <c r="Y14855" s="240"/>
      <c r="AB14855" s="241"/>
    </row>
    <row r="14856" spans="25:28">
      <c r="Y14856" s="240"/>
      <c r="AB14856" s="241"/>
    </row>
    <row r="14857" spans="25:28">
      <c r="Y14857" s="240"/>
      <c r="AB14857" s="241"/>
    </row>
    <row r="14858" spans="25:28">
      <c r="Y14858" s="240"/>
      <c r="AB14858" s="241"/>
    </row>
    <row r="14859" spans="25:28">
      <c r="Y14859" s="240"/>
      <c r="AB14859" s="241"/>
    </row>
    <row r="14860" spans="25:28">
      <c r="Y14860" s="240"/>
      <c r="AB14860" s="241"/>
    </row>
    <row r="14861" spans="25:28">
      <c r="Y14861" s="240"/>
      <c r="AB14861" s="241"/>
    </row>
    <row r="14862" spans="25:28">
      <c r="Y14862" s="240"/>
      <c r="AB14862" s="241"/>
    </row>
    <row r="14863" spans="25:28">
      <c r="Y14863" s="240"/>
      <c r="AB14863" s="241"/>
    </row>
    <row r="14864" spans="25:28">
      <c r="Y14864" s="240"/>
      <c r="AB14864" s="241"/>
    </row>
    <row r="14865" spans="25:28">
      <c r="Y14865" s="240"/>
      <c r="AB14865" s="241"/>
    </row>
    <row r="14866" spans="25:28">
      <c r="Y14866" s="240"/>
      <c r="AB14866" s="241"/>
    </row>
    <row r="14867" spans="25:28">
      <c r="Y14867" s="240"/>
      <c r="AB14867" s="241"/>
    </row>
    <row r="14868" spans="25:28">
      <c r="Y14868" s="240"/>
      <c r="AB14868" s="241"/>
    </row>
    <row r="14869" spans="25:28">
      <c r="Y14869" s="240"/>
      <c r="AB14869" s="241"/>
    </row>
    <row r="14870" spans="25:28">
      <c r="Y14870" s="240"/>
      <c r="AB14870" s="241"/>
    </row>
    <row r="14871" spans="25:28">
      <c r="Y14871" s="240"/>
      <c r="AB14871" s="241"/>
    </row>
    <row r="14872" spans="25:28">
      <c r="Y14872" s="240"/>
      <c r="AB14872" s="241"/>
    </row>
    <row r="14873" spans="25:28">
      <c r="Y14873" s="240"/>
      <c r="AB14873" s="241"/>
    </row>
    <row r="14874" spans="25:28">
      <c r="Y14874" s="240"/>
      <c r="AB14874" s="241"/>
    </row>
    <row r="14875" spans="25:28">
      <c r="Y14875" s="240"/>
      <c r="AB14875" s="241"/>
    </row>
    <row r="14876" spans="25:28">
      <c r="Y14876" s="240"/>
      <c r="AB14876" s="241"/>
    </row>
    <row r="14877" spans="25:28">
      <c r="Y14877" s="240"/>
      <c r="AB14877" s="241"/>
    </row>
    <row r="14878" spans="25:28">
      <c r="Y14878" s="240"/>
      <c r="AB14878" s="241"/>
    </row>
    <row r="14879" spans="25:28">
      <c r="Y14879" s="240"/>
      <c r="AB14879" s="241"/>
    </row>
    <row r="14880" spans="25:28">
      <c r="Y14880" s="240"/>
      <c r="AB14880" s="241"/>
    </row>
    <row r="14881" spans="25:28">
      <c r="Y14881" s="240"/>
      <c r="AB14881" s="241"/>
    </row>
    <row r="14882" spans="25:28">
      <c r="Y14882" s="240"/>
      <c r="AB14882" s="241"/>
    </row>
    <row r="14883" spans="25:28">
      <c r="Y14883" s="240"/>
      <c r="AB14883" s="241"/>
    </row>
    <row r="14884" spans="25:28">
      <c r="Y14884" s="240"/>
      <c r="AB14884" s="241"/>
    </row>
    <row r="14885" spans="25:28">
      <c r="Y14885" s="240"/>
      <c r="AB14885" s="241"/>
    </row>
    <row r="14886" spans="25:28">
      <c r="Y14886" s="240"/>
      <c r="AB14886" s="241"/>
    </row>
    <row r="14887" spans="25:28">
      <c r="Y14887" s="240"/>
      <c r="AB14887" s="241"/>
    </row>
    <row r="14888" spans="25:28">
      <c r="Y14888" s="240"/>
      <c r="AB14888" s="241"/>
    </row>
    <row r="14889" spans="25:28">
      <c r="Y14889" s="240"/>
      <c r="AB14889" s="241"/>
    </row>
    <row r="14890" spans="25:28">
      <c r="Y14890" s="240"/>
      <c r="AB14890" s="241"/>
    </row>
    <row r="14891" spans="25:28">
      <c r="Y14891" s="240"/>
      <c r="AB14891" s="241"/>
    </row>
    <row r="14892" spans="25:28">
      <c r="Y14892" s="240"/>
      <c r="AB14892" s="241"/>
    </row>
    <row r="14893" spans="25:28">
      <c r="Y14893" s="240"/>
      <c r="AB14893" s="241"/>
    </row>
    <row r="14894" spans="25:28">
      <c r="Y14894" s="240"/>
      <c r="AB14894" s="241"/>
    </row>
    <row r="14895" spans="25:28">
      <c r="Y14895" s="240"/>
      <c r="AB14895" s="241"/>
    </row>
    <row r="14896" spans="25:28">
      <c r="Y14896" s="240"/>
      <c r="AB14896" s="241"/>
    </row>
    <row r="14897" spans="25:28">
      <c r="Y14897" s="240"/>
      <c r="AB14897" s="241"/>
    </row>
    <row r="14898" spans="25:28">
      <c r="Y14898" s="240"/>
      <c r="AB14898" s="241"/>
    </row>
    <row r="14899" spans="25:28">
      <c r="Y14899" s="240"/>
      <c r="AB14899" s="241"/>
    </row>
    <row r="14900" spans="25:28">
      <c r="Y14900" s="240"/>
      <c r="AB14900" s="241"/>
    </row>
    <row r="14901" spans="25:28">
      <c r="Y14901" s="240"/>
      <c r="AB14901" s="241"/>
    </row>
    <row r="14902" spans="25:28">
      <c r="Y14902" s="240"/>
      <c r="AB14902" s="241"/>
    </row>
    <row r="14903" spans="25:28">
      <c r="Y14903" s="240"/>
      <c r="AB14903" s="241"/>
    </row>
    <row r="14904" spans="25:28">
      <c r="Y14904" s="240"/>
      <c r="AB14904" s="241"/>
    </row>
    <row r="14905" spans="25:28">
      <c r="Y14905" s="240"/>
      <c r="AB14905" s="241"/>
    </row>
    <row r="14906" spans="25:28">
      <c r="Y14906" s="240"/>
      <c r="AB14906" s="241"/>
    </row>
    <row r="14907" spans="25:28">
      <c r="Y14907" s="240"/>
      <c r="AB14907" s="241"/>
    </row>
    <row r="14908" spans="25:28">
      <c r="Y14908" s="240"/>
      <c r="AB14908" s="241"/>
    </row>
    <row r="14909" spans="25:28">
      <c r="Y14909" s="240"/>
      <c r="AB14909" s="241"/>
    </row>
    <row r="14910" spans="25:28">
      <c r="Y14910" s="240"/>
      <c r="AB14910" s="241"/>
    </row>
    <row r="14911" spans="25:28">
      <c r="Y14911" s="240"/>
      <c r="AB14911" s="241"/>
    </row>
    <row r="14912" spans="25:28">
      <c r="Y14912" s="240"/>
      <c r="AB14912" s="241"/>
    </row>
    <row r="14913" spans="25:28">
      <c r="Y14913" s="240"/>
      <c r="AB14913" s="241"/>
    </row>
    <row r="14914" spans="25:28">
      <c r="Y14914" s="240"/>
      <c r="AB14914" s="241"/>
    </row>
    <row r="14915" spans="25:28">
      <c r="Y14915" s="240"/>
      <c r="AB14915" s="241"/>
    </row>
    <row r="14916" spans="25:28">
      <c r="Y14916" s="240"/>
      <c r="AB14916" s="241"/>
    </row>
    <row r="14917" spans="25:28">
      <c r="Y14917" s="240"/>
      <c r="AB14917" s="241"/>
    </row>
    <row r="14918" spans="25:28">
      <c r="Y14918" s="240"/>
      <c r="AB14918" s="241"/>
    </row>
    <row r="14919" spans="25:28">
      <c r="Y14919" s="240"/>
      <c r="AB14919" s="241"/>
    </row>
    <row r="14920" spans="25:28">
      <c r="Y14920" s="240"/>
      <c r="AB14920" s="241"/>
    </row>
    <row r="14921" spans="25:28">
      <c r="Y14921" s="240"/>
      <c r="AB14921" s="241"/>
    </row>
    <row r="14922" spans="25:28">
      <c r="Y14922" s="240"/>
      <c r="AB14922" s="241"/>
    </row>
    <row r="14923" spans="25:28">
      <c r="Y14923" s="240"/>
      <c r="AB14923" s="241"/>
    </row>
    <row r="14924" spans="25:28">
      <c r="Y14924" s="240"/>
      <c r="AB14924" s="241"/>
    </row>
    <row r="14925" spans="25:28">
      <c r="Y14925" s="240"/>
      <c r="AB14925" s="241"/>
    </row>
    <row r="14926" spans="25:28">
      <c r="Y14926" s="240"/>
      <c r="AB14926" s="241"/>
    </row>
    <row r="14927" spans="25:28">
      <c r="Y14927" s="240"/>
      <c r="AB14927" s="241"/>
    </row>
    <row r="14928" spans="25:28">
      <c r="Y14928" s="240"/>
      <c r="AB14928" s="241"/>
    </row>
    <row r="14929" spans="25:28">
      <c r="Y14929" s="240"/>
      <c r="AB14929" s="241"/>
    </row>
    <row r="14930" spans="25:28">
      <c r="Y14930" s="240"/>
      <c r="AB14930" s="241"/>
    </row>
    <row r="14931" spans="25:28">
      <c r="Y14931" s="240"/>
      <c r="AB14931" s="241"/>
    </row>
    <row r="14932" spans="25:28">
      <c r="Y14932" s="240"/>
      <c r="AB14932" s="241"/>
    </row>
    <row r="14933" spans="25:28">
      <c r="Y14933" s="240"/>
      <c r="AB14933" s="241"/>
    </row>
    <row r="14934" spans="25:28">
      <c r="Y14934" s="240"/>
      <c r="AB14934" s="241"/>
    </row>
    <row r="14935" spans="25:28">
      <c r="Y14935" s="240"/>
      <c r="AB14935" s="241"/>
    </row>
    <row r="14936" spans="25:28">
      <c r="Y14936" s="240"/>
      <c r="AB14936" s="241"/>
    </row>
    <row r="14937" spans="25:28">
      <c r="Y14937" s="240"/>
      <c r="AB14937" s="241"/>
    </row>
    <row r="14938" spans="25:28">
      <c r="Y14938" s="240"/>
      <c r="AB14938" s="241"/>
    </row>
    <row r="14939" spans="25:28">
      <c r="Y14939" s="240"/>
      <c r="AB14939" s="241"/>
    </row>
    <row r="14940" spans="25:28">
      <c r="Y14940" s="240"/>
      <c r="AB14940" s="241"/>
    </row>
    <row r="14941" spans="25:28">
      <c r="Y14941" s="240"/>
      <c r="AB14941" s="241"/>
    </row>
    <row r="14942" spans="25:28">
      <c r="Y14942" s="240"/>
      <c r="AB14942" s="241"/>
    </row>
    <row r="14943" spans="25:28">
      <c r="Y14943" s="240"/>
      <c r="AB14943" s="241"/>
    </row>
    <row r="14944" spans="25:28">
      <c r="Y14944" s="240"/>
      <c r="AB14944" s="241"/>
    </row>
    <row r="14945" spans="25:28">
      <c r="Y14945" s="240"/>
      <c r="AB14945" s="241"/>
    </row>
    <row r="14946" spans="25:28">
      <c r="Y14946" s="240"/>
      <c r="AB14946" s="241"/>
    </row>
    <row r="14947" spans="25:28">
      <c r="Y14947" s="240"/>
      <c r="AB14947" s="241"/>
    </row>
    <row r="14948" spans="25:28">
      <c r="Y14948" s="240"/>
      <c r="AB14948" s="241"/>
    </row>
    <row r="14949" spans="25:28">
      <c r="Y14949" s="240"/>
      <c r="AB14949" s="241"/>
    </row>
    <row r="14950" spans="25:28">
      <c r="Y14950" s="240"/>
      <c r="AB14950" s="241"/>
    </row>
    <row r="14951" spans="25:28">
      <c r="Y14951" s="240"/>
      <c r="AB14951" s="241"/>
    </row>
    <row r="14952" spans="25:28">
      <c r="Y14952" s="240"/>
      <c r="AB14952" s="241"/>
    </row>
    <row r="14953" spans="25:28">
      <c r="Y14953" s="240"/>
      <c r="AB14953" s="241"/>
    </row>
    <row r="14954" spans="25:28">
      <c r="Y14954" s="240"/>
      <c r="AB14954" s="241"/>
    </row>
    <row r="14955" spans="25:28">
      <c r="Y14955" s="240"/>
      <c r="AB14955" s="241"/>
    </row>
    <row r="14956" spans="25:28">
      <c r="Y14956" s="240"/>
      <c r="AB14956" s="241"/>
    </row>
    <row r="14957" spans="25:28">
      <c r="Y14957" s="240"/>
      <c r="AB14957" s="241"/>
    </row>
    <row r="14958" spans="25:28">
      <c r="Y14958" s="240"/>
      <c r="AB14958" s="241"/>
    </row>
    <row r="14959" spans="25:28">
      <c r="Y14959" s="240"/>
      <c r="AB14959" s="241"/>
    </row>
    <row r="14960" spans="25:28">
      <c r="Y14960" s="240"/>
      <c r="AB14960" s="241"/>
    </row>
    <row r="14961" spans="25:28">
      <c r="Y14961" s="240"/>
      <c r="AB14961" s="241"/>
    </row>
    <row r="14962" spans="25:28">
      <c r="Y14962" s="240"/>
      <c r="AB14962" s="241"/>
    </row>
    <row r="14963" spans="25:28">
      <c r="Y14963" s="240"/>
      <c r="AB14963" s="241"/>
    </row>
    <row r="14964" spans="25:28">
      <c r="Y14964" s="240"/>
      <c r="AB14964" s="241"/>
    </row>
    <row r="14965" spans="25:28">
      <c r="Y14965" s="240"/>
      <c r="AB14965" s="241"/>
    </row>
    <row r="14966" spans="25:28">
      <c r="Y14966" s="240"/>
      <c r="AB14966" s="241"/>
    </row>
    <row r="14967" spans="25:28">
      <c r="Y14967" s="240"/>
      <c r="AB14967" s="241"/>
    </row>
    <row r="14968" spans="25:28">
      <c r="Y14968" s="240"/>
      <c r="AB14968" s="241"/>
    </row>
    <row r="14969" spans="25:28">
      <c r="Y14969" s="240"/>
      <c r="AB14969" s="241"/>
    </row>
    <row r="14970" spans="25:28">
      <c r="Y14970" s="240"/>
      <c r="AB14970" s="241"/>
    </row>
    <row r="14971" spans="25:28">
      <c r="Y14971" s="240"/>
      <c r="AB14971" s="241"/>
    </row>
    <row r="14972" spans="25:28">
      <c r="Y14972" s="240"/>
      <c r="AB14972" s="241"/>
    </row>
    <row r="14973" spans="25:28">
      <c r="Y14973" s="240"/>
      <c r="AB14973" s="241"/>
    </row>
    <row r="14974" spans="25:28">
      <c r="Y14974" s="240"/>
      <c r="AB14974" s="241"/>
    </row>
    <row r="14975" spans="25:28">
      <c r="Y14975" s="240"/>
      <c r="AB14975" s="241"/>
    </row>
    <row r="14976" spans="25:28">
      <c r="Y14976" s="240"/>
      <c r="AB14976" s="241"/>
    </row>
    <row r="14977" spans="25:28">
      <c r="Y14977" s="240"/>
      <c r="AB14977" s="241"/>
    </row>
    <row r="14978" spans="25:28">
      <c r="Y14978" s="240"/>
      <c r="AB14978" s="241"/>
    </row>
    <row r="14979" spans="25:28">
      <c r="Y14979" s="240"/>
      <c r="AB14979" s="241"/>
    </row>
    <row r="14980" spans="25:28">
      <c r="Y14980" s="240"/>
      <c r="AB14980" s="241"/>
    </row>
    <row r="14981" spans="25:28">
      <c r="Y14981" s="240"/>
      <c r="AB14981" s="241"/>
    </row>
    <row r="14982" spans="25:28">
      <c r="Y14982" s="240"/>
      <c r="AB14982" s="241"/>
    </row>
    <row r="14983" spans="25:28">
      <c r="Y14983" s="240"/>
      <c r="AB14983" s="241"/>
    </row>
    <row r="14984" spans="25:28">
      <c r="Y14984" s="240"/>
      <c r="AB14984" s="241"/>
    </row>
    <row r="14985" spans="25:28">
      <c r="Y14985" s="240"/>
      <c r="AB14985" s="241"/>
    </row>
    <row r="14986" spans="25:28">
      <c r="Y14986" s="240"/>
      <c r="AB14986" s="241"/>
    </row>
    <row r="14987" spans="25:28">
      <c r="Y14987" s="240"/>
      <c r="AB14987" s="241"/>
    </row>
    <row r="14988" spans="25:28">
      <c r="Y14988" s="240"/>
      <c r="AB14988" s="241"/>
    </row>
    <row r="14989" spans="25:28">
      <c r="Y14989" s="240"/>
      <c r="AB14989" s="241"/>
    </row>
    <row r="14990" spans="25:28">
      <c r="Y14990" s="240"/>
      <c r="AB14990" s="241"/>
    </row>
    <row r="14991" spans="25:28">
      <c r="Y14991" s="240"/>
      <c r="AB14991" s="241"/>
    </row>
    <row r="14992" spans="25:28">
      <c r="Y14992" s="240"/>
      <c r="AB14992" s="241"/>
    </row>
    <row r="14993" spans="25:28">
      <c r="Y14993" s="240"/>
      <c r="AB14993" s="241"/>
    </row>
    <row r="14994" spans="25:28">
      <c r="Y14994" s="240"/>
      <c r="AB14994" s="241"/>
    </row>
    <row r="14995" spans="25:28">
      <c r="Y14995" s="240"/>
      <c r="AB14995" s="241"/>
    </row>
    <row r="14996" spans="25:28">
      <c r="Y14996" s="240"/>
      <c r="AB14996" s="241"/>
    </row>
    <row r="14997" spans="25:28">
      <c r="Y14997" s="240"/>
      <c r="AB14997" s="241"/>
    </row>
    <row r="14998" spans="25:28">
      <c r="Y14998" s="240"/>
      <c r="AB14998" s="241"/>
    </row>
    <row r="14999" spans="25:28">
      <c r="Y14999" s="240"/>
      <c r="AB14999" s="241"/>
    </row>
    <row r="15000" spans="25:28">
      <c r="Y15000" s="240"/>
      <c r="AB15000" s="241"/>
    </row>
    <row r="15001" spans="25:28">
      <c r="Y15001" s="240"/>
      <c r="AB15001" s="241"/>
    </row>
    <row r="15002" spans="25:28">
      <c r="Y15002" s="240"/>
      <c r="AB15002" s="241"/>
    </row>
    <row r="15003" spans="25:28">
      <c r="Y15003" s="240"/>
      <c r="AB15003" s="241"/>
    </row>
    <row r="15004" spans="25:28">
      <c r="Y15004" s="240"/>
      <c r="AB15004" s="241"/>
    </row>
    <row r="15005" spans="25:28">
      <c r="Y15005" s="240"/>
      <c r="AB15005" s="241"/>
    </row>
    <row r="15006" spans="25:28">
      <c r="Y15006" s="240"/>
      <c r="AB15006" s="241"/>
    </row>
    <row r="15007" spans="25:28">
      <c r="Y15007" s="240"/>
      <c r="AB15007" s="241"/>
    </row>
    <row r="15008" spans="25:28">
      <c r="Y15008" s="240"/>
      <c r="AB15008" s="241"/>
    </row>
    <row r="15009" spans="25:28">
      <c r="Y15009" s="240"/>
      <c r="AB15009" s="241"/>
    </row>
    <row r="15010" spans="25:28">
      <c r="Y15010" s="240"/>
      <c r="AB15010" s="241"/>
    </row>
    <row r="15011" spans="25:28">
      <c r="Y15011" s="240"/>
      <c r="AB15011" s="241"/>
    </row>
    <row r="15012" spans="25:28">
      <c r="Y15012" s="240"/>
      <c r="AB15012" s="241"/>
    </row>
    <row r="15013" spans="25:28">
      <c r="Y15013" s="240"/>
      <c r="AB15013" s="241"/>
    </row>
    <row r="15014" spans="25:28">
      <c r="Y15014" s="240"/>
      <c r="AB15014" s="241"/>
    </row>
    <row r="15015" spans="25:28">
      <c r="Y15015" s="240"/>
      <c r="AB15015" s="241"/>
    </row>
    <row r="15016" spans="25:28">
      <c r="Y15016" s="240"/>
      <c r="AB15016" s="241"/>
    </row>
    <row r="15017" spans="25:28">
      <c r="Y15017" s="240"/>
      <c r="AB15017" s="241"/>
    </row>
    <row r="15018" spans="25:28">
      <c r="Y15018" s="240"/>
      <c r="AB15018" s="241"/>
    </row>
    <row r="15019" spans="25:28">
      <c r="Y15019" s="240"/>
      <c r="AB15019" s="241"/>
    </row>
    <row r="15020" spans="25:28">
      <c r="Y15020" s="240"/>
      <c r="AB15020" s="241"/>
    </row>
    <row r="15021" spans="25:28">
      <c r="Y15021" s="240"/>
      <c r="AB15021" s="241"/>
    </row>
    <row r="15022" spans="25:28">
      <c r="Y15022" s="240"/>
      <c r="AB15022" s="241"/>
    </row>
    <row r="15023" spans="25:28">
      <c r="Y15023" s="240"/>
      <c r="AB15023" s="241"/>
    </row>
    <row r="15024" spans="25:28">
      <c r="Y15024" s="240"/>
      <c r="AB15024" s="241"/>
    </row>
    <row r="15025" spans="25:28">
      <c r="Y15025" s="240"/>
      <c r="AB15025" s="241"/>
    </row>
    <row r="15026" spans="25:28">
      <c r="Y15026" s="240"/>
      <c r="AB15026" s="241"/>
    </row>
    <row r="15027" spans="25:28">
      <c r="Y15027" s="240"/>
      <c r="AB15027" s="241"/>
    </row>
    <row r="15028" spans="25:28">
      <c r="Y15028" s="240"/>
      <c r="AB15028" s="241"/>
    </row>
    <row r="15029" spans="25:28">
      <c r="Y15029" s="240"/>
      <c r="AB15029" s="241"/>
    </row>
    <row r="15030" spans="25:28">
      <c r="Y15030" s="240"/>
      <c r="AB15030" s="241"/>
    </row>
    <row r="15031" spans="25:28">
      <c r="Y15031" s="240"/>
      <c r="AB15031" s="241"/>
    </row>
    <row r="15032" spans="25:28">
      <c r="Y15032" s="240"/>
      <c r="AB15032" s="241"/>
    </row>
    <row r="15033" spans="25:28">
      <c r="Y15033" s="240"/>
      <c r="AB15033" s="241"/>
    </row>
    <row r="15034" spans="25:28">
      <c r="Y15034" s="240"/>
      <c r="AB15034" s="241"/>
    </row>
    <row r="15035" spans="25:28">
      <c r="Y15035" s="240"/>
      <c r="AB15035" s="241"/>
    </row>
    <row r="15036" spans="25:28">
      <c r="Y15036" s="240"/>
      <c r="AB15036" s="241"/>
    </row>
    <row r="15037" spans="25:28">
      <c r="Y15037" s="240"/>
      <c r="AB15037" s="241"/>
    </row>
    <row r="15038" spans="25:28">
      <c r="Y15038" s="240"/>
      <c r="AB15038" s="241"/>
    </row>
    <row r="15039" spans="25:28">
      <c r="Y15039" s="240"/>
      <c r="AB15039" s="241"/>
    </row>
    <row r="15040" spans="25:28">
      <c r="Y15040" s="240"/>
      <c r="AB15040" s="241"/>
    </row>
    <row r="15041" spans="25:28">
      <c r="Y15041" s="240"/>
      <c r="AB15041" s="241"/>
    </row>
    <row r="15042" spans="25:28">
      <c r="Y15042" s="240"/>
      <c r="AB15042" s="241"/>
    </row>
    <row r="15043" spans="25:28">
      <c r="Y15043" s="240"/>
      <c r="AB15043" s="241"/>
    </row>
    <row r="15044" spans="25:28">
      <c r="Y15044" s="240"/>
      <c r="AB15044" s="241"/>
    </row>
    <row r="15045" spans="25:28">
      <c r="Y15045" s="240"/>
      <c r="AB15045" s="241"/>
    </row>
    <row r="15046" spans="25:28">
      <c r="Y15046" s="240"/>
      <c r="AB15046" s="241"/>
    </row>
    <row r="15047" spans="25:28">
      <c r="Y15047" s="240"/>
      <c r="AB15047" s="241"/>
    </row>
    <row r="15048" spans="25:28">
      <c r="Y15048" s="240"/>
      <c r="AB15048" s="241"/>
    </row>
    <row r="15049" spans="25:28">
      <c r="Y15049" s="240"/>
      <c r="AB15049" s="241"/>
    </row>
    <row r="15050" spans="25:28">
      <c r="Y15050" s="240"/>
      <c r="AB15050" s="241"/>
    </row>
    <row r="15051" spans="25:28">
      <c r="Y15051" s="240"/>
      <c r="AB15051" s="241"/>
    </row>
    <row r="15052" spans="25:28">
      <c r="Y15052" s="240"/>
      <c r="AB15052" s="241"/>
    </row>
    <row r="15053" spans="25:28">
      <c r="Y15053" s="240"/>
      <c r="AB15053" s="241"/>
    </row>
    <row r="15054" spans="25:28">
      <c r="Y15054" s="240"/>
      <c r="AB15054" s="241"/>
    </row>
    <row r="15055" spans="25:28">
      <c r="Y15055" s="240"/>
      <c r="AB15055" s="241"/>
    </row>
    <row r="15056" spans="25:28">
      <c r="Y15056" s="240"/>
      <c r="AB15056" s="241"/>
    </row>
    <row r="15057" spans="25:28">
      <c r="Y15057" s="240"/>
      <c r="AB15057" s="241"/>
    </row>
    <row r="15058" spans="25:28">
      <c r="Y15058" s="240"/>
      <c r="AB15058" s="241"/>
    </row>
    <row r="15059" spans="25:28">
      <c r="Y15059" s="240"/>
      <c r="AB15059" s="241"/>
    </row>
    <row r="15060" spans="25:28">
      <c r="Y15060" s="240"/>
      <c r="AB15060" s="241"/>
    </row>
    <row r="15061" spans="25:28">
      <c r="Y15061" s="240"/>
      <c r="AB15061" s="241"/>
    </row>
    <row r="15062" spans="25:28">
      <c r="Y15062" s="240"/>
      <c r="AB15062" s="241"/>
    </row>
    <row r="15063" spans="25:28">
      <c r="Y15063" s="240"/>
      <c r="AB15063" s="241"/>
    </row>
    <row r="15064" spans="25:28">
      <c r="Y15064" s="240"/>
      <c r="AB15064" s="241"/>
    </row>
    <row r="15065" spans="25:28">
      <c r="Y15065" s="240"/>
      <c r="AB15065" s="241"/>
    </row>
    <row r="15066" spans="25:28">
      <c r="Y15066" s="240"/>
      <c r="AB15066" s="241"/>
    </row>
    <row r="15067" spans="25:28">
      <c r="Y15067" s="240"/>
      <c r="AB15067" s="241"/>
    </row>
    <row r="15068" spans="25:28">
      <c r="Y15068" s="240"/>
      <c r="AB15068" s="241"/>
    </row>
    <row r="15069" spans="25:28">
      <c r="Y15069" s="240"/>
      <c r="AB15069" s="241"/>
    </row>
    <row r="15070" spans="25:28">
      <c r="Y15070" s="240"/>
      <c r="AB15070" s="241"/>
    </row>
    <row r="15071" spans="25:28">
      <c r="Y15071" s="240"/>
      <c r="AB15071" s="241"/>
    </row>
    <row r="15072" spans="25:28">
      <c r="Y15072" s="240"/>
      <c r="AB15072" s="241"/>
    </row>
    <row r="15073" spans="25:28">
      <c r="Y15073" s="240"/>
      <c r="AB15073" s="241"/>
    </row>
    <row r="15074" spans="25:28">
      <c r="Y15074" s="240"/>
      <c r="AB15074" s="241"/>
    </row>
    <row r="15075" spans="25:28">
      <c r="Y15075" s="240"/>
      <c r="AB15075" s="241"/>
    </row>
    <row r="15076" spans="25:28">
      <c r="Y15076" s="240"/>
      <c r="AB15076" s="241"/>
    </row>
    <row r="15077" spans="25:28">
      <c r="Y15077" s="240"/>
      <c r="AB15077" s="241"/>
    </row>
    <row r="15078" spans="25:28">
      <c r="Y15078" s="240"/>
      <c r="AB15078" s="241"/>
    </row>
    <row r="15079" spans="25:28">
      <c r="Y15079" s="240"/>
      <c r="AB15079" s="241"/>
    </row>
    <row r="15080" spans="25:28">
      <c r="Y15080" s="240"/>
      <c r="AB15080" s="241"/>
    </row>
    <row r="15081" spans="25:28">
      <c r="Y15081" s="240"/>
      <c r="AB15081" s="241"/>
    </row>
    <row r="15082" spans="25:28">
      <c r="Y15082" s="240"/>
      <c r="AB15082" s="241"/>
    </row>
    <row r="15083" spans="25:28">
      <c r="Y15083" s="240"/>
      <c r="AB15083" s="241"/>
    </row>
    <row r="15084" spans="25:28">
      <c r="Y15084" s="240"/>
      <c r="AB15084" s="241"/>
    </row>
    <row r="15085" spans="25:28">
      <c r="Y15085" s="240"/>
      <c r="AB15085" s="241"/>
    </row>
    <row r="15086" spans="25:28">
      <c r="Y15086" s="240"/>
      <c r="AB15086" s="241"/>
    </row>
    <row r="15087" spans="25:28">
      <c r="Y15087" s="240"/>
      <c r="AB15087" s="241"/>
    </row>
    <row r="15088" spans="25:28">
      <c r="Y15088" s="240"/>
      <c r="AB15088" s="241"/>
    </row>
    <row r="15089" spans="25:28">
      <c r="Y15089" s="240"/>
      <c r="AB15089" s="241"/>
    </row>
    <row r="15090" spans="25:28">
      <c r="Y15090" s="240"/>
      <c r="AB15090" s="241"/>
    </row>
    <row r="15091" spans="25:28">
      <c r="Y15091" s="240"/>
      <c r="AB15091" s="241"/>
    </row>
    <row r="15092" spans="25:28">
      <c r="Y15092" s="240"/>
      <c r="AB15092" s="241"/>
    </row>
    <row r="15093" spans="25:28">
      <c r="Y15093" s="240"/>
      <c r="AB15093" s="241"/>
    </row>
    <row r="15094" spans="25:28">
      <c r="Y15094" s="240"/>
      <c r="AB15094" s="241"/>
    </row>
    <row r="15095" spans="25:28">
      <c r="Y15095" s="240"/>
      <c r="AB15095" s="241"/>
    </row>
    <row r="15096" spans="25:28">
      <c r="Y15096" s="240"/>
      <c r="AB15096" s="241"/>
    </row>
    <row r="15097" spans="25:28">
      <c r="Y15097" s="240"/>
      <c r="AB15097" s="241"/>
    </row>
    <row r="15098" spans="25:28">
      <c r="Y15098" s="240"/>
      <c r="AB15098" s="241"/>
    </row>
    <row r="15099" spans="25:28">
      <c r="Y15099" s="240"/>
      <c r="AB15099" s="241"/>
    </row>
    <row r="15100" spans="25:28">
      <c r="Y15100" s="240"/>
      <c r="AB15100" s="241"/>
    </row>
    <row r="15101" spans="25:28">
      <c r="Y15101" s="240"/>
      <c r="AB15101" s="241"/>
    </row>
    <row r="15102" spans="25:28">
      <c r="Y15102" s="240"/>
      <c r="AB15102" s="241"/>
    </row>
    <row r="15103" spans="25:28">
      <c r="Y15103" s="240"/>
      <c r="AB15103" s="241"/>
    </row>
    <row r="15104" spans="25:28">
      <c r="Y15104" s="240"/>
      <c r="AB15104" s="241"/>
    </row>
    <row r="15105" spans="25:28">
      <c r="Y15105" s="240"/>
      <c r="AB15105" s="241"/>
    </row>
    <row r="15106" spans="25:28">
      <c r="Y15106" s="240"/>
      <c r="AB15106" s="241"/>
    </row>
    <row r="15107" spans="25:28">
      <c r="Y15107" s="240"/>
      <c r="AB15107" s="241"/>
    </row>
    <row r="15108" spans="25:28">
      <c r="Y15108" s="240"/>
      <c r="AB15108" s="241"/>
    </row>
    <row r="15109" spans="25:28">
      <c r="Y15109" s="240"/>
      <c r="AB15109" s="241"/>
    </row>
    <row r="15110" spans="25:28">
      <c r="Y15110" s="240"/>
      <c r="AB15110" s="241"/>
    </row>
    <row r="15111" spans="25:28">
      <c r="Y15111" s="240"/>
      <c r="AB15111" s="241"/>
    </row>
    <row r="15112" spans="25:28">
      <c r="Y15112" s="240"/>
      <c r="AB15112" s="241"/>
    </row>
    <row r="15113" spans="25:28">
      <c r="Y15113" s="240"/>
      <c r="AB15113" s="241"/>
    </row>
    <row r="15114" spans="25:28">
      <c r="Y15114" s="240"/>
      <c r="AB15114" s="241"/>
    </row>
    <row r="15115" spans="25:28">
      <c r="Y15115" s="240"/>
      <c r="AB15115" s="241"/>
    </row>
    <row r="15116" spans="25:28">
      <c r="Y15116" s="240"/>
      <c r="AB15116" s="241"/>
    </row>
    <row r="15117" spans="25:28">
      <c r="Y15117" s="240"/>
      <c r="AB15117" s="241"/>
    </row>
    <row r="15118" spans="25:28">
      <c r="Y15118" s="240"/>
      <c r="AB15118" s="241"/>
    </row>
    <row r="15119" spans="25:28">
      <c r="Y15119" s="240"/>
      <c r="AB15119" s="241"/>
    </row>
    <row r="15120" spans="25:28">
      <c r="Y15120" s="240"/>
      <c r="AB15120" s="241"/>
    </row>
    <row r="15121" spans="25:28">
      <c r="Y15121" s="240"/>
      <c r="AB15121" s="241"/>
    </row>
    <row r="15122" spans="25:28">
      <c r="Y15122" s="240"/>
      <c r="AB15122" s="241"/>
    </row>
    <row r="15123" spans="25:28">
      <c r="Y15123" s="240"/>
      <c r="AB15123" s="241"/>
    </row>
    <row r="15124" spans="25:28">
      <c r="Y15124" s="240"/>
      <c r="AB15124" s="241"/>
    </row>
    <row r="15125" spans="25:28">
      <c r="Y15125" s="240"/>
      <c r="AB15125" s="241"/>
    </row>
    <row r="15126" spans="25:28">
      <c r="Y15126" s="240"/>
      <c r="AB15126" s="241"/>
    </row>
    <row r="15127" spans="25:28">
      <c r="Y15127" s="240"/>
      <c r="AB15127" s="241"/>
    </row>
    <row r="15128" spans="25:28">
      <c r="Y15128" s="240"/>
      <c r="AB15128" s="241"/>
    </row>
    <row r="15129" spans="25:28">
      <c r="Y15129" s="240"/>
      <c r="AB15129" s="241"/>
    </row>
    <row r="15130" spans="25:28">
      <c r="Y15130" s="240"/>
      <c r="AB15130" s="241"/>
    </row>
    <row r="15131" spans="25:28">
      <c r="Y15131" s="240"/>
      <c r="AB15131" s="241"/>
    </row>
    <row r="15132" spans="25:28">
      <c r="Y15132" s="240"/>
      <c r="AB15132" s="241"/>
    </row>
    <row r="15133" spans="25:28">
      <c r="Y15133" s="240"/>
      <c r="AB15133" s="241"/>
    </row>
    <row r="15134" spans="25:28">
      <c r="Y15134" s="240"/>
      <c r="AB15134" s="241"/>
    </row>
    <row r="15135" spans="25:28">
      <c r="Y15135" s="240"/>
      <c r="AB15135" s="241"/>
    </row>
    <row r="15136" spans="25:28">
      <c r="Y15136" s="240"/>
      <c r="AB15136" s="241"/>
    </row>
    <row r="15137" spans="25:28">
      <c r="Y15137" s="240"/>
      <c r="AB15137" s="241"/>
    </row>
    <row r="15138" spans="25:28">
      <c r="Y15138" s="240"/>
      <c r="AB15138" s="241"/>
    </row>
    <row r="15139" spans="25:28">
      <c r="Y15139" s="240"/>
      <c r="AB15139" s="241"/>
    </row>
    <row r="15140" spans="25:28">
      <c r="Y15140" s="240"/>
      <c r="AB15140" s="241"/>
    </row>
    <row r="15141" spans="25:28">
      <c r="Y15141" s="240"/>
      <c r="AB15141" s="241"/>
    </row>
    <row r="15142" spans="25:28">
      <c r="Y15142" s="240"/>
      <c r="AB15142" s="241"/>
    </row>
    <row r="15143" spans="25:28">
      <c r="Y15143" s="240"/>
      <c r="AB15143" s="241"/>
    </row>
    <row r="15144" spans="25:28">
      <c r="Y15144" s="240"/>
      <c r="AB15144" s="241"/>
    </row>
    <row r="15145" spans="25:28">
      <c r="Y15145" s="240"/>
      <c r="AB15145" s="241"/>
    </row>
    <row r="15146" spans="25:28">
      <c r="Y15146" s="240"/>
      <c r="AB15146" s="241"/>
    </row>
    <row r="15147" spans="25:28">
      <c r="Y15147" s="240"/>
      <c r="AB15147" s="241"/>
    </row>
    <row r="15148" spans="25:28">
      <c r="Y15148" s="240"/>
      <c r="AB15148" s="241"/>
    </row>
    <row r="15149" spans="25:28">
      <c r="Y15149" s="240"/>
      <c r="AB15149" s="241"/>
    </row>
    <row r="15150" spans="25:28">
      <c r="Y15150" s="240"/>
      <c r="AB15150" s="241"/>
    </row>
    <row r="15151" spans="25:28">
      <c r="Y15151" s="240"/>
      <c r="AB15151" s="241"/>
    </row>
    <row r="15152" spans="25:28">
      <c r="Y15152" s="240"/>
      <c r="AB15152" s="241"/>
    </row>
    <row r="15153" spans="25:28">
      <c r="Y15153" s="240"/>
      <c r="AB15153" s="241"/>
    </row>
    <row r="15154" spans="25:28">
      <c r="Y15154" s="240"/>
      <c r="AB15154" s="241"/>
    </row>
    <row r="15155" spans="25:28">
      <c r="Y15155" s="240"/>
      <c r="AB15155" s="241"/>
    </row>
    <row r="15156" spans="25:28">
      <c r="Y15156" s="240"/>
      <c r="AB15156" s="241"/>
    </row>
    <row r="15157" spans="25:28">
      <c r="Y15157" s="240"/>
      <c r="AB15157" s="241"/>
    </row>
    <row r="15158" spans="25:28">
      <c r="Y15158" s="240"/>
      <c r="AB15158" s="241"/>
    </row>
    <row r="15159" spans="25:28">
      <c r="Y15159" s="240"/>
      <c r="AB15159" s="241"/>
    </row>
    <row r="15160" spans="25:28">
      <c r="Y15160" s="240"/>
      <c r="AB15160" s="241"/>
    </row>
    <row r="15161" spans="25:28">
      <c r="Y15161" s="240"/>
      <c r="AB15161" s="241"/>
    </row>
    <row r="15162" spans="25:28">
      <c r="Y15162" s="240"/>
      <c r="AB15162" s="241"/>
    </row>
    <row r="15163" spans="25:28">
      <c r="Y15163" s="240"/>
      <c r="AB15163" s="241"/>
    </row>
    <row r="15164" spans="25:28">
      <c r="Y15164" s="240"/>
      <c r="AB15164" s="241"/>
    </row>
    <row r="15165" spans="25:28">
      <c r="Y15165" s="240"/>
      <c r="AB15165" s="241"/>
    </row>
    <row r="15166" spans="25:28">
      <c r="Y15166" s="240"/>
      <c r="AB15166" s="241"/>
    </row>
    <row r="15167" spans="25:28">
      <c r="Y15167" s="240"/>
      <c r="AB15167" s="241"/>
    </row>
    <row r="15168" spans="25:28">
      <c r="Y15168" s="240"/>
      <c r="AB15168" s="241"/>
    </row>
    <row r="15169" spans="25:28">
      <c r="Y15169" s="240"/>
      <c r="AB15169" s="241"/>
    </row>
    <row r="15170" spans="25:28">
      <c r="Y15170" s="240"/>
      <c r="AB15170" s="241"/>
    </row>
    <row r="15171" spans="25:28">
      <c r="Y15171" s="240"/>
      <c r="AB15171" s="241"/>
    </row>
    <row r="15172" spans="25:28">
      <c r="Y15172" s="240"/>
      <c r="AB15172" s="241"/>
    </row>
    <row r="15173" spans="25:28">
      <c r="Y15173" s="240"/>
      <c r="AB15173" s="241"/>
    </row>
    <row r="15174" spans="25:28">
      <c r="Y15174" s="240"/>
      <c r="AB15174" s="241"/>
    </row>
    <row r="15175" spans="25:28">
      <c r="Y15175" s="240"/>
      <c r="AB15175" s="241"/>
    </row>
    <row r="15176" spans="25:28">
      <c r="Y15176" s="240"/>
      <c r="AB15176" s="241"/>
    </row>
    <row r="15177" spans="25:28">
      <c r="Y15177" s="240"/>
      <c r="AB15177" s="241"/>
    </row>
    <row r="15178" spans="25:28">
      <c r="Y15178" s="240"/>
      <c r="AB15178" s="241"/>
    </row>
    <row r="15179" spans="25:28">
      <c r="Y15179" s="240"/>
      <c r="AB15179" s="241"/>
    </row>
    <row r="15180" spans="25:28">
      <c r="Y15180" s="240"/>
      <c r="AB15180" s="241"/>
    </row>
    <row r="15181" spans="25:28">
      <c r="Y15181" s="240"/>
      <c r="AB15181" s="241"/>
    </row>
    <row r="15182" spans="25:28">
      <c r="Y15182" s="240"/>
      <c r="AB15182" s="241"/>
    </row>
    <row r="15183" spans="25:28">
      <c r="Y15183" s="240"/>
      <c r="AB15183" s="241"/>
    </row>
    <row r="15184" spans="25:28">
      <c r="Y15184" s="240"/>
      <c r="AB15184" s="241"/>
    </row>
    <row r="15185" spans="25:28">
      <c r="Y15185" s="240"/>
      <c r="AB15185" s="241"/>
    </row>
    <row r="15186" spans="25:28">
      <c r="Y15186" s="240"/>
      <c r="AB15186" s="241"/>
    </row>
    <row r="15187" spans="25:28">
      <c r="Y15187" s="240"/>
      <c r="AB15187" s="241"/>
    </row>
    <row r="15188" spans="25:28">
      <c r="Y15188" s="240"/>
      <c r="AB15188" s="241"/>
    </row>
    <row r="15189" spans="25:28">
      <c r="Y15189" s="240"/>
      <c r="AB15189" s="241"/>
    </row>
    <row r="15190" spans="25:28">
      <c r="Y15190" s="240"/>
      <c r="AB15190" s="241"/>
    </row>
    <row r="15191" spans="25:28">
      <c r="Y15191" s="240"/>
      <c r="AB15191" s="241"/>
    </row>
    <row r="15192" spans="25:28">
      <c r="Y15192" s="240"/>
      <c r="AB15192" s="241"/>
    </row>
    <row r="15193" spans="25:28">
      <c r="Y15193" s="240"/>
      <c r="AB15193" s="241"/>
    </row>
    <row r="15194" spans="25:28">
      <c r="Y15194" s="240"/>
      <c r="AB15194" s="241"/>
    </row>
    <row r="15195" spans="25:28">
      <c r="Y15195" s="240"/>
      <c r="AB15195" s="241"/>
    </row>
    <row r="15196" spans="25:28">
      <c r="Y15196" s="240"/>
      <c r="AB15196" s="241"/>
    </row>
    <row r="15197" spans="25:28">
      <c r="Y15197" s="240"/>
      <c r="AB15197" s="241"/>
    </row>
    <row r="15198" spans="25:28">
      <c r="Y15198" s="240"/>
      <c r="AB15198" s="241"/>
    </row>
    <row r="15199" spans="25:28">
      <c r="Y15199" s="240"/>
      <c r="AB15199" s="241"/>
    </row>
    <row r="15200" spans="25:28">
      <c r="Y15200" s="240"/>
      <c r="AB15200" s="241"/>
    </row>
    <row r="15201" spans="25:28">
      <c r="Y15201" s="240"/>
      <c r="AB15201" s="241"/>
    </row>
    <row r="15202" spans="25:28">
      <c r="Y15202" s="240"/>
      <c r="AB15202" s="241"/>
    </row>
    <row r="15203" spans="25:28">
      <c r="Y15203" s="240"/>
      <c r="AB15203" s="241"/>
    </row>
    <row r="15204" spans="25:28">
      <c r="Y15204" s="240"/>
      <c r="AB15204" s="241"/>
    </row>
    <row r="15205" spans="25:28">
      <c r="Y15205" s="240"/>
      <c r="AB15205" s="241"/>
    </row>
    <row r="15206" spans="25:28">
      <c r="Y15206" s="240"/>
      <c r="AB15206" s="241"/>
    </row>
    <row r="15207" spans="25:28">
      <c r="Y15207" s="240"/>
      <c r="AB15207" s="241"/>
    </row>
    <row r="15208" spans="25:28">
      <c r="Y15208" s="240"/>
      <c r="AB15208" s="241"/>
    </row>
    <row r="15209" spans="25:28">
      <c r="Y15209" s="240"/>
      <c r="AB15209" s="241"/>
    </row>
    <row r="15210" spans="25:28">
      <c r="Y15210" s="240"/>
      <c r="AB15210" s="241"/>
    </row>
    <row r="15211" spans="25:28">
      <c r="Y15211" s="240"/>
      <c r="AB15211" s="241"/>
    </row>
    <row r="15212" spans="25:28">
      <c r="Y15212" s="240"/>
      <c r="AB15212" s="241"/>
    </row>
    <row r="15213" spans="25:28">
      <c r="Y15213" s="240"/>
      <c r="AB15213" s="241"/>
    </row>
    <row r="15214" spans="25:28">
      <c r="Y15214" s="240"/>
      <c r="AB15214" s="241"/>
    </row>
    <row r="15215" spans="25:28">
      <c r="Y15215" s="240"/>
      <c r="AB15215" s="241"/>
    </row>
    <row r="15216" spans="25:28">
      <c r="Y15216" s="240"/>
      <c r="AB15216" s="241"/>
    </row>
    <row r="15217" spans="25:28">
      <c r="Y15217" s="240"/>
      <c r="AB15217" s="241"/>
    </row>
    <row r="15218" spans="25:28">
      <c r="Y15218" s="240"/>
      <c r="AB15218" s="241"/>
    </row>
    <row r="15219" spans="25:28">
      <c r="Y15219" s="240"/>
      <c r="AB15219" s="241"/>
    </row>
    <row r="15220" spans="25:28">
      <c r="Y15220" s="240"/>
      <c r="AB15220" s="241"/>
    </row>
    <row r="15221" spans="25:28">
      <c r="Y15221" s="240"/>
      <c r="AB15221" s="241"/>
    </row>
    <row r="15222" spans="25:28">
      <c r="Y15222" s="240"/>
      <c r="AB15222" s="241"/>
    </row>
    <row r="15223" spans="25:28">
      <c r="Y15223" s="240"/>
      <c r="AB15223" s="241"/>
    </row>
    <row r="15224" spans="25:28">
      <c r="Y15224" s="240"/>
      <c r="AB15224" s="241"/>
    </row>
    <row r="15225" spans="25:28">
      <c r="Y15225" s="240"/>
      <c r="AB15225" s="241"/>
    </row>
    <row r="15226" spans="25:28">
      <c r="Y15226" s="240"/>
      <c r="AB15226" s="241"/>
    </row>
    <row r="15227" spans="25:28">
      <c r="Y15227" s="240"/>
      <c r="AB15227" s="241"/>
    </row>
    <row r="15228" spans="25:28">
      <c r="Y15228" s="240"/>
      <c r="AB15228" s="241"/>
    </row>
    <row r="15229" spans="25:28">
      <c r="Y15229" s="240"/>
      <c r="AB15229" s="241"/>
    </row>
    <row r="15230" spans="25:28">
      <c r="Y15230" s="240"/>
      <c r="AB15230" s="241"/>
    </row>
    <row r="15231" spans="25:28">
      <c r="Y15231" s="240"/>
      <c r="AB15231" s="241"/>
    </row>
    <row r="15232" spans="25:28">
      <c r="Y15232" s="240"/>
      <c r="AB15232" s="241"/>
    </row>
    <row r="15233" spans="25:28">
      <c r="Y15233" s="240"/>
      <c r="AB15233" s="241"/>
    </row>
    <row r="15234" spans="25:28">
      <c r="Y15234" s="240"/>
      <c r="AB15234" s="241"/>
    </row>
    <row r="15235" spans="25:28">
      <c r="Y15235" s="240"/>
      <c r="AB15235" s="241"/>
    </row>
    <row r="15236" spans="25:28">
      <c r="Y15236" s="240"/>
      <c r="AB15236" s="241"/>
    </row>
    <row r="15237" spans="25:28">
      <c r="Y15237" s="240"/>
      <c r="AB15237" s="241"/>
    </row>
    <row r="15238" spans="25:28">
      <c r="Y15238" s="240"/>
      <c r="AB15238" s="241"/>
    </row>
    <row r="15239" spans="25:28">
      <c r="Y15239" s="240"/>
      <c r="AB15239" s="241"/>
    </row>
    <row r="15240" spans="25:28">
      <c r="Y15240" s="240"/>
      <c r="AB15240" s="241"/>
    </row>
    <row r="15241" spans="25:28">
      <c r="Y15241" s="240"/>
      <c r="AB15241" s="241"/>
    </row>
    <row r="15242" spans="25:28">
      <c r="Y15242" s="240"/>
      <c r="AB15242" s="241"/>
    </row>
    <row r="15243" spans="25:28">
      <c r="Y15243" s="240"/>
      <c r="AB15243" s="241"/>
    </row>
    <row r="15244" spans="25:28">
      <c r="Y15244" s="240"/>
      <c r="AB15244" s="241"/>
    </row>
    <row r="15245" spans="25:28">
      <c r="Y15245" s="240"/>
      <c r="AB15245" s="241"/>
    </row>
    <row r="15246" spans="25:28">
      <c r="Y15246" s="240"/>
      <c r="AB15246" s="241"/>
    </row>
    <row r="15247" spans="25:28">
      <c r="Y15247" s="240"/>
      <c r="AB15247" s="241"/>
    </row>
    <row r="15248" spans="25:28">
      <c r="Y15248" s="240"/>
      <c r="AB15248" s="241"/>
    </row>
    <row r="15249" spans="25:28">
      <c r="Y15249" s="240"/>
      <c r="AB15249" s="241"/>
    </row>
    <row r="15250" spans="25:28">
      <c r="Y15250" s="240"/>
      <c r="AB15250" s="241"/>
    </row>
    <row r="15251" spans="25:28">
      <c r="Y15251" s="240"/>
      <c r="AB15251" s="241"/>
    </row>
    <row r="15252" spans="25:28">
      <c r="Y15252" s="240"/>
      <c r="AB15252" s="241"/>
    </row>
    <row r="15253" spans="25:28">
      <c r="Y15253" s="240"/>
      <c r="AB15253" s="241"/>
    </row>
    <row r="15254" spans="25:28">
      <c r="Y15254" s="240"/>
      <c r="AB15254" s="241"/>
    </row>
    <row r="15255" spans="25:28">
      <c r="Y15255" s="240"/>
      <c r="AB15255" s="241"/>
    </row>
    <row r="15256" spans="25:28">
      <c r="Y15256" s="240"/>
      <c r="AB15256" s="241"/>
    </row>
    <row r="15257" spans="25:28">
      <c r="Y15257" s="240"/>
      <c r="AB15257" s="241"/>
    </row>
    <row r="15258" spans="25:28">
      <c r="Y15258" s="240"/>
      <c r="AB15258" s="241"/>
    </row>
    <row r="15259" spans="25:28">
      <c r="Y15259" s="240"/>
      <c r="AB15259" s="241"/>
    </row>
    <row r="15260" spans="25:28">
      <c r="Y15260" s="240"/>
      <c r="AB15260" s="241"/>
    </row>
    <row r="15261" spans="25:28">
      <c r="Y15261" s="240"/>
      <c r="AB15261" s="241"/>
    </row>
    <row r="15262" spans="25:28">
      <c r="Y15262" s="240"/>
      <c r="AB15262" s="241"/>
    </row>
    <row r="15263" spans="25:28">
      <c r="Y15263" s="240"/>
      <c r="AB15263" s="241"/>
    </row>
    <row r="15264" spans="25:28">
      <c r="Y15264" s="240"/>
      <c r="AB15264" s="241"/>
    </row>
    <row r="15265" spans="25:28">
      <c r="Y15265" s="240"/>
      <c r="AB15265" s="241"/>
    </row>
    <row r="15266" spans="25:28">
      <c r="Y15266" s="240"/>
      <c r="AB15266" s="241"/>
    </row>
    <row r="15267" spans="25:28">
      <c r="Y15267" s="240"/>
      <c r="AB15267" s="241"/>
    </row>
    <row r="15268" spans="25:28">
      <c r="Y15268" s="240"/>
      <c r="AB15268" s="241"/>
    </row>
    <row r="15269" spans="25:28">
      <c r="Y15269" s="240"/>
      <c r="AB15269" s="241"/>
    </row>
    <row r="15270" spans="25:28">
      <c r="Y15270" s="240"/>
      <c r="AB15270" s="241"/>
    </row>
    <row r="15271" spans="25:28">
      <c r="Y15271" s="240"/>
      <c r="AB15271" s="241"/>
    </row>
    <row r="15272" spans="25:28">
      <c r="Y15272" s="240"/>
      <c r="AB15272" s="241"/>
    </row>
    <row r="15273" spans="25:28">
      <c r="Y15273" s="240"/>
      <c r="AB15273" s="241"/>
    </row>
    <row r="15274" spans="25:28">
      <c r="Y15274" s="240"/>
      <c r="AB15274" s="241"/>
    </row>
    <row r="15275" spans="25:28">
      <c r="Y15275" s="240"/>
      <c r="AB15275" s="241"/>
    </row>
    <row r="15276" spans="25:28">
      <c r="Y15276" s="240"/>
      <c r="AB15276" s="241"/>
    </row>
    <row r="15277" spans="25:28">
      <c r="Y15277" s="240"/>
      <c r="AB15277" s="241"/>
    </row>
    <row r="15278" spans="25:28">
      <c r="Y15278" s="240"/>
      <c r="AB15278" s="241"/>
    </row>
    <row r="15279" spans="25:28">
      <c r="Y15279" s="240"/>
      <c r="AB15279" s="241"/>
    </row>
    <row r="15280" spans="25:28">
      <c r="Y15280" s="240"/>
      <c r="AB15280" s="241"/>
    </row>
    <row r="15281" spans="25:28">
      <c r="Y15281" s="240"/>
      <c r="AB15281" s="241"/>
    </row>
    <row r="15282" spans="25:28">
      <c r="Y15282" s="240"/>
      <c r="AB15282" s="241"/>
    </row>
    <row r="15283" spans="25:28">
      <c r="Y15283" s="240"/>
      <c r="AB15283" s="241"/>
    </row>
    <row r="15284" spans="25:28">
      <c r="Y15284" s="240"/>
      <c r="AB15284" s="241"/>
    </row>
    <row r="15285" spans="25:28">
      <c r="Y15285" s="240"/>
      <c r="AB15285" s="241"/>
    </row>
    <row r="15286" spans="25:28">
      <c r="Y15286" s="240"/>
      <c r="AB15286" s="241"/>
    </row>
    <row r="15287" spans="25:28">
      <c r="Y15287" s="240"/>
      <c r="AB15287" s="241"/>
    </row>
    <row r="15288" spans="25:28">
      <c r="Y15288" s="240"/>
      <c r="AB15288" s="241"/>
    </row>
    <row r="15289" spans="25:28">
      <c r="Y15289" s="240"/>
      <c r="AB15289" s="241"/>
    </row>
    <row r="15290" spans="25:28">
      <c r="Y15290" s="240"/>
      <c r="AB15290" s="241"/>
    </row>
    <row r="15291" spans="25:28">
      <c r="Y15291" s="240"/>
      <c r="AB15291" s="241"/>
    </row>
    <row r="15292" spans="25:28">
      <c r="Y15292" s="240"/>
      <c r="AB15292" s="241"/>
    </row>
    <row r="15293" spans="25:28">
      <c r="Y15293" s="240"/>
      <c r="AB15293" s="241"/>
    </row>
    <row r="15294" spans="25:28">
      <c r="Y15294" s="240"/>
      <c r="AB15294" s="241"/>
    </row>
    <row r="15295" spans="25:28">
      <c r="Y15295" s="240"/>
      <c r="AB15295" s="241"/>
    </row>
    <row r="15296" spans="25:28">
      <c r="Y15296" s="240"/>
      <c r="AB15296" s="241"/>
    </row>
    <row r="15297" spans="25:28">
      <c r="Y15297" s="240"/>
      <c r="AB15297" s="241"/>
    </row>
    <row r="15298" spans="25:28">
      <c r="Y15298" s="240"/>
      <c r="AB15298" s="241"/>
    </row>
    <row r="15299" spans="25:28">
      <c r="Y15299" s="240"/>
      <c r="AB15299" s="241"/>
    </row>
    <row r="15300" spans="25:28">
      <c r="Y15300" s="240"/>
      <c r="AB15300" s="241"/>
    </row>
    <row r="15301" spans="25:28">
      <c r="Y15301" s="240"/>
      <c r="AB15301" s="241"/>
    </row>
    <row r="15302" spans="25:28">
      <c r="Y15302" s="240"/>
      <c r="AB15302" s="241"/>
    </row>
    <row r="15303" spans="25:28">
      <c r="Y15303" s="240"/>
      <c r="AB15303" s="241"/>
    </row>
    <row r="15304" spans="25:28">
      <c r="Y15304" s="240"/>
      <c r="AB15304" s="241"/>
    </row>
    <row r="15305" spans="25:28">
      <c r="Y15305" s="240"/>
      <c r="AB15305" s="241"/>
    </row>
    <row r="15306" spans="25:28">
      <c r="Y15306" s="240"/>
      <c r="AB15306" s="241"/>
    </row>
    <row r="15307" spans="25:28">
      <c r="Y15307" s="240"/>
      <c r="AB15307" s="241"/>
    </row>
    <row r="15308" spans="25:28">
      <c r="Y15308" s="240"/>
      <c r="AB15308" s="241"/>
    </row>
    <row r="15309" spans="25:28">
      <c r="Y15309" s="240"/>
      <c r="AB15309" s="241"/>
    </row>
    <row r="15310" spans="25:28">
      <c r="Y15310" s="240"/>
      <c r="AB15310" s="241"/>
    </row>
    <row r="15311" spans="25:28">
      <c r="Y15311" s="240"/>
      <c r="AB15311" s="241"/>
    </row>
    <row r="15312" spans="25:28">
      <c r="Y15312" s="240"/>
      <c r="AB15312" s="241"/>
    </row>
    <row r="15313" spans="25:28">
      <c r="Y15313" s="240"/>
      <c r="AB15313" s="241"/>
    </row>
    <row r="15314" spans="25:28">
      <c r="Y15314" s="240"/>
      <c r="AB15314" s="241"/>
    </row>
    <row r="15315" spans="25:28">
      <c r="Y15315" s="240"/>
      <c r="AB15315" s="241"/>
    </row>
    <row r="15316" spans="25:28">
      <c r="Y15316" s="240"/>
      <c r="AB15316" s="241"/>
    </row>
    <row r="15317" spans="25:28">
      <c r="Y15317" s="240"/>
      <c r="AB15317" s="241"/>
    </row>
    <row r="15318" spans="25:28">
      <c r="Y15318" s="240"/>
      <c r="AB15318" s="241"/>
    </row>
    <row r="15319" spans="25:28">
      <c r="Y15319" s="240"/>
      <c r="AB15319" s="241"/>
    </row>
    <row r="15320" spans="25:28">
      <c r="Y15320" s="240"/>
      <c r="AB15320" s="241"/>
    </row>
    <row r="15321" spans="25:28">
      <c r="Y15321" s="240"/>
      <c r="AB15321" s="241"/>
    </row>
    <row r="15322" spans="25:28">
      <c r="Y15322" s="240"/>
      <c r="AB15322" s="241"/>
    </row>
    <row r="15323" spans="25:28">
      <c r="Y15323" s="240"/>
      <c r="AB15323" s="241"/>
    </row>
    <row r="15324" spans="25:28">
      <c r="Y15324" s="240"/>
      <c r="AB15324" s="241"/>
    </row>
    <row r="15325" spans="25:28">
      <c r="Y15325" s="240"/>
      <c r="AB15325" s="241"/>
    </row>
    <row r="15326" spans="25:28">
      <c r="Y15326" s="240"/>
      <c r="AB15326" s="241"/>
    </row>
    <row r="15327" spans="25:28">
      <c r="Y15327" s="240"/>
      <c r="AB15327" s="241"/>
    </row>
    <row r="15328" spans="25:28">
      <c r="Y15328" s="240"/>
      <c r="AB15328" s="241"/>
    </row>
    <row r="15329" spans="25:28">
      <c r="Y15329" s="240"/>
      <c r="AB15329" s="241"/>
    </row>
    <row r="15330" spans="25:28">
      <c r="Y15330" s="240"/>
      <c r="AB15330" s="241"/>
    </row>
    <row r="15331" spans="25:28">
      <c r="Y15331" s="240"/>
      <c r="AB15331" s="241"/>
    </row>
    <row r="15332" spans="25:28">
      <c r="Y15332" s="240"/>
      <c r="AB15332" s="241"/>
    </row>
    <row r="15333" spans="25:28">
      <c r="Y15333" s="240"/>
      <c r="AB15333" s="241"/>
    </row>
    <row r="15334" spans="25:28">
      <c r="Y15334" s="240"/>
      <c r="AB15334" s="241"/>
    </row>
    <row r="15335" spans="25:28">
      <c r="Y15335" s="240"/>
      <c r="AB15335" s="241"/>
    </row>
    <row r="15336" spans="25:28">
      <c r="Y15336" s="240"/>
      <c r="AB15336" s="241"/>
    </row>
    <row r="15337" spans="25:28">
      <c r="Y15337" s="240"/>
      <c r="AB15337" s="241"/>
    </row>
    <row r="15338" spans="25:28">
      <c r="Y15338" s="240"/>
      <c r="AB15338" s="241"/>
    </row>
    <row r="15339" spans="25:28">
      <c r="Y15339" s="240"/>
      <c r="AB15339" s="241"/>
    </row>
    <row r="15340" spans="25:28">
      <c r="Y15340" s="240"/>
      <c r="AB15340" s="241"/>
    </row>
    <row r="15341" spans="25:28">
      <c r="Y15341" s="240"/>
      <c r="AB15341" s="241"/>
    </row>
    <row r="15342" spans="25:28">
      <c r="Y15342" s="240"/>
      <c r="AB15342" s="241"/>
    </row>
    <row r="15343" spans="25:28">
      <c r="Y15343" s="240"/>
      <c r="AB15343" s="241"/>
    </row>
    <row r="15344" spans="25:28">
      <c r="Y15344" s="240"/>
      <c r="AB15344" s="241"/>
    </row>
    <row r="15345" spans="25:28">
      <c r="Y15345" s="240"/>
      <c r="AB15345" s="241"/>
    </row>
    <row r="15346" spans="25:28">
      <c r="Y15346" s="240"/>
      <c r="AB15346" s="241"/>
    </row>
    <row r="15347" spans="25:28">
      <c r="Y15347" s="240"/>
      <c r="AB15347" s="241"/>
    </row>
    <row r="15348" spans="25:28">
      <c r="Y15348" s="240"/>
      <c r="AB15348" s="241"/>
    </row>
    <row r="15349" spans="25:28">
      <c r="Y15349" s="240"/>
      <c r="AB15349" s="241"/>
    </row>
    <row r="15350" spans="25:28">
      <c r="Y15350" s="240"/>
      <c r="AB15350" s="241"/>
    </row>
    <row r="15351" spans="25:28">
      <c r="Y15351" s="240"/>
      <c r="AB15351" s="241"/>
    </row>
    <row r="15352" spans="25:28">
      <c r="Y15352" s="240"/>
      <c r="AB15352" s="241"/>
    </row>
    <row r="15353" spans="25:28">
      <c r="Y15353" s="240"/>
      <c r="AB15353" s="241"/>
    </row>
    <row r="15354" spans="25:28">
      <c r="Y15354" s="240"/>
      <c r="AB15354" s="241"/>
    </row>
    <row r="15355" spans="25:28">
      <c r="Y15355" s="240"/>
      <c r="AB15355" s="241"/>
    </row>
    <row r="15356" spans="25:28">
      <c r="Y15356" s="240"/>
      <c r="AB15356" s="241"/>
    </row>
    <row r="15357" spans="25:28">
      <c r="Y15357" s="240"/>
      <c r="AB15357" s="241"/>
    </row>
    <row r="15358" spans="25:28">
      <c r="Y15358" s="240"/>
      <c r="AB15358" s="241"/>
    </row>
    <row r="15359" spans="25:28">
      <c r="Y15359" s="240"/>
      <c r="AB15359" s="241"/>
    </row>
    <row r="15360" spans="25:28">
      <c r="Y15360" s="240"/>
      <c r="AB15360" s="241"/>
    </row>
    <row r="15361" spans="25:28">
      <c r="Y15361" s="240"/>
      <c r="AB15361" s="241"/>
    </row>
    <row r="15362" spans="25:28">
      <c r="Y15362" s="240"/>
      <c r="AB15362" s="241"/>
    </row>
    <row r="15363" spans="25:28">
      <c r="Y15363" s="240"/>
      <c r="AB15363" s="241"/>
    </row>
    <row r="15364" spans="25:28">
      <c r="Y15364" s="240"/>
      <c r="AB15364" s="241"/>
    </row>
    <row r="15365" spans="25:28">
      <c r="Y15365" s="240"/>
      <c r="AB15365" s="241"/>
    </row>
    <row r="15366" spans="25:28">
      <c r="Y15366" s="240"/>
      <c r="AB15366" s="241"/>
    </row>
    <row r="15367" spans="25:28">
      <c r="Y15367" s="240"/>
      <c r="AB15367" s="241"/>
    </row>
    <row r="15368" spans="25:28">
      <c r="Y15368" s="240"/>
      <c r="AB15368" s="241"/>
    </row>
    <row r="15369" spans="25:28">
      <c r="Y15369" s="240"/>
      <c r="AB15369" s="241"/>
    </row>
    <row r="15370" spans="25:28">
      <c r="Y15370" s="240"/>
      <c r="AB15370" s="241"/>
    </row>
    <row r="15371" spans="25:28">
      <c r="Y15371" s="240"/>
      <c r="AB15371" s="241"/>
    </row>
    <row r="15372" spans="25:28">
      <c r="Y15372" s="240"/>
      <c r="AB15372" s="241"/>
    </row>
    <row r="15373" spans="25:28">
      <c r="Y15373" s="240"/>
      <c r="AB15373" s="241"/>
    </row>
    <row r="15374" spans="25:28">
      <c r="Y15374" s="240"/>
      <c r="AB15374" s="241"/>
    </row>
    <row r="15375" spans="25:28">
      <c r="Y15375" s="240"/>
      <c r="AB15375" s="241"/>
    </row>
    <row r="15376" spans="25:28">
      <c r="Y15376" s="240"/>
      <c r="AB15376" s="241"/>
    </row>
    <row r="15377" spans="25:28">
      <c r="Y15377" s="240"/>
      <c r="AB15377" s="241"/>
    </row>
    <row r="15378" spans="25:28">
      <c r="Y15378" s="240"/>
      <c r="AB15378" s="241"/>
    </row>
    <row r="15379" spans="25:28">
      <c r="Y15379" s="240"/>
      <c r="AB15379" s="241"/>
    </row>
    <row r="15380" spans="25:28">
      <c r="Y15380" s="240"/>
      <c r="AB15380" s="241"/>
    </row>
    <row r="15381" spans="25:28">
      <c r="Y15381" s="240"/>
      <c r="AB15381" s="241"/>
    </row>
    <row r="15382" spans="25:28">
      <c r="Y15382" s="240"/>
      <c r="AB15382" s="241"/>
    </row>
    <row r="15383" spans="25:28">
      <c r="Y15383" s="240"/>
      <c r="AB15383" s="241"/>
    </row>
    <row r="15384" spans="25:28">
      <c r="Y15384" s="240"/>
      <c r="AB15384" s="241"/>
    </row>
    <row r="15385" spans="25:28">
      <c r="Y15385" s="240"/>
      <c r="AB15385" s="241"/>
    </row>
    <row r="15386" spans="25:28">
      <c r="Y15386" s="240"/>
      <c r="AB15386" s="241"/>
    </row>
    <row r="15387" spans="25:28">
      <c r="Y15387" s="240"/>
      <c r="AB15387" s="241"/>
    </row>
    <row r="15388" spans="25:28">
      <c r="Y15388" s="240"/>
      <c r="AB15388" s="241"/>
    </row>
    <row r="15389" spans="25:28">
      <c r="Y15389" s="240"/>
      <c r="AB15389" s="241"/>
    </row>
    <row r="15390" spans="25:28">
      <c r="Y15390" s="240"/>
      <c r="AB15390" s="241"/>
    </row>
    <row r="15391" spans="25:28">
      <c r="Y15391" s="240"/>
      <c r="AB15391" s="241"/>
    </row>
    <row r="15392" spans="25:28">
      <c r="Y15392" s="240"/>
      <c r="AB15392" s="241"/>
    </row>
    <row r="15393" spans="25:28">
      <c r="Y15393" s="240"/>
      <c r="AB15393" s="241"/>
    </row>
    <row r="15394" spans="25:28">
      <c r="Y15394" s="240"/>
      <c r="AB15394" s="241"/>
    </row>
    <row r="15395" spans="25:28">
      <c r="Y15395" s="240"/>
      <c r="AB15395" s="241"/>
    </row>
    <row r="15396" spans="25:28">
      <c r="Y15396" s="240"/>
      <c r="AB15396" s="241"/>
    </row>
    <row r="15397" spans="25:28">
      <c r="Y15397" s="240"/>
      <c r="AB15397" s="241"/>
    </row>
    <row r="15398" spans="25:28">
      <c r="Y15398" s="240"/>
      <c r="AB15398" s="241"/>
    </row>
    <row r="15399" spans="25:28">
      <c r="Y15399" s="240"/>
      <c r="AB15399" s="241"/>
    </row>
    <row r="15400" spans="25:28">
      <c r="Y15400" s="240"/>
      <c r="AB15400" s="241"/>
    </row>
    <row r="15401" spans="25:28">
      <c r="Y15401" s="240"/>
      <c r="AB15401" s="241"/>
    </row>
    <row r="15402" spans="25:28">
      <c r="Y15402" s="240"/>
      <c r="AB15402" s="241"/>
    </row>
    <row r="15403" spans="25:28">
      <c r="Y15403" s="240"/>
      <c r="AB15403" s="241"/>
    </row>
    <row r="15404" spans="25:28">
      <c r="Y15404" s="240"/>
      <c r="AB15404" s="241"/>
    </row>
    <row r="15405" spans="25:28">
      <c r="Y15405" s="240"/>
      <c r="AB15405" s="241"/>
    </row>
    <row r="15406" spans="25:28">
      <c r="Y15406" s="240"/>
      <c r="AB15406" s="241"/>
    </row>
    <row r="15407" spans="25:28">
      <c r="Y15407" s="240"/>
      <c r="AB15407" s="241"/>
    </row>
    <row r="15408" spans="25:28">
      <c r="Y15408" s="240"/>
      <c r="AB15408" s="241"/>
    </row>
    <row r="15409" spans="25:28">
      <c r="Y15409" s="240"/>
      <c r="AB15409" s="241"/>
    </row>
    <row r="15410" spans="25:28">
      <c r="Y15410" s="240"/>
      <c r="AB15410" s="241"/>
    </row>
    <row r="15411" spans="25:28">
      <c r="Y15411" s="240"/>
      <c r="AB15411" s="241"/>
    </row>
    <row r="15412" spans="25:28">
      <c r="Y15412" s="240"/>
      <c r="AB15412" s="241"/>
    </row>
    <row r="15413" spans="25:28">
      <c r="Y15413" s="240"/>
      <c r="AB15413" s="241"/>
    </row>
    <row r="15414" spans="25:28">
      <c r="Y15414" s="240"/>
      <c r="AB15414" s="241"/>
    </row>
    <row r="15415" spans="25:28">
      <c r="Y15415" s="240"/>
      <c r="AB15415" s="241"/>
    </row>
    <row r="15416" spans="25:28">
      <c r="Y15416" s="240"/>
      <c r="AB15416" s="241"/>
    </row>
    <row r="15417" spans="25:28">
      <c r="Y15417" s="240"/>
      <c r="AB15417" s="241"/>
    </row>
    <row r="15418" spans="25:28">
      <c r="Y15418" s="240"/>
      <c r="AB15418" s="241"/>
    </row>
    <row r="15419" spans="25:28">
      <c r="Y15419" s="240"/>
      <c r="AB15419" s="241"/>
    </row>
    <row r="15420" spans="25:28">
      <c r="Y15420" s="240"/>
      <c r="AB15420" s="241"/>
    </row>
    <row r="15421" spans="25:28">
      <c r="Y15421" s="240"/>
      <c r="AB15421" s="241"/>
    </row>
    <row r="15422" spans="25:28">
      <c r="Y15422" s="240"/>
      <c r="AB15422" s="241"/>
    </row>
    <row r="15423" spans="25:28">
      <c r="Y15423" s="240"/>
      <c r="AB15423" s="241"/>
    </row>
    <row r="15424" spans="25:28">
      <c r="Y15424" s="240"/>
      <c r="AB15424" s="241"/>
    </row>
    <row r="15425" spans="25:28">
      <c r="Y15425" s="240"/>
      <c r="AB15425" s="241"/>
    </row>
    <row r="15426" spans="25:28">
      <c r="Y15426" s="240"/>
      <c r="AB15426" s="241"/>
    </row>
    <row r="15427" spans="25:28">
      <c r="Y15427" s="240"/>
      <c r="AB15427" s="241"/>
    </row>
    <row r="15428" spans="25:28">
      <c r="Y15428" s="240"/>
      <c r="AB15428" s="241"/>
    </row>
    <row r="15429" spans="25:28">
      <c r="Y15429" s="240"/>
      <c r="AB15429" s="241"/>
    </row>
    <row r="15430" spans="25:28">
      <c r="Y15430" s="240"/>
      <c r="AB15430" s="241"/>
    </row>
    <row r="15431" spans="25:28">
      <c r="Y15431" s="240"/>
      <c r="AB15431" s="241"/>
    </row>
    <row r="15432" spans="25:28">
      <c r="Y15432" s="240"/>
      <c r="AB15432" s="241"/>
    </row>
    <row r="15433" spans="25:28">
      <c r="Y15433" s="240"/>
      <c r="AB15433" s="241"/>
    </row>
    <row r="15434" spans="25:28">
      <c r="Y15434" s="240"/>
      <c r="AB15434" s="241"/>
    </row>
    <row r="15435" spans="25:28">
      <c r="Y15435" s="240"/>
      <c r="AB15435" s="241"/>
    </row>
    <row r="15436" spans="25:28">
      <c r="Y15436" s="240"/>
      <c r="AB15436" s="241"/>
    </row>
    <row r="15437" spans="25:28">
      <c r="Y15437" s="240"/>
      <c r="AB15437" s="241"/>
    </row>
    <row r="15438" spans="25:28">
      <c r="Y15438" s="240"/>
      <c r="AB15438" s="241"/>
    </row>
    <row r="15439" spans="25:28">
      <c r="Y15439" s="240"/>
      <c r="AB15439" s="241"/>
    </row>
    <row r="15440" spans="25:28">
      <c r="Y15440" s="240"/>
      <c r="AB15440" s="241"/>
    </row>
    <row r="15441" spans="25:28">
      <c r="Y15441" s="240"/>
      <c r="AB15441" s="241"/>
    </row>
    <row r="15442" spans="25:28">
      <c r="Y15442" s="240"/>
      <c r="AB15442" s="241"/>
    </row>
    <row r="15443" spans="25:28">
      <c r="Y15443" s="240"/>
      <c r="AB15443" s="241"/>
    </row>
    <row r="15444" spans="25:28">
      <c r="Y15444" s="240"/>
      <c r="AB15444" s="241"/>
    </row>
    <row r="15445" spans="25:28">
      <c r="Y15445" s="240"/>
      <c r="AB15445" s="241"/>
    </row>
    <row r="15446" spans="25:28">
      <c r="Y15446" s="240"/>
      <c r="AB15446" s="241"/>
    </row>
    <row r="15447" spans="25:28">
      <c r="Y15447" s="240"/>
      <c r="AB15447" s="241"/>
    </row>
    <row r="15448" spans="25:28">
      <c r="Y15448" s="240"/>
      <c r="AB15448" s="241"/>
    </row>
    <row r="15449" spans="25:28">
      <c r="Y15449" s="240"/>
      <c r="AB15449" s="241"/>
    </row>
    <row r="15450" spans="25:28">
      <c r="Y15450" s="240"/>
      <c r="AB15450" s="241"/>
    </row>
    <row r="15451" spans="25:28">
      <c r="Y15451" s="240"/>
      <c r="AB15451" s="241"/>
    </row>
    <row r="15452" spans="25:28">
      <c r="Y15452" s="240"/>
      <c r="AB15452" s="241"/>
    </row>
    <row r="15453" spans="25:28">
      <c r="Y15453" s="240"/>
      <c r="AB15453" s="241"/>
    </row>
    <row r="15454" spans="25:28">
      <c r="Y15454" s="240"/>
      <c r="AB15454" s="241"/>
    </row>
    <row r="15455" spans="25:28">
      <c r="Y15455" s="240"/>
      <c r="AB15455" s="241"/>
    </row>
    <row r="15456" spans="25:28">
      <c r="Y15456" s="240"/>
      <c r="AB15456" s="241"/>
    </row>
    <row r="15457" spans="25:28">
      <c r="Y15457" s="240"/>
      <c r="AB15457" s="241"/>
    </row>
    <row r="15458" spans="25:28">
      <c r="Y15458" s="240"/>
      <c r="AB15458" s="241"/>
    </row>
    <row r="15459" spans="25:28">
      <c r="Y15459" s="240"/>
      <c r="AB15459" s="241"/>
    </row>
    <row r="15460" spans="25:28">
      <c r="Y15460" s="240"/>
      <c r="AB15460" s="241"/>
    </row>
    <row r="15461" spans="25:28">
      <c r="Y15461" s="240"/>
      <c r="AB15461" s="241"/>
    </row>
    <row r="15462" spans="25:28">
      <c r="Y15462" s="240"/>
      <c r="AB15462" s="241"/>
    </row>
    <row r="15463" spans="25:28">
      <c r="Y15463" s="240"/>
      <c r="AB15463" s="241"/>
    </row>
    <row r="15464" spans="25:28">
      <c r="Y15464" s="240"/>
      <c r="AB15464" s="241"/>
    </row>
    <row r="15465" spans="25:28">
      <c r="Y15465" s="240"/>
      <c r="AB15465" s="241"/>
    </row>
    <row r="15466" spans="25:28">
      <c r="Y15466" s="240"/>
      <c r="AB15466" s="241"/>
    </row>
    <row r="15467" spans="25:28">
      <c r="Y15467" s="240"/>
      <c r="AB15467" s="241"/>
    </row>
    <row r="15468" spans="25:28">
      <c r="Y15468" s="240"/>
      <c r="AB15468" s="241"/>
    </row>
    <row r="15469" spans="25:28">
      <c r="Y15469" s="240"/>
      <c r="AB15469" s="241"/>
    </row>
    <row r="15470" spans="25:28">
      <c r="Y15470" s="240"/>
      <c r="AB15470" s="241"/>
    </row>
    <row r="15471" spans="25:28">
      <c r="Y15471" s="240"/>
      <c r="AB15471" s="241"/>
    </row>
    <row r="15472" spans="25:28">
      <c r="Y15472" s="240"/>
      <c r="AB15472" s="241"/>
    </row>
    <row r="15473" spans="25:28">
      <c r="Y15473" s="240"/>
      <c r="AB15473" s="241"/>
    </row>
    <row r="15474" spans="25:28">
      <c r="Y15474" s="240"/>
      <c r="AB15474" s="241"/>
    </row>
    <row r="15475" spans="25:28">
      <c r="Y15475" s="240"/>
      <c r="AB15475" s="241"/>
    </row>
    <row r="15476" spans="25:28">
      <c r="Y15476" s="240"/>
      <c r="AB15476" s="241"/>
    </row>
    <row r="15477" spans="25:28">
      <c r="Y15477" s="240"/>
      <c r="AB15477" s="241"/>
    </row>
    <row r="15478" spans="25:28">
      <c r="Y15478" s="240"/>
      <c r="AB15478" s="241"/>
    </row>
    <row r="15479" spans="25:28">
      <c r="Y15479" s="240"/>
      <c r="AB15479" s="241"/>
    </row>
    <row r="15480" spans="25:28">
      <c r="Y15480" s="240"/>
      <c r="AB15480" s="241"/>
    </row>
    <row r="15481" spans="25:28">
      <c r="Y15481" s="240"/>
      <c r="AB15481" s="241"/>
    </row>
    <row r="15482" spans="25:28">
      <c r="Y15482" s="240"/>
      <c r="AB15482" s="241"/>
    </row>
    <row r="15483" spans="25:28">
      <c r="Y15483" s="240"/>
      <c r="AB15483" s="241"/>
    </row>
    <row r="15484" spans="25:28">
      <c r="Y15484" s="240"/>
      <c r="AB15484" s="241"/>
    </row>
    <row r="15485" spans="25:28">
      <c r="Y15485" s="240"/>
      <c r="AB15485" s="241"/>
    </row>
    <row r="15486" spans="25:28">
      <c r="Y15486" s="240"/>
      <c r="AB15486" s="241"/>
    </row>
    <row r="15487" spans="25:28">
      <c r="Y15487" s="240"/>
      <c r="AB15487" s="241"/>
    </row>
    <row r="15488" spans="25:28">
      <c r="Y15488" s="240"/>
      <c r="AB15488" s="241"/>
    </row>
    <row r="15489" spans="25:28">
      <c r="Y15489" s="240"/>
      <c r="AB15489" s="241"/>
    </row>
    <row r="15490" spans="25:28">
      <c r="Y15490" s="240"/>
      <c r="AB15490" s="241"/>
    </row>
    <row r="15491" spans="25:28">
      <c r="Y15491" s="240"/>
      <c r="AB15491" s="241"/>
    </row>
    <row r="15492" spans="25:28">
      <c r="Y15492" s="240"/>
      <c r="AB15492" s="241"/>
    </row>
    <row r="15493" spans="25:28">
      <c r="Y15493" s="240"/>
      <c r="AB15493" s="241"/>
    </row>
    <row r="15494" spans="25:28">
      <c r="Y15494" s="240"/>
      <c r="AB15494" s="241"/>
    </row>
    <row r="15495" spans="25:28">
      <c r="Y15495" s="240"/>
      <c r="AB15495" s="241"/>
    </row>
    <row r="15496" spans="25:28">
      <c r="Y15496" s="240"/>
      <c r="AB15496" s="241"/>
    </row>
    <row r="15497" spans="25:28">
      <c r="Y15497" s="240"/>
      <c r="AB15497" s="241"/>
    </row>
    <row r="15498" spans="25:28">
      <c r="Y15498" s="240"/>
      <c r="AB15498" s="241"/>
    </row>
    <row r="15499" spans="25:28">
      <c r="Y15499" s="240"/>
      <c r="AB15499" s="241"/>
    </row>
    <row r="15500" spans="25:28">
      <c r="Y15500" s="240"/>
      <c r="AB15500" s="241"/>
    </row>
    <row r="15501" spans="25:28">
      <c r="Y15501" s="240"/>
      <c r="AB15501" s="241"/>
    </row>
    <row r="15502" spans="25:28">
      <c r="Y15502" s="240"/>
      <c r="AB15502" s="241"/>
    </row>
    <row r="15503" spans="25:28">
      <c r="Y15503" s="240"/>
      <c r="AB15503" s="241"/>
    </row>
    <row r="15504" spans="25:28">
      <c r="Y15504" s="240"/>
      <c r="AB15504" s="241"/>
    </row>
    <row r="15505" spans="25:28">
      <c r="Y15505" s="240"/>
      <c r="AB15505" s="241"/>
    </row>
    <row r="15506" spans="25:28">
      <c r="Y15506" s="240"/>
      <c r="AB15506" s="241"/>
    </row>
    <row r="15507" spans="25:28">
      <c r="Y15507" s="240"/>
      <c r="AB15507" s="241"/>
    </row>
    <row r="15508" spans="25:28">
      <c r="Y15508" s="240"/>
      <c r="AB15508" s="241"/>
    </row>
    <row r="15509" spans="25:28">
      <c r="Y15509" s="240"/>
      <c r="AB15509" s="241"/>
    </row>
    <row r="15510" spans="25:28">
      <c r="Y15510" s="240"/>
      <c r="AB15510" s="241"/>
    </row>
    <row r="15511" spans="25:28">
      <c r="Y15511" s="240"/>
      <c r="AB15511" s="241"/>
    </row>
    <row r="15512" spans="25:28">
      <c r="Y15512" s="240"/>
      <c r="AB15512" s="241"/>
    </row>
    <row r="15513" spans="25:28">
      <c r="Y15513" s="240"/>
      <c r="AB15513" s="241"/>
    </row>
    <row r="15514" spans="25:28">
      <c r="Y15514" s="240"/>
      <c r="AB15514" s="241"/>
    </row>
    <row r="15515" spans="25:28">
      <c r="Y15515" s="240"/>
      <c r="AB15515" s="241"/>
    </row>
    <row r="15516" spans="25:28">
      <c r="Y15516" s="240"/>
      <c r="AB15516" s="241"/>
    </row>
    <row r="15517" spans="25:28">
      <c r="Y15517" s="240"/>
      <c r="AB15517" s="241"/>
    </row>
    <row r="15518" spans="25:28">
      <c r="Y15518" s="240"/>
      <c r="AB15518" s="241"/>
    </row>
    <row r="15519" spans="25:28">
      <c r="Y15519" s="240"/>
      <c r="AB15519" s="241"/>
    </row>
    <row r="15520" spans="25:28">
      <c r="Y15520" s="240"/>
      <c r="AB15520" s="241"/>
    </row>
    <row r="15521" spans="25:28">
      <c r="Y15521" s="240"/>
      <c r="AB15521" s="241"/>
    </row>
    <row r="15522" spans="25:28">
      <c r="Y15522" s="240"/>
      <c r="AB15522" s="241"/>
    </row>
    <row r="15523" spans="25:28">
      <c r="Y15523" s="240"/>
      <c r="AB15523" s="241"/>
    </row>
    <row r="15524" spans="25:28">
      <c r="Y15524" s="240"/>
      <c r="AB15524" s="241"/>
    </row>
    <row r="15525" spans="25:28">
      <c r="Y15525" s="240"/>
      <c r="AB15525" s="241"/>
    </row>
    <row r="15526" spans="25:28">
      <c r="Y15526" s="240"/>
      <c r="AB15526" s="241"/>
    </row>
    <row r="15527" spans="25:28">
      <c r="Y15527" s="240"/>
      <c r="AB15527" s="241"/>
    </row>
    <row r="15528" spans="25:28">
      <c r="Y15528" s="240"/>
      <c r="AB15528" s="241"/>
    </row>
    <row r="15529" spans="25:28">
      <c r="Y15529" s="240"/>
      <c r="AB15529" s="241"/>
    </row>
    <row r="15530" spans="25:28">
      <c r="Y15530" s="240"/>
      <c r="AB15530" s="241"/>
    </row>
    <row r="15531" spans="25:28">
      <c r="Y15531" s="240"/>
      <c r="AB15531" s="241"/>
    </row>
    <row r="15532" spans="25:28">
      <c r="Y15532" s="240"/>
      <c r="AB15532" s="241"/>
    </row>
    <row r="15533" spans="25:28">
      <c r="Y15533" s="240"/>
      <c r="AB15533" s="241"/>
    </row>
    <row r="15534" spans="25:28">
      <c r="Y15534" s="240"/>
      <c r="AB15534" s="241"/>
    </row>
    <row r="15535" spans="25:28">
      <c r="Y15535" s="240"/>
      <c r="AB15535" s="241"/>
    </row>
    <row r="15536" spans="25:28">
      <c r="Y15536" s="240"/>
      <c r="AB15536" s="241"/>
    </row>
    <row r="15537" spans="25:28">
      <c r="Y15537" s="240"/>
      <c r="AB15537" s="241"/>
    </row>
    <row r="15538" spans="25:28">
      <c r="Y15538" s="240"/>
      <c r="AB15538" s="241"/>
    </row>
    <row r="15539" spans="25:28">
      <c r="Y15539" s="240"/>
      <c r="AB15539" s="241"/>
    </row>
    <row r="15540" spans="25:28">
      <c r="Y15540" s="240"/>
      <c r="AB15540" s="241"/>
    </row>
    <row r="15541" spans="25:28">
      <c r="Y15541" s="240"/>
      <c r="AB15541" s="241"/>
    </row>
    <row r="15542" spans="25:28">
      <c r="Y15542" s="240"/>
      <c r="AB15542" s="241"/>
    </row>
    <row r="15543" spans="25:28">
      <c r="Y15543" s="240"/>
      <c r="AB15543" s="241"/>
    </row>
    <row r="15544" spans="25:28">
      <c r="Y15544" s="240"/>
      <c r="AB15544" s="241"/>
    </row>
    <row r="15545" spans="25:28">
      <c r="Y15545" s="240"/>
      <c r="AB15545" s="241"/>
    </row>
    <row r="15546" spans="25:28">
      <c r="Y15546" s="240"/>
      <c r="AB15546" s="241"/>
    </row>
    <row r="15547" spans="25:28">
      <c r="Y15547" s="240"/>
      <c r="AB15547" s="241"/>
    </row>
    <row r="15548" spans="25:28">
      <c r="Y15548" s="240"/>
      <c r="AB15548" s="241"/>
    </row>
    <row r="15549" spans="25:28">
      <c r="Y15549" s="240"/>
      <c r="AB15549" s="241"/>
    </row>
    <row r="15550" spans="25:28">
      <c r="Y15550" s="240"/>
      <c r="AB15550" s="241"/>
    </row>
    <row r="15551" spans="25:28">
      <c r="Y15551" s="240"/>
      <c r="AB15551" s="241"/>
    </row>
    <row r="15552" spans="25:28">
      <c r="Y15552" s="240"/>
      <c r="AB15552" s="241"/>
    </row>
    <row r="15553" spans="25:28">
      <c r="Y15553" s="240"/>
      <c r="AB15553" s="241"/>
    </row>
    <row r="15554" spans="25:28">
      <c r="Y15554" s="240"/>
      <c r="AB15554" s="241"/>
    </row>
    <row r="15555" spans="25:28">
      <c r="Y15555" s="240"/>
      <c r="AB15555" s="241"/>
    </row>
    <row r="15556" spans="25:28">
      <c r="Y15556" s="240"/>
      <c r="AB15556" s="241"/>
    </row>
    <row r="15557" spans="25:28">
      <c r="Y15557" s="240"/>
      <c r="AB15557" s="241"/>
    </row>
    <row r="15558" spans="25:28">
      <c r="Y15558" s="240"/>
      <c r="AB15558" s="241"/>
    </row>
    <row r="15559" spans="25:28">
      <c r="Y15559" s="240"/>
      <c r="AB15559" s="241"/>
    </row>
    <row r="15560" spans="25:28">
      <c r="Y15560" s="240"/>
      <c r="AB15560" s="241"/>
    </row>
    <row r="15561" spans="25:28">
      <c r="Y15561" s="240"/>
      <c r="AB15561" s="241"/>
    </row>
    <row r="15562" spans="25:28">
      <c r="Y15562" s="240"/>
      <c r="AB15562" s="241"/>
    </row>
    <row r="15563" spans="25:28">
      <c r="Y15563" s="240"/>
      <c r="AB15563" s="241"/>
    </row>
    <row r="15564" spans="25:28">
      <c r="Y15564" s="240"/>
      <c r="AB15564" s="241"/>
    </row>
    <row r="15565" spans="25:28">
      <c r="Y15565" s="240"/>
      <c r="AB15565" s="241"/>
    </row>
    <row r="15566" spans="25:28">
      <c r="Y15566" s="240"/>
      <c r="AB15566" s="241"/>
    </row>
    <row r="15567" spans="25:28">
      <c r="Y15567" s="240"/>
      <c r="AB15567" s="241"/>
    </row>
    <row r="15568" spans="25:28">
      <c r="Y15568" s="240"/>
      <c r="AB15568" s="241"/>
    </row>
    <row r="15569" spans="25:28">
      <c r="Y15569" s="240"/>
      <c r="AB15569" s="241"/>
    </row>
    <row r="15570" spans="25:28">
      <c r="Y15570" s="240"/>
      <c r="AB15570" s="241"/>
    </row>
    <row r="15571" spans="25:28">
      <c r="Y15571" s="240"/>
      <c r="AB15571" s="241"/>
    </row>
    <row r="15572" spans="25:28">
      <c r="Y15572" s="240"/>
      <c r="AB15572" s="241"/>
    </row>
    <row r="15573" spans="25:28">
      <c r="Y15573" s="240"/>
      <c r="AB15573" s="241"/>
    </row>
    <row r="15574" spans="25:28">
      <c r="Y15574" s="240"/>
      <c r="AB15574" s="241"/>
    </row>
    <row r="15575" spans="25:28">
      <c r="Y15575" s="240"/>
      <c r="AB15575" s="241"/>
    </row>
    <row r="15576" spans="25:28">
      <c r="Y15576" s="240"/>
      <c r="AB15576" s="241"/>
    </row>
    <row r="15577" spans="25:28">
      <c r="Y15577" s="240"/>
      <c r="AB15577" s="241"/>
    </row>
    <row r="15578" spans="25:28">
      <c r="Y15578" s="240"/>
      <c r="AB15578" s="241"/>
    </row>
    <row r="15579" spans="25:28">
      <c r="Y15579" s="240"/>
      <c r="AB15579" s="241"/>
    </row>
    <row r="15580" spans="25:28">
      <c r="Y15580" s="240"/>
      <c r="AB15580" s="241"/>
    </row>
    <row r="15581" spans="25:28">
      <c r="Y15581" s="240"/>
      <c r="AB15581" s="241"/>
    </row>
    <row r="15582" spans="25:28">
      <c r="Y15582" s="240"/>
      <c r="AB15582" s="241"/>
    </row>
    <row r="15583" spans="25:28">
      <c r="Y15583" s="240"/>
      <c r="AB15583" s="241"/>
    </row>
    <row r="15584" spans="25:28">
      <c r="Y15584" s="240"/>
      <c r="AB15584" s="241"/>
    </row>
    <row r="15585" spans="25:28">
      <c r="Y15585" s="240"/>
      <c r="AB15585" s="241"/>
    </row>
    <row r="15586" spans="25:28">
      <c r="Y15586" s="240"/>
      <c r="AB15586" s="241"/>
    </row>
    <row r="15587" spans="25:28">
      <c r="Y15587" s="240"/>
      <c r="AB15587" s="241"/>
    </row>
    <row r="15588" spans="25:28">
      <c r="Y15588" s="240"/>
      <c r="AB15588" s="241"/>
    </row>
    <row r="15589" spans="25:28">
      <c r="Y15589" s="240"/>
      <c r="AB15589" s="241"/>
    </row>
    <row r="15590" spans="25:28">
      <c r="Y15590" s="240"/>
      <c r="AB15590" s="241"/>
    </row>
    <row r="15591" spans="25:28">
      <c r="Y15591" s="240"/>
      <c r="AB15591" s="241"/>
    </row>
    <row r="15592" spans="25:28">
      <c r="Y15592" s="240"/>
      <c r="AB15592" s="241"/>
    </row>
    <row r="15593" spans="25:28">
      <c r="Y15593" s="240"/>
      <c r="AB15593" s="241"/>
    </row>
    <row r="15594" spans="25:28">
      <c r="Y15594" s="240"/>
      <c r="AB15594" s="241"/>
    </row>
    <row r="15595" spans="25:28">
      <c r="Y15595" s="240"/>
      <c r="AB15595" s="241"/>
    </row>
    <row r="15596" spans="25:28">
      <c r="Y15596" s="240"/>
      <c r="AB15596" s="241"/>
    </row>
    <row r="15597" spans="25:28">
      <c r="Y15597" s="240"/>
      <c r="AB15597" s="241"/>
    </row>
    <row r="15598" spans="25:28">
      <c r="Y15598" s="240"/>
      <c r="AB15598" s="241"/>
    </row>
    <row r="15599" spans="25:28">
      <c r="Y15599" s="240"/>
      <c r="AB15599" s="241"/>
    </row>
    <row r="15600" spans="25:28">
      <c r="Y15600" s="240"/>
      <c r="AB15600" s="241"/>
    </row>
    <row r="15601" spans="25:28">
      <c r="Y15601" s="240"/>
      <c r="AB15601" s="241"/>
    </row>
    <row r="15602" spans="25:28">
      <c r="Y15602" s="240"/>
      <c r="AB15602" s="241"/>
    </row>
    <row r="15603" spans="25:28">
      <c r="Y15603" s="240"/>
      <c r="AB15603" s="241"/>
    </row>
    <row r="15604" spans="25:28">
      <c r="Y15604" s="240"/>
      <c r="AB15604" s="241"/>
    </row>
    <row r="15605" spans="25:28">
      <c r="Y15605" s="240"/>
      <c r="AB15605" s="241"/>
    </row>
    <row r="15606" spans="25:28">
      <c r="Y15606" s="240"/>
      <c r="AB15606" s="241"/>
    </row>
    <row r="15607" spans="25:28">
      <c r="Y15607" s="240"/>
      <c r="AB15607" s="241"/>
    </row>
    <row r="15608" spans="25:28">
      <c r="Y15608" s="240"/>
      <c r="AB15608" s="241"/>
    </row>
    <row r="15609" spans="25:28">
      <c r="Y15609" s="240"/>
      <c r="AB15609" s="241"/>
    </row>
    <row r="15610" spans="25:28">
      <c r="Y15610" s="240"/>
      <c r="AB15610" s="241"/>
    </row>
    <row r="15611" spans="25:28">
      <c r="Y15611" s="240"/>
      <c r="AB15611" s="241"/>
    </row>
    <row r="15612" spans="25:28">
      <c r="Y15612" s="240"/>
      <c r="AB15612" s="241"/>
    </row>
    <row r="15613" spans="25:28">
      <c r="Y15613" s="240"/>
      <c r="AB15613" s="241"/>
    </row>
    <row r="15614" spans="25:28">
      <c r="Y15614" s="240"/>
      <c r="AB15614" s="241"/>
    </row>
    <row r="15615" spans="25:28">
      <c r="Y15615" s="240"/>
      <c r="AB15615" s="241"/>
    </row>
    <row r="15616" spans="25:28">
      <c r="Y15616" s="240"/>
      <c r="AB15616" s="241"/>
    </row>
    <row r="15617" spans="25:28">
      <c r="Y15617" s="240"/>
      <c r="AB15617" s="241"/>
    </row>
    <row r="15618" spans="25:28">
      <c r="Y15618" s="240"/>
      <c r="AB15618" s="241"/>
    </row>
    <row r="15619" spans="25:28">
      <c r="Y15619" s="240"/>
      <c r="AB15619" s="241"/>
    </row>
    <row r="15620" spans="25:28">
      <c r="Y15620" s="240"/>
      <c r="AB15620" s="241"/>
    </row>
    <row r="15621" spans="25:28">
      <c r="Y15621" s="240"/>
      <c r="AB15621" s="241"/>
    </row>
    <row r="15622" spans="25:28">
      <c r="Y15622" s="240"/>
      <c r="AB15622" s="241"/>
    </row>
    <row r="15623" spans="25:28">
      <c r="Y15623" s="240"/>
      <c r="AB15623" s="241"/>
    </row>
    <row r="15624" spans="25:28">
      <c r="Y15624" s="240"/>
      <c r="AB15624" s="241"/>
    </row>
    <row r="15625" spans="25:28">
      <c r="Y15625" s="240"/>
      <c r="AB15625" s="241"/>
    </row>
    <row r="15626" spans="25:28">
      <c r="Y15626" s="240"/>
      <c r="AB15626" s="241"/>
    </row>
    <row r="15627" spans="25:28">
      <c r="Y15627" s="240"/>
      <c r="AB15627" s="241"/>
    </row>
    <row r="15628" spans="25:28">
      <c r="Y15628" s="240"/>
      <c r="AB15628" s="241"/>
    </row>
    <row r="15629" spans="25:28">
      <c r="Y15629" s="240"/>
      <c r="AB15629" s="241"/>
    </row>
    <row r="15630" spans="25:28">
      <c r="Y15630" s="240"/>
      <c r="AB15630" s="241"/>
    </row>
    <row r="15631" spans="25:28">
      <c r="Y15631" s="240"/>
      <c r="AB15631" s="241"/>
    </row>
    <row r="15632" spans="25:28">
      <c r="Y15632" s="240"/>
      <c r="AB15632" s="241"/>
    </row>
    <row r="15633" spans="25:28">
      <c r="Y15633" s="240"/>
      <c r="AB15633" s="241"/>
    </row>
    <row r="15634" spans="25:28">
      <c r="Y15634" s="240"/>
      <c r="AB15634" s="241"/>
    </row>
    <row r="15635" spans="25:28">
      <c r="Y15635" s="240"/>
      <c r="AB15635" s="241"/>
    </row>
    <row r="15636" spans="25:28">
      <c r="Y15636" s="240"/>
      <c r="AB15636" s="241"/>
    </row>
    <row r="15637" spans="25:28">
      <c r="Y15637" s="240"/>
      <c r="AB15637" s="241"/>
    </row>
    <row r="15638" spans="25:28">
      <c r="Y15638" s="240"/>
      <c r="AB15638" s="241"/>
    </row>
    <row r="15639" spans="25:28">
      <c r="Y15639" s="240"/>
      <c r="AB15639" s="241"/>
    </row>
    <row r="15640" spans="25:28">
      <c r="Y15640" s="240"/>
      <c r="AB15640" s="241"/>
    </row>
    <row r="15641" spans="25:28">
      <c r="Y15641" s="240"/>
      <c r="AB15641" s="241"/>
    </row>
    <row r="15642" spans="25:28">
      <c r="Y15642" s="240"/>
      <c r="AB15642" s="241"/>
    </row>
    <row r="15643" spans="25:28">
      <c r="Y15643" s="240"/>
      <c r="AB15643" s="241"/>
    </row>
    <row r="15644" spans="25:28">
      <c r="Y15644" s="240"/>
      <c r="AB15644" s="241"/>
    </row>
    <row r="15645" spans="25:28">
      <c r="Y15645" s="240"/>
      <c r="AB15645" s="241"/>
    </row>
    <row r="15646" spans="25:28">
      <c r="Y15646" s="240"/>
      <c r="AB15646" s="241"/>
    </row>
    <row r="15647" spans="25:28">
      <c r="Y15647" s="240"/>
      <c r="AB15647" s="241"/>
    </row>
    <row r="15648" spans="25:28">
      <c r="Y15648" s="240"/>
      <c r="AB15648" s="241"/>
    </row>
    <row r="15649" spans="25:28">
      <c r="Y15649" s="240"/>
      <c r="AB15649" s="241"/>
    </row>
    <row r="15650" spans="25:28">
      <c r="Y15650" s="240"/>
      <c r="AB15650" s="241"/>
    </row>
    <row r="15651" spans="25:28">
      <c r="Y15651" s="240"/>
      <c r="AB15651" s="241"/>
    </row>
    <row r="15652" spans="25:28">
      <c r="Y15652" s="240"/>
      <c r="AB15652" s="241"/>
    </row>
    <row r="15653" spans="25:28">
      <c r="Y15653" s="240"/>
      <c r="AB15653" s="241"/>
    </row>
    <row r="15654" spans="25:28">
      <c r="Y15654" s="240"/>
      <c r="AB15654" s="241"/>
    </row>
    <row r="15655" spans="25:28">
      <c r="Y15655" s="240"/>
      <c r="AB15655" s="241"/>
    </row>
    <row r="15656" spans="25:28">
      <c r="Y15656" s="240"/>
      <c r="AB15656" s="241"/>
    </row>
    <row r="15657" spans="25:28">
      <c r="Y15657" s="240"/>
      <c r="AB15657" s="241"/>
    </row>
    <row r="15658" spans="25:28">
      <c r="Y15658" s="240"/>
      <c r="AB15658" s="241"/>
    </row>
    <row r="15659" spans="25:28">
      <c r="Y15659" s="240"/>
      <c r="AB15659" s="241"/>
    </row>
    <row r="15660" spans="25:28">
      <c r="Y15660" s="240"/>
      <c r="AB15660" s="241"/>
    </row>
    <row r="15661" spans="25:28">
      <c r="Y15661" s="240"/>
      <c r="AB15661" s="241"/>
    </row>
    <row r="15662" spans="25:28">
      <c r="Y15662" s="240"/>
      <c r="AB15662" s="241"/>
    </row>
    <row r="15663" spans="25:28">
      <c r="Y15663" s="240"/>
      <c r="AB15663" s="241"/>
    </row>
    <row r="15664" spans="25:28">
      <c r="Y15664" s="240"/>
      <c r="AB15664" s="241"/>
    </row>
    <row r="15665" spans="25:28">
      <c r="Y15665" s="240"/>
      <c r="AB15665" s="241"/>
    </row>
    <row r="15666" spans="25:28">
      <c r="Y15666" s="240"/>
      <c r="AB15666" s="241"/>
    </row>
    <row r="15667" spans="25:28">
      <c r="Y15667" s="240"/>
      <c r="AB15667" s="241"/>
    </row>
    <row r="15668" spans="25:28">
      <c r="Y15668" s="240"/>
      <c r="AB15668" s="241"/>
    </row>
    <row r="15669" spans="25:28">
      <c r="Y15669" s="240"/>
      <c r="AB15669" s="241"/>
    </row>
    <row r="15670" spans="25:28">
      <c r="Y15670" s="240"/>
      <c r="AB15670" s="241"/>
    </row>
    <row r="15671" spans="25:28">
      <c r="Y15671" s="240"/>
      <c r="AB15671" s="241"/>
    </row>
    <row r="15672" spans="25:28">
      <c r="Y15672" s="240"/>
      <c r="AB15672" s="241"/>
    </row>
    <row r="15673" spans="25:28">
      <c r="Y15673" s="240"/>
      <c r="AB15673" s="241"/>
    </row>
    <row r="15674" spans="25:28">
      <c r="Y15674" s="240"/>
      <c r="AB15674" s="241"/>
    </row>
    <row r="15675" spans="25:28">
      <c r="Y15675" s="240"/>
      <c r="AB15675" s="241"/>
    </row>
    <row r="15676" spans="25:28">
      <c r="Y15676" s="240"/>
      <c r="AB15676" s="241"/>
    </row>
    <row r="15677" spans="25:28">
      <c r="Y15677" s="240"/>
      <c r="AB15677" s="241"/>
    </row>
    <row r="15678" spans="25:28">
      <c r="Y15678" s="240"/>
      <c r="AB15678" s="241"/>
    </row>
    <row r="15679" spans="25:28">
      <c r="Y15679" s="240"/>
      <c r="AB15679" s="241"/>
    </row>
    <row r="15680" spans="25:28">
      <c r="Y15680" s="240"/>
      <c r="AB15680" s="241"/>
    </row>
    <row r="15681" spans="25:28">
      <c r="Y15681" s="240"/>
      <c r="AB15681" s="241"/>
    </row>
    <row r="15682" spans="25:28">
      <c r="Y15682" s="240"/>
      <c r="AB15682" s="241"/>
    </row>
    <row r="15683" spans="25:28">
      <c r="Y15683" s="240"/>
      <c r="AB15683" s="241"/>
    </row>
    <row r="15684" spans="25:28">
      <c r="Y15684" s="240"/>
      <c r="AB15684" s="241"/>
    </row>
    <row r="15685" spans="25:28">
      <c r="Y15685" s="240"/>
      <c r="AB15685" s="241"/>
    </row>
    <row r="15686" spans="25:28">
      <c r="Y15686" s="240"/>
      <c r="AB15686" s="241"/>
    </row>
    <row r="15687" spans="25:28">
      <c r="Y15687" s="240"/>
      <c r="AB15687" s="241"/>
    </row>
    <row r="15688" spans="25:28">
      <c r="Y15688" s="240"/>
      <c r="AB15688" s="241"/>
    </row>
    <row r="15689" spans="25:28">
      <c r="Y15689" s="240"/>
      <c r="AB15689" s="241"/>
    </row>
    <row r="15690" spans="25:28">
      <c r="Y15690" s="240"/>
      <c r="AB15690" s="241"/>
    </row>
    <row r="15691" spans="25:28">
      <c r="Y15691" s="240"/>
      <c r="AB15691" s="241"/>
    </row>
    <row r="15692" spans="25:28">
      <c r="Y15692" s="240"/>
      <c r="AB15692" s="241"/>
    </row>
    <row r="15693" spans="25:28">
      <c r="Y15693" s="240"/>
      <c r="AB15693" s="241"/>
    </row>
    <row r="15694" spans="25:28">
      <c r="Y15694" s="240"/>
      <c r="AB15694" s="241"/>
    </row>
    <row r="15695" spans="25:28">
      <c r="Y15695" s="240"/>
      <c r="AB15695" s="241"/>
    </row>
    <row r="15696" spans="25:28">
      <c r="Y15696" s="240"/>
      <c r="AB15696" s="241"/>
    </row>
    <row r="15697" spans="25:28">
      <c r="Y15697" s="240"/>
      <c r="AB15697" s="241"/>
    </row>
    <row r="15698" spans="25:28">
      <c r="Y15698" s="240"/>
      <c r="AB15698" s="241"/>
    </row>
    <row r="15699" spans="25:28">
      <c r="Y15699" s="240"/>
      <c r="AB15699" s="241"/>
    </row>
    <row r="15700" spans="25:28">
      <c r="Y15700" s="240"/>
      <c r="AB15700" s="241"/>
    </row>
    <row r="15701" spans="25:28">
      <c r="Y15701" s="240"/>
      <c r="AB15701" s="241"/>
    </row>
    <row r="15702" spans="25:28">
      <c r="Y15702" s="240"/>
      <c r="AB15702" s="241"/>
    </row>
    <row r="15703" spans="25:28">
      <c r="Y15703" s="240"/>
      <c r="AB15703" s="241"/>
    </row>
    <row r="15704" spans="25:28">
      <c r="Y15704" s="240"/>
      <c r="AB15704" s="241"/>
    </row>
    <row r="15705" spans="25:28">
      <c r="Y15705" s="240"/>
      <c r="AB15705" s="241"/>
    </row>
    <row r="15706" spans="25:28">
      <c r="Y15706" s="240"/>
      <c r="AB15706" s="241"/>
    </row>
    <row r="15707" spans="25:28">
      <c r="Y15707" s="240"/>
      <c r="AB15707" s="241"/>
    </row>
    <row r="15708" spans="25:28">
      <c r="Y15708" s="240"/>
      <c r="AB15708" s="241"/>
    </row>
    <row r="15709" spans="25:28">
      <c r="Y15709" s="240"/>
      <c r="AB15709" s="241"/>
    </row>
    <row r="15710" spans="25:28">
      <c r="Y15710" s="240"/>
      <c r="AB15710" s="241"/>
    </row>
    <row r="15711" spans="25:28">
      <c r="Y15711" s="240"/>
      <c r="AB15711" s="241"/>
    </row>
    <row r="15712" spans="25:28">
      <c r="Y15712" s="240"/>
      <c r="AB15712" s="241"/>
    </row>
    <row r="15713" spans="25:28">
      <c r="Y15713" s="240"/>
      <c r="AB15713" s="241"/>
    </row>
    <row r="15714" spans="25:28">
      <c r="Y15714" s="240"/>
      <c r="AB15714" s="241"/>
    </row>
    <row r="15715" spans="25:28">
      <c r="Y15715" s="240"/>
      <c r="AB15715" s="241"/>
    </row>
    <row r="15716" spans="25:28">
      <c r="Y15716" s="240"/>
      <c r="AB15716" s="241"/>
    </row>
    <row r="15717" spans="25:28">
      <c r="Y15717" s="240"/>
      <c r="AB15717" s="241"/>
    </row>
    <row r="15718" spans="25:28">
      <c r="Y15718" s="240"/>
      <c r="AB15718" s="241"/>
    </row>
    <row r="15719" spans="25:28">
      <c r="Y15719" s="240"/>
      <c r="AB15719" s="241"/>
    </row>
    <row r="15720" spans="25:28">
      <c r="Y15720" s="240"/>
      <c r="AB15720" s="241"/>
    </row>
    <row r="15721" spans="25:28">
      <c r="Y15721" s="240"/>
      <c r="AB15721" s="241"/>
    </row>
    <row r="15722" spans="25:28">
      <c r="Y15722" s="240"/>
      <c r="AB15722" s="241"/>
    </row>
    <row r="15723" spans="25:28">
      <c r="Y15723" s="240"/>
      <c r="AB15723" s="241"/>
    </row>
    <row r="15724" spans="25:28">
      <c r="Y15724" s="240"/>
      <c r="AB15724" s="241"/>
    </row>
    <row r="15725" spans="25:28">
      <c r="Y15725" s="240"/>
      <c r="AB15725" s="241"/>
    </row>
    <row r="15726" spans="25:28">
      <c r="Y15726" s="240"/>
      <c r="AB15726" s="241"/>
    </row>
    <row r="15727" spans="25:28">
      <c r="Y15727" s="240"/>
      <c r="AB15727" s="241"/>
    </row>
    <row r="15728" spans="25:28">
      <c r="Y15728" s="240"/>
      <c r="AB15728" s="241"/>
    </row>
    <row r="15729" spans="25:28">
      <c r="Y15729" s="240"/>
      <c r="AB15729" s="241"/>
    </row>
    <row r="15730" spans="25:28">
      <c r="Y15730" s="240"/>
      <c r="AB15730" s="241"/>
    </row>
    <row r="15731" spans="25:28">
      <c r="Y15731" s="240"/>
      <c r="AB15731" s="241"/>
    </row>
    <row r="15732" spans="25:28">
      <c r="Y15732" s="240"/>
      <c r="AB15732" s="241"/>
    </row>
    <row r="15733" spans="25:28">
      <c r="Y15733" s="240"/>
      <c r="AB15733" s="241"/>
    </row>
    <row r="15734" spans="25:28">
      <c r="Y15734" s="240"/>
      <c r="AB15734" s="241"/>
    </row>
    <row r="15735" spans="25:28">
      <c r="Y15735" s="240"/>
      <c r="AB15735" s="241"/>
    </row>
    <row r="15736" spans="25:28">
      <c r="Y15736" s="240"/>
      <c r="AB15736" s="241"/>
    </row>
    <row r="15737" spans="25:28">
      <c r="Y15737" s="240"/>
      <c r="AB15737" s="241"/>
    </row>
    <row r="15738" spans="25:28">
      <c r="Y15738" s="240"/>
      <c r="AB15738" s="241"/>
    </row>
    <row r="15739" spans="25:28">
      <c r="Y15739" s="240"/>
      <c r="AB15739" s="241"/>
    </row>
    <row r="15740" spans="25:28">
      <c r="Y15740" s="240"/>
      <c r="AB15740" s="241"/>
    </row>
    <row r="15741" spans="25:28">
      <c r="Y15741" s="240"/>
      <c r="AB15741" s="241"/>
    </row>
    <row r="15742" spans="25:28">
      <c r="Y15742" s="240"/>
      <c r="AB15742" s="241"/>
    </row>
    <row r="15743" spans="25:28">
      <c r="Y15743" s="240"/>
      <c r="AB15743" s="241"/>
    </row>
    <row r="15744" spans="25:28">
      <c r="Y15744" s="240"/>
      <c r="AB15744" s="241"/>
    </row>
    <row r="15745" spans="25:28">
      <c r="Y15745" s="240"/>
      <c r="AB15745" s="241"/>
    </row>
    <row r="15746" spans="25:28">
      <c r="Y15746" s="240"/>
      <c r="AB15746" s="241"/>
    </row>
    <row r="15747" spans="25:28">
      <c r="Y15747" s="240"/>
      <c r="AB15747" s="241"/>
    </row>
    <row r="15748" spans="25:28">
      <c r="Y15748" s="240"/>
      <c r="AB15748" s="241"/>
    </row>
    <row r="15749" spans="25:28">
      <c r="Y15749" s="240"/>
      <c r="AB15749" s="241"/>
    </row>
    <row r="15750" spans="25:28">
      <c r="Y15750" s="240"/>
      <c r="AB15750" s="241"/>
    </row>
    <row r="15751" spans="25:28">
      <c r="Y15751" s="240"/>
      <c r="AB15751" s="241"/>
    </row>
    <row r="15752" spans="25:28">
      <c r="Y15752" s="240"/>
      <c r="AB15752" s="241"/>
    </row>
    <row r="15753" spans="25:28">
      <c r="Y15753" s="240"/>
      <c r="AB15753" s="241"/>
    </row>
    <row r="15754" spans="25:28">
      <c r="Y15754" s="240"/>
      <c r="AB15754" s="241"/>
    </row>
    <row r="15755" spans="25:28">
      <c r="Y15755" s="240"/>
      <c r="AB15755" s="241"/>
    </row>
    <row r="15756" spans="25:28">
      <c r="Y15756" s="240"/>
      <c r="AB15756" s="241"/>
    </row>
    <row r="15757" spans="25:28">
      <c r="Y15757" s="240"/>
      <c r="AB15757" s="241"/>
    </row>
    <row r="15758" spans="25:28">
      <c r="Y15758" s="240"/>
      <c r="AB15758" s="241"/>
    </row>
    <row r="15759" spans="25:28">
      <c r="Y15759" s="240"/>
      <c r="AB15759" s="241"/>
    </row>
    <row r="15760" spans="25:28">
      <c r="Y15760" s="240"/>
      <c r="AB15760" s="241"/>
    </row>
    <row r="15761" spans="25:28">
      <c r="Y15761" s="240"/>
      <c r="AB15761" s="241"/>
    </row>
    <row r="15762" spans="25:28">
      <c r="Y15762" s="240"/>
      <c r="AB15762" s="241"/>
    </row>
    <row r="15763" spans="25:28">
      <c r="Y15763" s="240"/>
      <c r="AB15763" s="241"/>
    </row>
    <row r="15764" spans="25:28">
      <c r="Y15764" s="240"/>
      <c r="AB15764" s="241"/>
    </row>
    <row r="15765" spans="25:28">
      <c r="Y15765" s="240"/>
      <c r="AB15765" s="241"/>
    </row>
    <row r="15766" spans="25:28">
      <c r="Y15766" s="240"/>
      <c r="AB15766" s="241"/>
    </row>
    <row r="15767" spans="25:28">
      <c r="Y15767" s="240"/>
      <c r="AB15767" s="241"/>
    </row>
    <row r="15768" spans="25:28">
      <c r="Y15768" s="240"/>
      <c r="AB15768" s="241"/>
    </row>
    <row r="15769" spans="25:28">
      <c r="Y15769" s="240"/>
      <c r="AB15769" s="241"/>
    </row>
    <row r="15770" spans="25:28">
      <c r="Y15770" s="240"/>
      <c r="AB15770" s="241"/>
    </row>
    <row r="15771" spans="25:28">
      <c r="Y15771" s="240"/>
      <c r="AB15771" s="241"/>
    </row>
    <row r="15772" spans="25:28">
      <c r="Y15772" s="240"/>
      <c r="AB15772" s="241"/>
    </row>
    <row r="15773" spans="25:28">
      <c r="Y15773" s="240"/>
      <c r="AB15773" s="241"/>
    </row>
    <row r="15774" spans="25:28">
      <c r="Y15774" s="240"/>
      <c r="AB15774" s="241"/>
    </row>
    <row r="15775" spans="25:28">
      <c r="Y15775" s="240"/>
      <c r="AB15775" s="241"/>
    </row>
    <row r="15776" spans="25:28">
      <c r="Y15776" s="240"/>
      <c r="AB15776" s="241"/>
    </row>
    <row r="15777" spans="25:28">
      <c r="Y15777" s="240"/>
      <c r="AB15777" s="241"/>
    </row>
    <row r="15778" spans="25:28">
      <c r="Y15778" s="240"/>
      <c r="AB15778" s="241"/>
    </row>
    <row r="15779" spans="25:28">
      <c r="Y15779" s="240"/>
      <c r="AB15779" s="241"/>
    </row>
    <row r="15780" spans="25:28">
      <c r="Y15780" s="240"/>
      <c r="AB15780" s="241"/>
    </row>
    <row r="15781" spans="25:28">
      <c r="Y15781" s="240"/>
      <c r="AB15781" s="241"/>
    </row>
    <row r="15782" spans="25:28">
      <c r="Y15782" s="240"/>
      <c r="AB15782" s="241"/>
    </row>
    <row r="15783" spans="25:28">
      <c r="Y15783" s="240"/>
      <c r="AB15783" s="241"/>
    </row>
    <row r="15784" spans="25:28">
      <c r="Y15784" s="240"/>
      <c r="AB15784" s="241"/>
    </row>
    <row r="15785" spans="25:28">
      <c r="Y15785" s="240"/>
      <c r="AB15785" s="241"/>
    </row>
    <row r="15786" spans="25:28">
      <c r="Y15786" s="240"/>
      <c r="AB15786" s="241"/>
    </row>
    <row r="15787" spans="25:28">
      <c r="Y15787" s="240"/>
      <c r="AB15787" s="241"/>
    </row>
    <row r="15788" spans="25:28">
      <c r="Y15788" s="240"/>
      <c r="AB15788" s="241"/>
    </row>
    <row r="15789" spans="25:28">
      <c r="Y15789" s="240"/>
      <c r="AB15789" s="241"/>
    </row>
    <row r="15790" spans="25:28">
      <c r="Y15790" s="240"/>
      <c r="AB15790" s="241"/>
    </row>
    <row r="15791" spans="25:28">
      <c r="Y15791" s="240"/>
      <c r="AB15791" s="241"/>
    </row>
    <row r="15792" spans="25:28">
      <c r="Y15792" s="240"/>
      <c r="AB15792" s="241"/>
    </row>
    <row r="15793" spans="25:28">
      <c r="Y15793" s="240"/>
      <c r="AB15793" s="241"/>
    </row>
    <row r="15794" spans="25:28">
      <c r="Y15794" s="240"/>
      <c r="AB15794" s="241"/>
    </row>
    <row r="15795" spans="25:28">
      <c r="Y15795" s="240"/>
      <c r="AB15795" s="241"/>
    </row>
    <row r="15796" spans="25:28">
      <c r="Y15796" s="240"/>
      <c r="AB15796" s="241"/>
    </row>
    <row r="15797" spans="25:28">
      <c r="Y15797" s="240"/>
      <c r="AB15797" s="241"/>
    </row>
    <row r="15798" spans="25:28">
      <c r="Y15798" s="240"/>
      <c r="AB15798" s="241"/>
    </row>
    <row r="15799" spans="25:28">
      <c r="Y15799" s="240"/>
      <c r="AB15799" s="241"/>
    </row>
    <row r="15800" spans="25:28">
      <c r="Y15800" s="240"/>
      <c r="AB15800" s="241"/>
    </row>
    <row r="15801" spans="25:28">
      <c r="Y15801" s="240"/>
      <c r="AB15801" s="241"/>
    </row>
    <row r="15802" spans="25:28">
      <c r="Y15802" s="240"/>
      <c r="AB15802" s="241"/>
    </row>
    <row r="15803" spans="25:28">
      <c r="Y15803" s="240"/>
      <c r="AB15803" s="241"/>
    </row>
    <row r="15804" spans="25:28">
      <c r="Y15804" s="240"/>
      <c r="AB15804" s="241"/>
    </row>
    <row r="15805" spans="25:28">
      <c r="Y15805" s="240"/>
      <c r="AB15805" s="241"/>
    </row>
    <row r="15806" spans="25:28">
      <c r="Y15806" s="240"/>
      <c r="AB15806" s="241"/>
    </row>
    <row r="15807" spans="25:28">
      <c r="Y15807" s="240"/>
      <c r="AB15807" s="241"/>
    </row>
    <row r="15808" spans="25:28">
      <c r="Y15808" s="240"/>
      <c r="AB15808" s="241"/>
    </row>
    <row r="15809" spans="25:28">
      <c r="Y15809" s="240"/>
      <c r="AB15809" s="241"/>
    </row>
    <row r="15810" spans="25:28">
      <c r="Y15810" s="240"/>
      <c r="AB15810" s="241"/>
    </row>
    <row r="15811" spans="25:28">
      <c r="Y15811" s="240"/>
      <c r="AB15811" s="241"/>
    </row>
    <row r="15812" spans="25:28">
      <c r="Y15812" s="240"/>
      <c r="AB15812" s="241"/>
    </row>
    <row r="15813" spans="25:28">
      <c r="Y15813" s="240"/>
      <c r="AB15813" s="241"/>
    </row>
    <row r="15814" spans="25:28">
      <c r="Y15814" s="240"/>
      <c r="AB15814" s="241"/>
    </row>
    <row r="15815" spans="25:28">
      <c r="Y15815" s="240"/>
      <c r="AB15815" s="241"/>
    </row>
    <row r="15816" spans="25:28">
      <c r="Y15816" s="240"/>
      <c r="AB15816" s="241"/>
    </row>
    <row r="15817" spans="25:28">
      <c r="Y15817" s="240"/>
      <c r="AB15817" s="241"/>
    </row>
    <row r="15818" spans="25:28">
      <c r="Y15818" s="240"/>
      <c r="AB15818" s="241"/>
    </row>
    <row r="15819" spans="25:28">
      <c r="Y15819" s="240"/>
      <c r="AB15819" s="241"/>
    </row>
    <row r="15820" spans="25:28">
      <c r="Y15820" s="240"/>
      <c r="AB15820" s="241"/>
    </row>
    <row r="15821" spans="25:28">
      <c r="Y15821" s="240"/>
      <c r="AB15821" s="241"/>
    </row>
    <row r="15822" spans="25:28">
      <c r="Y15822" s="240"/>
      <c r="AB15822" s="241"/>
    </row>
    <row r="15823" spans="25:28">
      <c r="Y15823" s="240"/>
      <c r="AB15823" s="241"/>
    </row>
    <row r="15824" spans="25:28">
      <c r="Y15824" s="240"/>
      <c r="AB15824" s="241"/>
    </row>
    <row r="15825" spans="25:28">
      <c r="Y15825" s="240"/>
      <c r="AB15825" s="241"/>
    </row>
    <row r="15826" spans="25:28">
      <c r="Y15826" s="240"/>
      <c r="AB15826" s="241"/>
    </row>
    <row r="15827" spans="25:28">
      <c r="Y15827" s="240"/>
      <c r="AB15827" s="241"/>
    </row>
    <row r="15828" spans="25:28">
      <c r="Y15828" s="240"/>
      <c r="AB15828" s="241"/>
    </row>
    <row r="15829" spans="25:28">
      <c r="Y15829" s="240"/>
      <c r="AB15829" s="241"/>
    </row>
    <row r="15830" spans="25:28">
      <c r="Y15830" s="240"/>
      <c r="AB15830" s="241"/>
    </row>
    <row r="15831" spans="25:28">
      <c r="Y15831" s="240"/>
      <c r="AB15831" s="241"/>
    </row>
    <row r="15832" spans="25:28">
      <c r="Y15832" s="240"/>
      <c r="AB15832" s="241"/>
    </row>
    <row r="15833" spans="25:28">
      <c r="Y15833" s="240"/>
      <c r="AB15833" s="241"/>
    </row>
    <row r="15834" spans="25:28">
      <c r="Y15834" s="240"/>
      <c r="AB15834" s="241"/>
    </row>
    <row r="15835" spans="25:28">
      <c r="Y15835" s="240"/>
      <c r="AB15835" s="241"/>
    </row>
    <row r="15836" spans="25:28">
      <c r="Y15836" s="240"/>
      <c r="AB15836" s="241"/>
    </row>
    <row r="15837" spans="25:28">
      <c r="Y15837" s="240"/>
      <c r="AB15837" s="241"/>
    </row>
    <row r="15838" spans="25:28">
      <c r="Y15838" s="240"/>
      <c r="AB15838" s="241"/>
    </row>
    <row r="15839" spans="25:28">
      <c r="Y15839" s="240"/>
      <c r="AB15839" s="241"/>
    </row>
    <row r="15840" spans="25:28">
      <c r="Y15840" s="240"/>
      <c r="AB15840" s="241"/>
    </row>
    <row r="15841" spans="25:28">
      <c r="Y15841" s="240"/>
      <c r="AB15841" s="241"/>
    </row>
    <row r="15842" spans="25:28">
      <c r="Y15842" s="240"/>
      <c r="AB15842" s="241"/>
    </row>
    <row r="15843" spans="25:28">
      <c r="Y15843" s="240"/>
      <c r="AB15843" s="241"/>
    </row>
    <row r="15844" spans="25:28">
      <c r="Y15844" s="240"/>
      <c r="AB15844" s="241"/>
    </row>
    <row r="15845" spans="25:28">
      <c r="Y15845" s="240"/>
      <c r="AB15845" s="241"/>
    </row>
    <row r="15846" spans="25:28">
      <c r="Y15846" s="240"/>
      <c r="AB15846" s="241"/>
    </row>
    <row r="15847" spans="25:28">
      <c r="Y15847" s="240"/>
      <c r="AB15847" s="241"/>
    </row>
    <row r="15848" spans="25:28">
      <c r="Y15848" s="240"/>
      <c r="AB15848" s="241"/>
    </row>
    <row r="15849" spans="25:28">
      <c r="Y15849" s="240"/>
      <c r="AB15849" s="241"/>
    </row>
    <row r="15850" spans="25:28">
      <c r="Y15850" s="240"/>
      <c r="AB15850" s="241"/>
    </row>
    <row r="15851" spans="25:28">
      <c r="Y15851" s="240"/>
      <c r="AB15851" s="241"/>
    </row>
    <row r="15852" spans="25:28">
      <c r="Y15852" s="240"/>
      <c r="AB15852" s="241"/>
    </row>
    <row r="15853" spans="25:28">
      <c r="Y15853" s="240"/>
      <c r="AB15853" s="241"/>
    </row>
    <row r="15854" spans="25:28">
      <c r="Y15854" s="240"/>
      <c r="AB15854" s="241"/>
    </row>
    <row r="15855" spans="25:28">
      <c r="Y15855" s="240"/>
      <c r="AB15855" s="241"/>
    </row>
    <row r="15856" spans="25:28">
      <c r="Y15856" s="240"/>
      <c r="AB15856" s="241"/>
    </row>
    <row r="15857" spans="25:28">
      <c r="Y15857" s="240"/>
      <c r="AB15857" s="241"/>
    </row>
    <row r="15858" spans="25:28">
      <c r="Y15858" s="240"/>
      <c r="AB15858" s="241"/>
    </row>
    <row r="15859" spans="25:28">
      <c r="Y15859" s="240"/>
      <c r="AB15859" s="241"/>
    </row>
    <row r="15860" spans="25:28">
      <c r="Y15860" s="240"/>
      <c r="AB15860" s="241"/>
    </row>
    <row r="15861" spans="25:28">
      <c r="Y15861" s="240"/>
      <c r="AB15861" s="241"/>
    </row>
    <row r="15862" spans="25:28">
      <c r="Y15862" s="240"/>
      <c r="AB15862" s="241"/>
    </row>
    <row r="15863" spans="25:28">
      <c r="Y15863" s="240"/>
      <c r="AB15863" s="241"/>
    </row>
    <row r="15864" spans="25:28">
      <c r="Y15864" s="240"/>
      <c r="AB15864" s="241"/>
    </row>
    <row r="15865" spans="25:28">
      <c r="Y15865" s="240"/>
      <c r="AB15865" s="241"/>
    </row>
    <row r="15866" spans="25:28">
      <c r="Y15866" s="240"/>
      <c r="AB15866" s="241"/>
    </row>
    <row r="15867" spans="25:28">
      <c r="Y15867" s="240"/>
      <c r="AB15867" s="241"/>
    </row>
    <row r="15868" spans="25:28">
      <c r="Y15868" s="240"/>
      <c r="AB15868" s="241"/>
    </row>
    <row r="15869" spans="25:28">
      <c r="Y15869" s="240"/>
      <c r="AB15869" s="241"/>
    </row>
    <row r="15870" spans="25:28">
      <c r="Y15870" s="240"/>
      <c r="AB15870" s="241"/>
    </row>
    <row r="15871" spans="25:28">
      <c r="Y15871" s="240"/>
      <c r="AB15871" s="241"/>
    </row>
    <row r="15872" spans="25:28">
      <c r="Y15872" s="240"/>
      <c r="AB15872" s="241"/>
    </row>
    <row r="15873" spans="25:28">
      <c r="Y15873" s="240"/>
      <c r="AB15873" s="241"/>
    </row>
    <row r="15874" spans="25:28">
      <c r="Y15874" s="240"/>
      <c r="AB15874" s="241"/>
    </row>
    <row r="15875" spans="25:28">
      <c r="Y15875" s="240"/>
      <c r="AB15875" s="241"/>
    </row>
    <row r="15876" spans="25:28">
      <c r="Y15876" s="240"/>
      <c r="AB15876" s="241"/>
    </row>
    <row r="15877" spans="25:28">
      <c r="Y15877" s="240"/>
      <c r="AB15877" s="241"/>
    </row>
    <row r="15878" spans="25:28">
      <c r="Y15878" s="240"/>
      <c r="AB15878" s="241"/>
    </row>
    <row r="15879" spans="25:28">
      <c r="Y15879" s="240"/>
      <c r="AB15879" s="241"/>
    </row>
    <row r="15880" spans="25:28">
      <c r="Y15880" s="240"/>
      <c r="AB15880" s="241"/>
    </row>
    <row r="15881" spans="25:28">
      <c r="Y15881" s="240"/>
      <c r="AB15881" s="241"/>
    </row>
    <row r="15882" spans="25:28">
      <c r="Y15882" s="240"/>
      <c r="AB15882" s="241"/>
    </row>
    <row r="15883" spans="25:28">
      <c r="Y15883" s="240"/>
      <c r="AB15883" s="241"/>
    </row>
    <row r="15884" spans="25:28">
      <c r="Y15884" s="240"/>
      <c r="AB15884" s="241"/>
    </row>
    <row r="15885" spans="25:28">
      <c r="Y15885" s="240"/>
      <c r="AB15885" s="241"/>
    </row>
    <row r="15886" spans="25:28">
      <c r="Y15886" s="240"/>
      <c r="AB15886" s="241"/>
    </row>
    <row r="15887" spans="25:28">
      <c r="Y15887" s="240"/>
      <c r="AB15887" s="241"/>
    </row>
    <row r="15888" spans="25:28">
      <c r="Y15888" s="240"/>
      <c r="AB15888" s="241"/>
    </row>
    <row r="15889" spans="25:28">
      <c r="Y15889" s="240"/>
      <c r="AB15889" s="241"/>
    </row>
    <row r="15890" spans="25:28">
      <c r="Y15890" s="240"/>
      <c r="AB15890" s="241"/>
    </row>
    <row r="15891" spans="25:28">
      <c r="Y15891" s="240"/>
      <c r="AB15891" s="241"/>
    </row>
    <row r="15892" spans="25:28">
      <c r="Y15892" s="240"/>
      <c r="AB15892" s="241"/>
    </row>
    <row r="15893" spans="25:28">
      <c r="Y15893" s="240"/>
      <c r="AB15893" s="241"/>
    </row>
    <row r="15894" spans="25:28">
      <c r="Y15894" s="240"/>
      <c r="AB15894" s="241"/>
    </row>
    <row r="15895" spans="25:28">
      <c r="Y15895" s="240"/>
      <c r="AB15895" s="241"/>
    </row>
    <row r="15896" spans="25:28">
      <c r="Y15896" s="240"/>
      <c r="AB15896" s="241"/>
    </row>
    <row r="15897" spans="25:28">
      <c r="Y15897" s="240"/>
      <c r="AB15897" s="241"/>
    </row>
    <row r="15898" spans="25:28">
      <c r="Y15898" s="240"/>
      <c r="AB15898" s="241"/>
    </row>
    <row r="15899" spans="25:28">
      <c r="Y15899" s="240"/>
      <c r="AB15899" s="241"/>
    </row>
    <row r="15900" spans="25:28">
      <c r="Y15900" s="240"/>
      <c r="AB15900" s="241"/>
    </row>
    <row r="15901" spans="25:28">
      <c r="Y15901" s="240"/>
      <c r="AB15901" s="241"/>
    </row>
    <row r="15902" spans="25:28">
      <c r="Y15902" s="240"/>
      <c r="AB15902" s="241"/>
    </row>
    <row r="15903" spans="25:28">
      <c r="Y15903" s="240"/>
      <c r="AB15903" s="241"/>
    </row>
    <row r="15904" spans="25:28">
      <c r="Y15904" s="240"/>
      <c r="AB15904" s="241"/>
    </row>
    <row r="15905" spans="25:28">
      <c r="Y15905" s="240"/>
      <c r="AB15905" s="241"/>
    </row>
    <row r="15906" spans="25:28">
      <c r="Y15906" s="240"/>
      <c r="AB15906" s="241"/>
    </row>
    <row r="15907" spans="25:28">
      <c r="Y15907" s="240"/>
      <c r="AB15907" s="241"/>
    </row>
    <row r="15908" spans="25:28">
      <c r="Y15908" s="240"/>
      <c r="AB15908" s="241"/>
    </row>
    <row r="15909" spans="25:28">
      <c r="Y15909" s="240"/>
      <c r="AB15909" s="241"/>
    </row>
    <row r="15910" spans="25:28">
      <c r="Y15910" s="240"/>
      <c r="AB15910" s="241"/>
    </row>
    <row r="15911" spans="25:28">
      <c r="Y15911" s="240"/>
      <c r="AB15911" s="241"/>
    </row>
    <row r="15912" spans="25:28">
      <c r="Y15912" s="240"/>
      <c r="AB15912" s="241"/>
    </row>
    <row r="15913" spans="25:28">
      <c r="Y15913" s="240"/>
      <c r="AB15913" s="241"/>
    </row>
    <row r="15914" spans="25:28">
      <c r="Y15914" s="240"/>
      <c r="AB15914" s="241"/>
    </row>
    <row r="15915" spans="25:28">
      <c r="Y15915" s="240"/>
      <c r="AB15915" s="241"/>
    </row>
    <row r="15916" spans="25:28">
      <c r="Y15916" s="240"/>
      <c r="AB15916" s="241"/>
    </row>
    <row r="15917" spans="25:28">
      <c r="Y15917" s="240"/>
      <c r="AB15917" s="241"/>
    </row>
    <row r="15918" spans="25:28">
      <c r="Y15918" s="240"/>
      <c r="AB15918" s="241"/>
    </row>
    <row r="15919" spans="25:28">
      <c r="Y15919" s="240"/>
      <c r="AB15919" s="241"/>
    </row>
    <row r="15920" spans="25:28">
      <c r="Y15920" s="240"/>
      <c r="AB15920" s="241"/>
    </row>
    <row r="15921" spans="25:28">
      <c r="Y15921" s="240"/>
      <c r="AB15921" s="241"/>
    </row>
    <row r="15922" spans="25:28">
      <c r="Y15922" s="240"/>
      <c r="AB15922" s="241"/>
    </row>
    <row r="15923" spans="25:28">
      <c r="Y15923" s="240"/>
      <c r="AB15923" s="241"/>
    </row>
    <row r="15924" spans="25:28">
      <c r="Y15924" s="240"/>
      <c r="AB15924" s="241"/>
    </row>
    <row r="15925" spans="25:28">
      <c r="Y15925" s="240"/>
      <c r="AB15925" s="241"/>
    </row>
    <row r="15926" spans="25:28">
      <c r="Y15926" s="240"/>
      <c r="AB15926" s="241"/>
    </row>
    <row r="15927" spans="25:28">
      <c r="Y15927" s="240"/>
      <c r="AB15927" s="241"/>
    </row>
    <row r="15928" spans="25:28">
      <c r="Y15928" s="240"/>
      <c r="AB15928" s="241"/>
    </row>
    <row r="15929" spans="25:28">
      <c r="Y15929" s="240"/>
      <c r="AB15929" s="241"/>
    </row>
    <row r="15930" spans="25:28">
      <c r="Y15930" s="240"/>
      <c r="AB15930" s="241"/>
    </row>
    <row r="15931" spans="25:28">
      <c r="Y15931" s="240"/>
      <c r="AB15931" s="241"/>
    </row>
    <row r="15932" spans="25:28">
      <c r="Y15932" s="240"/>
      <c r="AB15932" s="241"/>
    </row>
    <row r="15933" spans="25:28">
      <c r="Y15933" s="240"/>
      <c r="AB15933" s="241"/>
    </row>
    <row r="15934" spans="25:28">
      <c r="Y15934" s="240"/>
      <c r="AB15934" s="241"/>
    </row>
    <row r="15935" spans="25:28">
      <c r="Y15935" s="240"/>
      <c r="AB15935" s="241"/>
    </row>
    <row r="15936" spans="25:28">
      <c r="Y15936" s="240"/>
      <c r="AB15936" s="241"/>
    </row>
    <row r="15937" spans="25:28">
      <c r="Y15937" s="240"/>
      <c r="AB15937" s="241"/>
    </row>
    <row r="15938" spans="25:28">
      <c r="Y15938" s="240"/>
      <c r="AB15938" s="241"/>
    </row>
    <row r="15939" spans="25:28">
      <c r="Y15939" s="240"/>
      <c r="AB15939" s="241"/>
    </row>
    <row r="15940" spans="25:28">
      <c r="Y15940" s="240"/>
      <c r="AB15940" s="241"/>
    </row>
    <row r="15941" spans="25:28">
      <c r="Y15941" s="240"/>
      <c r="AB15941" s="241"/>
    </row>
    <row r="15942" spans="25:28">
      <c r="Y15942" s="240"/>
      <c r="AB15942" s="241"/>
    </row>
    <row r="15943" spans="25:28">
      <c r="Y15943" s="240"/>
      <c r="AB15943" s="241"/>
    </row>
    <row r="15944" spans="25:28">
      <c r="Y15944" s="240"/>
      <c r="AB15944" s="241"/>
    </row>
    <row r="15945" spans="25:28">
      <c r="Y15945" s="240"/>
      <c r="AB15945" s="241"/>
    </row>
    <row r="15946" spans="25:28">
      <c r="Y15946" s="240"/>
      <c r="AB15946" s="241"/>
    </row>
    <row r="15947" spans="25:28">
      <c r="Y15947" s="240"/>
      <c r="AB15947" s="241"/>
    </row>
    <row r="15948" spans="25:28">
      <c r="Y15948" s="240"/>
      <c r="AB15948" s="241"/>
    </row>
    <row r="15949" spans="25:28">
      <c r="Y15949" s="240"/>
      <c r="AB15949" s="241"/>
    </row>
    <row r="15950" spans="25:28">
      <c r="Y15950" s="240"/>
      <c r="AB15950" s="241"/>
    </row>
    <row r="15951" spans="25:28">
      <c r="Y15951" s="240"/>
      <c r="AB15951" s="241"/>
    </row>
    <row r="15952" spans="25:28">
      <c r="Y15952" s="240"/>
      <c r="AB15952" s="241"/>
    </row>
    <row r="15953" spans="25:28">
      <c r="Y15953" s="240"/>
      <c r="AB15953" s="241"/>
    </row>
    <row r="15954" spans="25:28">
      <c r="Y15954" s="240"/>
      <c r="AB15954" s="241"/>
    </row>
    <row r="15955" spans="25:28">
      <c r="Y15955" s="240"/>
      <c r="AB15955" s="241"/>
    </row>
    <row r="15956" spans="25:28">
      <c r="Y15956" s="240"/>
      <c r="AB15956" s="241"/>
    </row>
    <row r="15957" spans="25:28">
      <c r="Y15957" s="240"/>
      <c r="AB15957" s="241"/>
    </row>
    <row r="15958" spans="25:28">
      <c r="Y15958" s="240"/>
      <c r="AB15958" s="241"/>
    </row>
    <row r="15959" spans="25:28">
      <c r="Y15959" s="240"/>
      <c r="AB15959" s="241"/>
    </row>
    <row r="15960" spans="25:28">
      <c r="Y15960" s="240"/>
      <c r="AB15960" s="241"/>
    </row>
    <row r="15961" spans="25:28">
      <c r="Y15961" s="240"/>
      <c r="AB15961" s="241"/>
    </row>
    <row r="15962" spans="25:28">
      <c r="Y15962" s="240"/>
      <c r="AB15962" s="241"/>
    </row>
    <row r="15963" spans="25:28">
      <c r="Y15963" s="240"/>
      <c r="AB15963" s="241"/>
    </row>
    <row r="15964" spans="25:28">
      <c r="Y15964" s="240"/>
      <c r="AB15964" s="241"/>
    </row>
    <row r="15965" spans="25:28">
      <c r="Y15965" s="240"/>
      <c r="AB15965" s="241"/>
    </row>
    <row r="15966" spans="25:28">
      <c r="Y15966" s="240"/>
      <c r="AB15966" s="241"/>
    </row>
    <row r="15967" spans="25:28">
      <c r="Y15967" s="240"/>
      <c r="AB15967" s="241"/>
    </row>
    <row r="15968" spans="25:28">
      <c r="Y15968" s="240"/>
      <c r="AB15968" s="241"/>
    </row>
    <row r="15969" spans="25:28">
      <c r="Y15969" s="240"/>
      <c r="AB15969" s="241"/>
    </row>
    <row r="15970" spans="25:28">
      <c r="Y15970" s="240"/>
      <c r="AB15970" s="241"/>
    </row>
    <row r="15971" spans="25:28">
      <c r="Y15971" s="240"/>
      <c r="AB15971" s="241"/>
    </row>
    <row r="15972" spans="25:28">
      <c r="Y15972" s="240"/>
      <c r="AB15972" s="241"/>
    </row>
    <row r="15973" spans="25:28">
      <c r="Y15973" s="240"/>
      <c r="AB15973" s="241"/>
    </row>
    <row r="15974" spans="25:28">
      <c r="Y15974" s="240"/>
      <c r="AB15974" s="241"/>
    </row>
    <row r="15975" spans="25:28">
      <c r="Y15975" s="240"/>
      <c r="AB15975" s="241"/>
    </row>
    <row r="15976" spans="25:28">
      <c r="Y15976" s="240"/>
      <c r="AB15976" s="241"/>
    </row>
    <row r="15977" spans="25:28">
      <c r="Y15977" s="240"/>
      <c r="AB15977" s="241"/>
    </row>
    <row r="15978" spans="25:28">
      <c r="Y15978" s="240"/>
      <c r="AB15978" s="241"/>
    </row>
    <row r="15979" spans="25:28">
      <c r="Y15979" s="240"/>
      <c r="AB15979" s="241"/>
    </row>
    <row r="15980" spans="25:28">
      <c r="Y15980" s="240"/>
      <c r="AB15980" s="241"/>
    </row>
    <row r="15981" spans="25:28">
      <c r="Y15981" s="240"/>
      <c r="AB15981" s="241"/>
    </row>
    <row r="15982" spans="25:28">
      <c r="Y15982" s="240"/>
      <c r="AB15982" s="241"/>
    </row>
    <row r="15983" spans="25:28">
      <c r="Y15983" s="240"/>
      <c r="AB15983" s="241"/>
    </row>
    <row r="15984" spans="25:28">
      <c r="Y15984" s="240"/>
      <c r="AB15984" s="241"/>
    </row>
    <row r="15985" spans="25:28">
      <c r="Y15985" s="240"/>
      <c r="AB15985" s="241"/>
    </row>
    <row r="15986" spans="25:28">
      <c r="Y15986" s="240"/>
      <c r="AB15986" s="241"/>
    </row>
    <row r="15987" spans="25:28">
      <c r="Y15987" s="240"/>
      <c r="AB15987" s="241"/>
    </row>
    <row r="15988" spans="25:28">
      <c r="Y15988" s="240"/>
      <c r="AB15988" s="241"/>
    </row>
    <row r="15989" spans="25:28">
      <c r="Y15989" s="240"/>
      <c r="AB15989" s="241"/>
    </row>
    <row r="15990" spans="25:28">
      <c r="Y15990" s="240"/>
      <c r="AB15990" s="241"/>
    </row>
    <row r="15991" spans="25:28">
      <c r="Y15991" s="240"/>
      <c r="AB15991" s="241"/>
    </row>
    <row r="15992" spans="25:28">
      <c r="Y15992" s="240"/>
      <c r="AB15992" s="241"/>
    </row>
    <row r="15993" spans="25:28">
      <c r="Y15993" s="240"/>
      <c r="AB15993" s="241"/>
    </row>
    <row r="15994" spans="25:28">
      <c r="Y15994" s="240"/>
      <c r="AB15994" s="241"/>
    </row>
    <row r="15995" spans="25:28">
      <c r="Y15995" s="240"/>
      <c r="AB15995" s="241"/>
    </row>
    <row r="15996" spans="25:28">
      <c r="Y15996" s="240"/>
      <c r="AB15996" s="241"/>
    </row>
    <row r="15997" spans="25:28">
      <c r="Y15997" s="240"/>
      <c r="AB15997" s="241"/>
    </row>
    <row r="15998" spans="25:28">
      <c r="Y15998" s="240"/>
      <c r="AB15998" s="241"/>
    </row>
    <row r="15999" spans="25:28">
      <c r="Y15999" s="240"/>
      <c r="AB15999" s="241"/>
    </row>
    <row r="16000" spans="25:28">
      <c r="Y16000" s="240"/>
      <c r="AB16000" s="241"/>
    </row>
    <row r="16001" spans="25:28">
      <c r="Y16001" s="240"/>
      <c r="AB16001" s="241"/>
    </row>
    <row r="16002" spans="25:28">
      <c r="Y16002" s="240"/>
      <c r="AB16002" s="241"/>
    </row>
    <row r="16003" spans="25:28">
      <c r="Y16003" s="240"/>
      <c r="AB16003" s="241"/>
    </row>
    <row r="16004" spans="25:28">
      <c r="Y16004" s="240"/>
      <c r="AB16004" s="241"/>
    </row>
    <row r="16005" spans="25:28">
      <c r="Y16005" s="240"/>
      <c r="AB16005" s="241"/>
    </row>
    <row r="16006" spans="25:28">
      <c r="Y16006" s="240"/>
      <c r="AB16006" s="241"/>
    </row>
    <row r="16007" spans="25:28">
      <c r="Y16007" s="240"/>
      <c r="AB16007" s="241"/>
    </row>
    <row r="16008" spans="25:28">
      <c r="Y16008" s="240"/>
      <c r="AB16008" s="241"/>
    </row>
    <row r="16009" spans="25:28">
      <c r="Y16009" s="240"/>
      <c r="AB16009" s="241"/>
    </row>
    <row r="16010" spans="25:28">
      <c r="Y16010" s="240"/>
      <c r="AB16010" s="241"/>
    </row>
    <row r="16011" spans="25:28">
      <c r="Y16011" s="240"/>
      <c r="AB16011" s="241"/>
    </row>
    <row r="16012" spans="25:28">
      <c r="Y16012" s="240"/>
      <c r="AB16012" s="241"/>
    </row>
    <row r="16013" spans="25:28">
      <c r="Y16013" s="240"/>
      <c r="AB16013" s="241"/>
    </row>
    <row r="16014" spans="25:28">
      <c r="Y16014" s="240"/>
      <c r="AB16014" s="241"/>
    </row>
    <row r="16015" spans="25:28">
      <c r="Y16015" s="240"/>
      <c r="AB16015" s="241"/>
    </row>
    <row r="16016" spans="25:28">
      <c r="Y16016" s="240"/>
      <c r="AB16016" s="241"/>
    </row>
    <row r="16017" spans="25:28">
      <c r="Y16017" s="240"/>
      <c r="AB16017" s="241"/>
    </row>
    <row r="16018" spans="25:28">
      <c r="Y16018" s="240"/>
      <c r="AB16018" s="241"/>
    </row>
    <row r="16019" spans="25:28">
      <c r="Y16019" s="240"/>
      <c r="AB16019" s="241"/>
    </row>
    <row r="16020" spans="25:28">
      <c r="Y16020" s="240"/>
      <c r="AB16020" s="241"/>
    </row>
    <row r="16021" spans="25:28">
      <c r="Y16021" s="240"/>
      <c r="AB16021" s="241"/>
    </row>
    <row r="16022" spans="25:28">
      <c r="Y16022" s="240"/>
      <c r="AB16022" s="241"/>
    </row>
    <row r="16023" spans="25:28">
      <c r="Y16023" s="240"/>
      <c r="AB16023" s="241"/>
    </row>
    <row r="16024" spans="25:28">
      <c r="Y16024" s="240"/>
      <c r="AB16024" s="241"/>
    </row>
    <row r="16025" spans="25:28">
      <c r="Y16025" s="240"/>
      <c r="AB16025" s="241"/>
    </row>
    <row r="16026" spans="25:28">
      <c r="Y16026" s="240"/>
      <c r="AB16026" s="241"/>
    </row>
    <row r="16027" spans="25:28">
      <c r="Y16027" s="240"/>
      <c r="AB16027" s="241"/>
    </row>
    <row r="16028" spans="25:28">
      <c r="Y16028" s="240"/>
      <c r="AB16028" s="241"/>
    </row>
    <row r="16029" spans="25:28">
      <c r="Y16029" s="240"/>
      <c r="AB16029" s="241"/>
    </row>
    <row r="16030" spans="25:28">
      <c r="Y16030" s="240"/>
      <c r="AB16030" s="241"/>
    </row>
    <row r="16031" spans="25:28">
      <c r="Y16031" s="240"/>
      <c r="AB16031" s="241"/>
    </row>
    <row r="16032" spans="25:28">
      <c r="Y16032" s="240"/>
      <c r="AB16032" s="241"/>
    </row>
    <row r="16033" spans="25:28">
      <c r="Y16033" s="240"/>
      <c r="AB16033" s="241"/>
    </row>
    <row r="16034" spans="25:28">
      <c r="Y16034" s="240"/>
      <c r="AB16034" s="241"/>
    </row>
    <row r="16035" spans="25:28">
      <c r="Y16035" s="240"/>
      <c r="AB16035" s="241"/>
    </row>
    <row r="16036" spans="25:28">
      <c r="Y16036" s="240"/>
      <c r="AB16036" s="241"/>
    </row>
    <row r="16037" spans="25:28">
      <c r="Y16037" s="240"/>
      <c r="AB16037" s="241"/>
    </row>
    <row r="16038" spans="25:28">
      <c r="Y16038" s="240"/>
      <c r="AB16038" s="241"/>
    </row>
    <row r="16039" spans="25:28">
      <c r="Y16039" s="240"/>
      <c r="AB16039" s="241"/>
    </row>
    <row r="16040" spans="25:28">
      <c r="Y16040" s="240"/>
      <c r="AB16040" s="241"/>
    </row>
    <row r="16041" spans="25:28">
      <c r="Y16041" s="240"/>
      <c r="AB16041" s="241"/>
    </row>
    <row r="16042" spans="25:28">
      <c r="Y16042" s="240"/>
      <c r="AB16042" s="241"/>
    </row>
    <row r="16043" spans="25:28">
      <c r="Y16043" s="240"/>
      <c r="AB16043" s="241"/>
    </row>
    <row r="16044" spans="25:28">
      <c r="Y16044" s="240"/>
      <c r="AB16044" s="241"/>
    </row>
    <row r="16045" spans="25:28">
      <c r="Y16045" s="240"/>
      <c r="AB16045" s="241"/>
    </row>
    <row r="16046" spans="25:28">
      <c r="Y16046" s="240"/>
      <c r="AB16046" s="241"/>
    </row>
    <row r="16047" spans="25:28">
      <c r="Y16047" s="240"/>
      <c r="AB16047" s="241"/>
    </row>
    <row r="16048" spans="25:28">
      <c r="Y16048" s="240"/>
      <c r="AB16048" s="241"/>
    </row>
    <row r="16049" spans="25:28">
      <c r="Y16049" s="240"/>
      <c r="AB16049" s="241"/>
    </row>
    <row r="16050" spans="25:28">
      <c r="Y16050" s="240"/>
      <c r="AB16050" s="241"/>
    </row>
    <row r="16051" spans="25:28">
      <c r="Y16051" s="240"/>
      <c r="AB16051" s="241"/>
    </row>
    <row r="16052" spans="25:28">
      <c r="Y16052" s="240"/>
      <c r="AB16052" s="241"/>
    </row>
    <row r="16053" spans="25:28">
      <c r="Y16053" s="240"/>
      <c r="AB16053" s="241"/>
    </row>
    <row r="16054" spans="25:28">
      <c r="Y16054" s="240"/>
      <c r="AB16054" s="241"/>
    </row>
    <row r="16055" spans="25:28">
      <c r="Y16055" s="240"/>
      <c r="AB16055" s="241"/>
    </row>
    <row r="16056" spans="25:28">
      <c r="Y16056" s="240"/>
      <c r="AB16056" s="241"/>
    </row>
    <row r="16057" spans="25:28">
      <c r="Y16057" s="240"/>
      <c r="AB16057" s="241"/>
    </row>
    <row r="16058" spans="25:28">
      <c r="Y16058" s="240"/>
      <c r="AB16058" s="241"/>
    </row>
    <row r="16059" spans="25:28">
      <c r="Y16059" s="240"/>
      <c r="AB16059" s="241"/>
    </row>
    <row r="16060" spans="25:28">
      <c r="Y16060" s="240"/>
      <c r="AB16060" s="241"/>
    </row>
    <row r="16061" spans="25:28">
      <c r="Y16061" s="240"/>
      <c r="AB16061" s="241"/>
    </row>
    <row r="16062" spans="25:28">
      <c r="Y16062" s="240"/>
      <c r="AB16062" s="241"/>
    </row>
    <row r="16063" spans="25:28">
      <c r="Y16063" s="240"/>
      <c r="AB16063" s="241"/>
    </row>
    <row r="16064" spans="25:28">
      <c r="Y16064" s="240"/>
      <c r="AB16064" s="241"/>
    </row>
    <row r="16065" spans="25:28">
      <c r="Y16065" s="240"/>
      <c r="AB16065" s="241"/>
    </row>
    <row r="16066" spans="25:28">
      <c r="Y16066" s="240"/>
      <c r="AB16066" s="241"/>
    </row>
    <row r="16067" spans="25:28">
      <c r="Y16067" s="240"/>
      <c r="AB16067" s="241"/>
    </row>
    <row r="16068" spans="25:28">
      <c r="Y16068" s="240"/>
      <c r="AB16068" s="241"/>
    </row>
    <row r="16069" spans="25:28">
      <c r="Y16069" s="240"/>
      <c r="AB16069" s="241"/>
    </row>
    <row r="16070" spans="25:28">
      <c r="Y16070" s="240"/>
      <c r="AB16070" s="241"/>
    </row>
    <row r="16071" spans="25:28">
      <c r="Y16071" s="240"/>
      <c r="AB16071" s="241"/>
    </row>
    <row r="16072" spans="25:28">
      <c r="Y16072" s="240"/>
      <c r="AB16072" s="241"/>
    </row>
    <row r="16073" spans="25:28">
      <c r="Y16073" s="240"/>
      <c r="AB16073" s="241"/>
    </row>
    <row r="16074" spans="25:28">
      <c r="Y16074" s="240"/>
      <c r="AB16074" s="241"/>
    </row>
    <row r="16075" spans="25:28">
      <c r="Y16075" s="240"/>
      <c r="AB16075" s="241"/>
    </row>
    <row r="16076" spans="25:28">
      <c r="Y16076" s="240"/>
      <c r="AB16076" s="241"/>
    </row>
    <row r="16077" spans="25:28">
      <c r="Y16077" s="240"/>
      <c r="AB16077" s="241"/>
    </row>
    <row r="16078" spans="25:28">
      <c r="Y16078" s="240"/>
      <c r="AB16078" s="241"/>
    </row>
    <row r="16079" spans="25:28">
      <c r="Y16079" s="240"/>
      <c r="AB16079" s="241"/>
    </row>
    <row r="16080" spans="25:28">
      <c r="Y16080" s="240"/>
      <c r="AB16080" s="241"/>
    </row>
    <row r="16081" spans="25:28">
      <c r="Y16081" s="240"/>
      <c r="AB16081" s="241"/>
    </row>
    <row r="16082" spans="25:28">
      <c r="Y16082" s="240"/>
      <c r="AB16082" s="241"/>
    </row>
    <row r="16083" spans="25:28">
      <c r="Y16083" s="240"/>
      <c r="AB16083" s="241"/>
    </row>
    <row r="16084" spans="25:28">
      <c r="Y16084" s="240"/>
      <c r="AB16084" s="241"/>
    </row>
    <row r="16085" spans="25:28">
      <c r="Y16085" s="240"/>
      <c r="AB16085" s="241"/>
    </row>
    <row r="16086" spans="25:28">
      <c r="Y16086" s="240"/>
      <c r="AB16086" s="241"/>
    </row>
    <row r="16087" spans="25:28">
      <c r="Y16087" s="240"/>
      <c r="AB16087" s="241"/>
    </row>
    <row r="16088" spans="25:28">
      <c r="Y16088" s="240"/>
      <c r="AB16088" s="241"/>
    </row>
    <row r="16089" spans="25:28">
      <c r="Y16089" s="240"/>
      <c r="AB16089" s="241"/>
    </row>
    <row r="16090" spans="25:28">
      <c r="Y16090" s="240"/>
      <c r="AB16090" s="241"/>
    </row>
    <row r="16091" spans="25:28">
      <c r="Y16091" s="240"/>
      <c r="AB16091" s="241"/>
    </row>
    <row r="16092" spans="25:28">
      <c r="Y16092" s="240"/>
      <c r="AB16092" s="241"/>
    </row>
    <row r="16093" spans="25:28">
      <c r="Y16093" s="240"/>
      <c r="AB16093" s="241"/>
    </row>
    <row r="16094" spans="25:28">
      <c r="Y16094" s="240"/>
      <c r="AB16094" s="241"/>
    </row>
    <row r="16095" spans="25:28">
      <c r="Y16095" s="240"/>
      <c r="AB16095" s="241"/>
    </row>
    <row r="16096" spans="25:28">
      <c r="Y16096" s="240"/>
      <c r="AB16096" s="241"/>
    </row>
    <row r="16097" spans="25:28">
      <c r="Y16097" s="240"/>
      <c r="AB16097" s="241"/>
    </row>
    <row r="16098" spans="25:28">
      <c r="Y16098" s="240"/>
      <c r="AB16098" s="241"/>
    </row>
    <row r="16099" spans="25:28">
      <c r="Y16099" s="240"/>
      <c r="AB16099" s="241"/>
    </row>
    <row r="16100" spans="25:28">
      <c r="Y16100" s="240"/>
      <c r="AB16100" s="241"/>
    </row>
    <row r="16101" spans="25:28">
      <c r="Y16101" s="240"/>
      <c r="AB16101" s="241"/>
    </row>
    <row r="16102" spans="25:28">
      <c r="Y16102" s="240"/>
      <c r="AB16102" s="241"/>
    </row>
    <row r="16103" spans="25:28">
      <c r="Y16103" s="240"/>
      <c r="AB16103" s="241"/>
    </row>
    <row r="16104" spans="25:28">
      <c r="Y16104" s="240"/>
      <c r="AB16104" s="241"/>
    </row>
    <row r="16105" spans="25:28">
      <c r="Y16105" s="240"/>
      <c r="AB16105" s="241"/>
    </row>
    <row r="16106" spans="25:28">
      <c r="Y16106" s="240"/>
      <c r="AB16106" s="241"/>
    </row>
    <row r="16107" spans="25:28">
      <c r="Y16107" s="240"/>
      <c r="AB16107" s="241"/>
    </row>
    <row r="16108" spans="25:28">
      <c r="Y16108" s="240"/>
      <c r="AB16108" s="241"/>
    </row>
    <row r="16109" spans="25:28">
      <c r="Y16109" s="240"/>
      <c r="AB16109" s="241"/>
    </row>
    <row r="16110" spans="25:28">
      <c r="Y16110" s="240"/>
      <c r="AB16110" s="241"/>
    </row>
    <row r="16111" spans="25:28">
      <c r="Y16111" s="240"/>
      <c r="AB16111" s="241"/>
    </row>
    <row r="16112" spans="25:28">
      <c r="Y16112" s="240"/>
      <c r="AB16112" s="241"/>
    </row>
    <row r="16113" spans="25:28">
      <c r="Y16113" s="240"/>
      <c r="AB16113" s="241"/>
    </row>
    <row r="16114" spans="25:28">
      <c r="Y16114" s="240"/>
      <c r="AB16114" s="241"/>
    </row>
    <row r="16115" spans="25:28">
      <c r="Y16115" s="240"/>
      <c r="AB16115" s="241"/>
    </row>
    <row r="16116" spans="25:28">
      <c r="Y16116" s="240"/>
      <c r="AB16116" s="241"/>
    </row>
    <row r="16117" spans="25:28">
      <c r="Y16117" s="240"/>
      <c r="AB16117" s="241"/>
    </row>
    <row r="16118" spans="25:28">
      <c r="Y16118" s="240"/>
      <c r="AB16118" s="241"/>
    </row>
    <row r="16119" spans="25:28">
      <c r="Y16119" s="240"/>
      <c r="AB16119" s="241"/>
    </row>
    <row r="16120" spans="25:28">
      <c r="Y16120" s="240"/>
      <c r="AB16120" s="241"/>
    </row>
    <row r="16121" spans="25:28">
      <c r="Y16121" s="240"/>
      <c r="AB16121" s="241"/>
    </row>
    <row r="16122" spans="25:28">
      <c r="Y16122" s="240"/>
      <c r="AB16122" s="241"/>
    </row>
    <row r="16123" spans="25:28">
      <c r="Y16123" s="240"/>
      <c r="AB16123" s="241"/>
    </row>
    <row r="16124" spans="25:28">
      <c r="Y16124" s="240"/>
      <c r="AB16124" s="241"/>
    </row>
    <row r="16125" spans="25:28">
      <c r="Y16125" s="240"/>
      <c r="AB16125" s="241"/>
    </row>
    <row r="16126" spans="25:28">
      <c r="Y16126" s="240"/>
      <c r="AB16126" s="241"/>
    </row>
    <row r="16127" spans="25:28">
      <c r="Y16127" s="240"/>
      <c r="AB16127" s="241"/>
    </row>
    <row r="16128" spans="25:28">
      <c r="Y16128" s="240"/>
      <c r="AB16128" s="241"/>
    </row>
    <row r="16129" spans="25:28">
      <c r="Y16129" s="240"/>
      <c r="AB16129" s="241"/>
    </row>
    <row r="16130" spans="25:28">
      <c r="Y16130" s="240"/>
      <c r="AB16130" s="241"/>
    </row>
    <row r="16131" spans="25:28">
      <c r="Y16131" s="240"/>
      <c r="AB16131" s="241"/>
    </row>
    <row r="16132" spans="25:28">
      <c r="Y16132" s="240"/>
      <c r="AB16132" s="241"/>
    </row>
    <row r="16133" spans="25:28">
      <c r="Y16133" s="240"/>
      <c r="AB16133" s="241"/>
    </row>
    <row r="16134" spans="25:28">
      <c r="Y16134" s="240"/>
      <c r="AB16134" s="241"/>
    </row>
    <row r="16135" spans="25:28">
      <c r="Y16135" s="240"/>
      <c r="AB16135" s="241"/>
    </row>
    <row r="16136" spans="25:28">
      <c r="Y16136" s="240"/>
      <c r="AB16136" s="241"/>
    </row>
    <row r="16137" spans="25:28">
      <c r="Y16137" s="240"/>
      <c r="AB16137" s="241"/>
    </row>
    <row r="16138" spans="25:28">
      <c r="Y16138" s="240"/>
      <c r="AB16138" s="241"/>
    </row>
    <row r="16139" spans="25:28">
      <c r="Y16139" s="240"/>
      <c r="AB16139" s="241"/>
    </row>
    <row r="16140" spans="25:28">
      <c r="Y16140" s="240"/>
      <c r="AB16140" s="241"/>
    </row>
    <row r="16141" spans="25:28">
      <c r="Y16141" s="240"/>
      <c r="AB16141" s="241"/>
    </row>
    <row r="16142" spans="25:28">
      <c r="Y16142" s="240"/>
      <c r="AB16142" s="241"/>
    </row>
    <row r="16143" spans="25:28">
      <c r="Y16143" s="240"/>
      <c r="AB16143" s="241"/>
    </row>
    <row r="16144" spans="25:28">
      <c r="Y16144" s="240"/>
      <c r="AB16144" s="241"/>
    </row>
    <row r="16145" spans="25:28">
      <c r="Y16145" s="240"/>
      <c r="AB16145" s="241"/>
    </row>
    <row r="16146" spans="25:28">
      <c r="Y16146" s="240"/>
      <c r="AB16146" s="241"/>
    </row>
    <row r="16147" spans="25:28">
      <c r="Y16147" s="240"/>
      <c r="AB16147" s="241"/>
    </row>
    <row r="16148" spans="25:28">
      <c r="Y16148" s="240"/>
      <c r="AB16148" s="241"/>
    </row>
    <row r="16149" spans="25:28">
      <c r="Y16149" s="240"/>
      <c r="AB16149" s="241"/>
    </row>
    <row r="16150" spans="25:28">
      <c r="Y16150" s="240"/>
      <c r="AB16150" s="241"/>
    </row>
    <row r="16151" spans="25:28">
      <c r="Y16151" s="240"/>
      <c r="AB16151" s="241"/>
    </row>
    <row r="16152" spans="25:28">
      <c r="Y16152" s="240"/>
      <c r="AB16152" s="241"/>
    </row>
    <row r="16153" spans="25:28">
      <c r="Y16153" s="240"/>
      <c r="AB16153" s="241"/>
    </row>
    <row r="16154" spans="25:28">
      <c r="Y16154" s="240"/>
      <c r="AB16154" s="241"/>
    </row>
    <row r="16155" spans="25:28">
      <c r="Y16155" s="240"/>
      <c r="AB16155" s="241"/>
    </row>
    <row r="16156" spans="25:28">
      <c r="Y16156" s="240"/>
      <c r="AB16156" s="241"/>
    </row>
    <row r="16157" spans="25:28">
      <c r="Y16157" s="240"/>
      <c r="AB16157" s="241"/>
    </row>
    <row r="16158" spans="25:28">
      <c r="Y16158" s="240"/>
      <c r="AB16158" s="241"/>
    </row>
    <row r="16159" spans="25:28">
      <c r="Y16159" s="240"/>
      <c r="AB16159" s="241"/>
    </row>
    <row r="16160" spans="25:28">
      <c r="Y16160" s="240"/>
      <c r="AB16160" s="241"/>
    </row>
    <row r="16161" spans="25:28">
      <c r="Y16161" s="240"/>
      <c r="AB16161" s="241"/>
    </row>
    <row r="16162" spans="25:28">
      <c r="Y16162" s="240"/>
      <c r="AB16162" s="241"/>
    </row>
    <row r="16163" spans="25:28">
      <c r="Y16163" s="240"/>
      <c r="AB16163" s="241"/>
    </row>
    <row r="16164" spans="25:28">
      <c r="Y16164" s="240"/>
      <c r="AB16164" s="241"/>
    </row>
    <row r="16165" spans="25:28">
      <c r="Y16165" s="240"/>
      <c r="AB16165" s="241"/>
    </row>
    <row r="16166" spans="25:28">
      <c r="Y16166" s="240"/>
      <c r="AB16166" s="241"/>
    </row>
    <row r="16167" spans="25:28">
      <c r="Y16167" s="240"/>
      <c r="AB16167" s="241"/>
    </row>
    <row r="16168" spans="25:28">
      <c r="Y16168" s="240"/>
      <c r="AB16168" s="241"/>
    </row>
    <row r="16169" spans="25:28">
      <c r="Y16169" s="240"/>
      <c r="AB16169" s="241"/>
    </row>
    <row r="16170" spans="25:28">
      <c r="Y16170" s="240"/>
      <c r="AB16170" s="241"/>
    </row>
    <row r="16171" spans="25:28">
      <c r="Y16171" s="240"/>
      <c r="AB16171" s="241"/>
    </row>
    <row r="16172" spans="25:28">
      <c r="Y16172" s="240"/>
      <c r="AB16172" s="241"/>
    </row>
    <row r="16173" spans="25:28">
      <c r="Y16173" s="240"/>
      <c r="AB16173" s="241"/>
    </row>
    <row r="16174" spans="25:28">
      <c r="Y16174" s="240"/>
      <c r="AB16174" s="241"/>
    </row>
    <row r="16175" spans="25:28">
      <c r="Y16175" s="240"/>
      <c r="AB16175" s="241"/>
    </row>
    <row r="16176" spans="25:28">
      <c r="Y16176" s="240"/>
      <c r="AB16176" s="241"/>
    </row>
    <row r="16177" spans="25:28">
      <c r="Y16177" s="240"/>
      <c r="AB16177" s="241"/>
    </row>
    <row r="16178" spans="25:28">
      <c r="Y16178" s="240"/>
      <c r="AB16178" s="241"/>
    </row>
    <row r="16179" spans="25:28">
      <c r="Y16179" s="240"/>
      <c r="AB16179" s="241"/>
    </row>
    <row r="16180" spans="25:28">
      <c r="Y16180" s="240"/>
      <c r="AB16180" s="241"/>
    </row>
    <row r="16181" spans="25:28">
      <c r="Y16181" s="240"/>
      <c r="AB16181" s="241"/>
    </row>
    <row r="16182" spans="25:28">
      <c r="Y16182" s="240"/>
      <c r="AB16182" s="241"/>
    </row>
    <row r="16183" spans="25:28">
      <c r="Y16183" s="240"/>
      <c r="AB16183" s="241"/>
    </row>
    <row r="16184" spans="25:28">
      <c r="Y16184" s="240"/>
      <c r="AB16184" s="241"/>
    </row>
    <row r="16185" spans="25:28">
      <c r="Y16185" s="240"/>
      <c r="AB16185" s="241"/>
    </row>
    <row r="16186" spans="25:28">
      <c r="Y16186" s="240"/>
      <c r="AB16186" s="241"/>
    </row>
    <row r="16187" spans="25:28">
      <c r="Y16187" s="240"/>
      <c r="AB16187" s="241"/>
    </row>
    <row r="16188" spans="25:28">
      <c r="Y16188" s="240"/>
      <c r="AB16188" s="241"/>
    </row>
    <row r="16189" spans="25:28">
      <c r="Y16189" s="240"/>
      <c r="AB16189" s="241"/>
    </row>
    <row r="16190" spans="25:28">
      <c r="Y16190" s="240"/>
      <c r="AB16190" s="241"/>
    </row>
    <row r="16191" spans="25:28">
      <c r="Y16191" s="240"/>
      <c r="AB16191" s="241"/>
    </row>
    <row r="16192" spans="25:28">
      <c r="Y16192" s="240"/>
      <c r="AB16192" s="241"/>
    </row>
    <row r="16193" spans="25:28">
      <c r="Y16193" s="240"/>
      <c r="AB16193" s="241"/>
    </row>
    <row r="16194" spans="25:28">
      <c r="Y16194" s="240"/>
      <c r="AB16194" s="241"/>
    </row>
    <row r="16195" spans="25:28">
      <c r="Y16195" s="240"/>
      <c r="AB16195" s="241"/>
    </row>
    <row r="16196" spans="25:28">
      <c r="Y16196" s="240"/>
      <c r="AB16196" s="241"/>
    </row>
    <row r="16197" spans="25:28">
      <c r="Y16197" s="240"/>
      <c r="AB16197" s="241"/>
    </row>
    <row r="16198" spans="25:28">
      <c r="Y16198" s="240"/>
      <c r="AB16198" s="241"/>
    </row>
    <row r="16199" spans="25:28">
      <c r="Y16199" s="240"/>
      <c r="AB16199" s="241"/>
    </row>
    <row r="16200" spans="25:28">
      <c r="Y16200" s="240"/>
      <c r="AB16200" s="241"/>
    </row>
    <row r="16201" spans="25:28">
      <c r="Y16201" s="240"/>
      <c r="AB16201" s="241"/>
    </row>
    <row r="16202" spans="25:28">
      <c r="Y16202" s="240"/>
      <c r="AB16202" s="241"/>
    </row>
    <row r="16203" spans="25:28">
      <c r="Y16203" s="240"/>
      <c r="AB16203" s="241"/>
    </row>
    <row r="16204" spans="25:28">
      <c r="Y16204" s="240"/>
      <c r="AB16204" s="241"/>
    </row>
    <row r="16205" spans="25:28">
      <c r="Y16205" s="240"/>
      <c r="AB16205" s="241"/>
    </row>
    <row r="16206" spans="25:28">
      <c r="Y16206" s="240"/>
      <c r="AB16206" s="241"/>
    </row>
    <row r="16207" spans="25:28">
      <c r="Y16207" s="240"/>
      <c r="AB16207" s="241"/>
    </row>
    <row r="16208" spans="25:28">
      <c r="Y16208" s="240"/>
      <c r="AB16208" s="241"/>
    </row>
    <row r="16209" spans="25:28">
      <c r="Y16209" s="240"/>
      <c r="AB16209" s="241"/>
    </row>
    <row r="16210" spans="25:28">
      <c r="Y16210" s="240"/>
      <c r="AB16210" s="241"/>
    </row>
    <row r="16211" spans="25:28">
      <c r="Y16211" s="240"/>
      <c r="AB16211" s="241"/>
    </row>
    <row r="16212" spans="25:28">
      <c r="Y16212" s="240"/>
      <c r="AB16212" s="241"/>
    </row>
    <row r="16213" spans="25:28">
      <c r="Y16213" s="240"/>
      <c r="AB16213" s="241"/>
    </row>
    <row r="16214" spans="25:28">
      <c r="Y16214" s="240"/>
      <c r="AB16214" s="241"/>
    </row>
    <row r="16215" spans="25:28">
      <c r="Y16215" s="240"/>
      <c r="AB16215" s="241"/>
    </row>
    <row r="16216" spans="25:28">
      <c r="Y16216" s="240"/>
      <c r="AB16216" s="241"/>
    </row>
    <row r="16217" spans="25:28">
      <c r="Y16217" s="240"/>
      <c r="AB16217" s="241"/>
    </row>
    <row r="16218" spans="25:28">
      <c r="Y16218" s="240"/>
      <c r="AB16218" s="241"/>
    </row>
    <row r="16219" spans="25:28">
      <c r="Y16219" s="240"/>
      <c r="AB16219" s="241"/>
    </row>
    <row r="16220" spans="25:28">
      <c r="Y16220" s="240"/>
      <c r="AB16220" s="241"/>
    </row>
    <row r="16221" spans="25:28">
      <c r="Y16221" s="240"/>
      <c r="AB16221" s="241"/>
    </row>
    <row r="16222" spans="25:28">
      <c r="Y16222" s="240"/>
      <c r="AB16222" s="241"/>
    </row>
    <row r="16223" spans="25:28">
      <c r="Y16223" s="240"/>
      <c r="AB16223" s="241"/>
    </row>
    <row r="16224" spans="25:28">
      <c r="Y16224" s="240"/>
      <c r="AB16224" s="241"/>
    </row>
    <row r="16225" spans="25:28">
      <c r="Y16225" s="240"/>
      <c r="AB16225" s="241"/>
    </row>
    <row r="16226" spans="25:28">
      <c r="Y16226" s="240"/>
      <c r="AB16226" s="241"/>
    </row>
    <row r="16227" spans="25:28">
      <c r="Y16227" s="240"/>
      <c r="AB16227" s="241"/>
    </row>
    <row r="16228" spans="25:28">
      <c r="Y16228" s="240"/>
      <c r="AB16228" s="241"/>
    </row>
    <row r="16229" spans="25:28">
      <c r="Y16229" s="240"/>
      <c r="AB16229" s="241"/>
    </row>
    <row r="16230" spans="25:28">
      <c r="Y16230" s="240"/>
      <c r="AB16230" s="241"/>
    </row>
    <row r="16231" spans="25:28">
      <c r="Y16231" s="240"/>
      <c r="AB16231" s="241"/>
    </row>
    <row r="16232" spans="25:28">
      <c r="Y16232" s="240"/>
      <c r="AB16232" s="241"/>
    </row>
    <row r="16233" spans="25:28">
      <c r="Y16233" s="240"/>
      <c r="AB16233" s="241"/>
    </row>
    <row r="16234" spans="25:28">
      <c r="Y16234" s="240"/>
      <c r="AB16234" s="241"/>
    </row>
    <row r="16235" spans="25:28">
      <c r="Y16235" s="240"/>
      <c r="AB16235" s="241"/>
    </row>
    <row r="16236" spans="25:28">
      <c r="Y16236" s="240"/>
      <c r="AB16236" s="241"/>
    </row>
    <row r="16237" spans="25:28">
      <c r="Y16237" s="240"/>
      <c r="AB16237" s="241"/>
    </row>
    <row r="16238" spans="25:28">
      <c r="Y16238" s="240"/>
      <c r="AB16238" s="241"/>
    </row>
    <row r="16239" spans="25:28">
      <c r="Y16239" s="240"/>
      <c r="AB16239" s="241"/>
    </row>
    <row r="16240" spans="25:28">
      <c r="Y16240" s="240"/>
      <c r="AB16240" s="241"/>
    </row>
    <row r="16241" spans="25:28">
      <c r="Y16241" s="240"/>
      <c r="AB16241" s="241"/>
    </row>
    <row r="16242" spans="25:28">
      <c r="Y16242" s="240"/>
      <c r="AB16242" s="241"/>
    </row>
    <row r="16243" spans="25:28">
      <c r="Y16243" s="240"/>
      <c r="AB16243" s="241"/>
    </row>
    <row r="16244" spans="25:28">
      <c r="Y16244" s="240"/>
      <c r="AB16244" s="241"/>
    </row>
    <row r="16245" spans="25:28">
      <c r="Y16245" s="240"/>
      <c r="AB16245" s="241"/>
    </row>
    <row r="16246" spans="25:28">
      <c r="Y16246" s="240"/>
      <c r="AB16246" s="241"/>
    </row>
    <row r="16247" spans="25:28">
      <c r="Y16247" s="240"/>
      <c r="AB16247" s="241"/>
    </row>
    <row r="16248" spans="25:28">
      <c r="Y16248" s="240"/>
      <c r="AB16248" s="241"/>
    </row>
    <row r="16249" spans="25:28">
      <c r="Y16249" s="240"/>
      <c r="AB16249" s="241"/>
    </row>
    <row r="16250" spans="25:28">
      <c r="Y16250" s="240"/>
      <c r="AB16250" s="241"/>
    </row>
    <row r="16251" spans="25:28">
      <c r="Y16251" s="240"/>
      <c r="AB16251" s="241"/>
    </row>
    <row r="16252" spans="25:28">
      <c r="Y16252" s="240"/>
      <c r="AB16252" s="241"/>
    </row>
    <row r="16253" spans="25:28">
      <c r="Y16253" s="240"/>
      <c r="AB16253" s="241"/>
    </row>
    <row r="16254" spans="25:28">
      <c r="Y16254" s="240"/>
      <c r="AB16254" s="241"/>
    </row>
    <row r="16255" spans="25:28">
      <c r="Y16255" s="240"/>
      <c r="AB16255" s="241"/>
    </row>
    <row r="16256" spans="25:28">
      <c r="Y16256" s="240"/>
      <c r="AB16256" s="241"/>
    </row>
    <row r="16257" spans="25:28">
      <c r="Y16257" s="240"/>
      <c r="AB16257" s="241"/>
    </row>
    <row r="16258" spans="25:28">
      <c r="Y16258" s="240"/>
      <c r="AB16258" s="241"/>
    </row>
    <row r="16259" spans="25:28">
      <c r="Y16259" s="240"/>
      <c r="AB16259" s="241"/>
    </row>
    <row r="16260" spans="25:28">
      <c r="Y16260" s="240"/>
      <c r="AB16260" s="241"/>
    </row>
    <row r="16261" spans="25:28">
      <c r="Y16261" s="240"/>
      <c r="AB16261" s="241"/>
    </row>
    <row r="16262" spans="25:28">
      <c r="Y16262" s="240"/>
      <c r="AB16262" s="241"/>
    </row>
    <row r="16263" spans="25:28">
      <c r="Y16263" s="240"/>
      <c r="AB16263" s="241"/>
    </row>
    <row r="16264" spans="25:28">
      <c r="Y16264" s="240"/>
      <c r="AB16264" s="241"/>
    </row>
    <row r="16265" spans="25:28">
      <c r="Y16265" s="240"/>
      <c r="AB16265" s="241"/>
    </row>
    <row r="16266" spans="25:28">
      <c r="Y16266" s="240"/>
      <c r="AB16266" s="241"/>
    </row>
    <row r="16267" spans="25:28">
      <c r="Y16267" s="240"/>
      <c r="AB16267" s="241"/>
    </row>
    <row r="16268" spans="25:28">
      <c r="Y16268" s="240"/>
      <c r="AB16268" s="241"/>
    </row>
    <row r="16269" spans="25:28">
      <c r="Y16269" s="240"/>
      <c r="AB16269" s="241"/>
    </row>
    <row r="16270" spans="25:28">
      <c r="Y16270" s="240"/>
      <c r="AB16270" s="241"/>
    </row>
    <row r="16271" spans="25:28">
      <c r="Y16271" s="240"/>
      <c r="AB16271" s="241"/>
    </row>
    <row r="16272" spans="25:28">
      <c r="Y16272" s="240"/>
      <c r="AB16272" s="241"/>
    </row>
    <row r="16273" spans="25:28">
      <c r="Y16273" s="240"/>
      <c r="AB16273" s="241"/>
    </row>
    <row r="16274" spans="25:28">
      <c r="Y16274" s="240"/>
      <c r="AB16274" s="241"/>
    </row>
    <row r="16275" spans="25:28">
      <c r="Y16275" s="240"/>
      <c r="AB16275" s="241"/>
    </row>
    <row r="16276" spans="25:28">
      <c r="Y16276" s="240"/>
      <c r="AB16276" s="241"/>
    </row>
    <row r="16277" spans="25:28">
      <c r="Y16277" s="240"/>
      <c r="AB16277" s="241"/>
    </row>
    <row r="16278" spans="25:28">
      <c r="Y16278" s="240"/>
      <c r="AB16278" s="241"/>
    </row>
    <row r="16279" spans="25:28">
      <c r="Y16279" s="240"/>
      <c r="AB16279" s="241"/>
    </row>
    <row r="16280" spans="25:28">
      <c r="Y16280" s="240"/>
      <c r="AB16280" s="241"/>
    </row>
    <row r="16281" spans="25:28">
      <c r="Y16281" s="240"/>
      <c r="AB16281" s="241"/>
    </row>
    <row r="16282" spans="25:28">
      <c r="Y16282" s="240"/>
      <c r="AB16282" s="241"/>
    </row>
    <row r="16283" spans="25:28">
      <c r="Y16283" s="240"/>
      <c r="AB16283" s="241"/>
    </row>
    <row r="16284" spans="25:28">
      <c r="Y16284" s="240"/>
      <c r="AB16284" s="241"/>
    </row>
    <row r="16285" spans="25:28">
      <c r="Y16285" s="240"/>
      <c r="AB16285" s="241"/>
    </row>
    <row r="16286" spans="25:28">
      <c r="Y16286" s="240"/>
      <c r="AB16286" s="241"/>
    </row>
    <row r="16287" spans="25:28">
      <c r="Y16287" s="240"/>
      <c r="AB16287" s="241"/>
    </row>
    <row r="16288" spans="25:28">
      <c r="Y16288" s="240"/>
      <c r="AB16288" s="241"/>
    </row>
    <row r="16289" spans="25:28">
      <c r="Y16289" s="240"/>
      <c r="AB16289" s="241"/>
    </row>
    <row r="16290" spans="25:28">
      <c r="Y16290" s="240"/>
      <c r="AB16290" s="241"/>
    </row>
    <row r="16291" spans="25:28">
      <c r="Y16291" s="240"/>
      <c r="AB16291" s="241"/>
    </row>
    <row r="16292" spans="25:28">
      <c r="Y16292" s="240"/>
      <c r="AB16292" s="241"/>
    </row>
    <row r="16293" spans="25:28">
      <c r="Y16293" s="240"/>
      <c r="AB16293" s="241"/>
    </row>
    <row r="16294" spans="25:28">
      <c r="Y16294" s="240"/>
      <c r="AB16294" s="241"/>
    </row>
    <row r="16295" spans="25:28">
      <c r="Y16295" s="240"/>
      <c r="AB16295" s="241"/>
    </row>
    <row r="16296" spans="25:28">
      <c r="Y16296" s="240"/>
      <c r="AB16296" s="241"/>
    </row>
    <row r="16297" spans="25:28">
      <c r="Y16297" s="240"/>
      <c r="AB16297" s="241"/>
    </row>
    <row r="16298" spans="25:28">
      <c r="Y16298" s="240"/>
      <c r="AB16298" s="241"/>
    </row>
    <row r="16299" spans="25:28">
      <c r="Y16299" s="240"/>
      <c r="AB16299" s="241"/>
    </row>
    <row r="16300" spans="25:28">
      <c r="Y16300" s="240"/>
      <c r="AB16300" s="241"/>
    </row>
    <row r="16301" spans="25:28">
      <c r="Y16301" s="240"/>
      <c r="AB16301" s="241"/>
    </row>
    <row r="16302" spans="25:28">
      <c r="Y16302" s="240"/>
      <c r="AB16302" s="241"/>
    </row>
    <row r="16303" spans="25:28">
      <c r="Y16303" s="240"/>
      <c r="AB16303" s="241"/>
    </row>
    <row r="16304" spans="25:28">
      <c r="Y16304" s="240"/>
      <c r="AB16304" s="241"/>
    </row>
    <row r="16305" spans="25:28">
      <c r="Y16305" s="240"/>
      <c r="AB16305" s="241"/>
    </row>
    <row r="16306" spans="25:28">
      <c r="Y16306" s="240"/>
      <c r="AB16306" s="241"/>
    </row>
    <row r="16307" spans="25:28">
      <c r="Y16307" s="240"/>
      <c r="AB16307" s="241"/>
    </row>
    <row r="16308" spans="25:28">
      <c r="Y16308" s="240"/>
      <c r="AB16308" s="241"/>
    </row>
    <row r="16309" spans="25:28">
      <c r="Y16309" s="240"/>
      <c r="AB16309" s="241"/>
    </row>
    <row r="16310" spans="25:28">
      <c r="Y16310" s="240"/>
      <c r="AB16310" s="241"/>
    </row>
    <row r="16311" spans="25:28">
      <c r="Y16311" s="240"/>
      <c r="AB16311" s="241"/>
    </row>
    <row r="16312" spans="25:28">
      <c r="Y16312" s="240"/>
      <c r="AB16312" s="241"/>
    </row>
    <row r="16313" spans="25:28">
      <c r="Y16313" s="240"/>
      <c r="AB16313" s="241"/>
    </row>
    <row r="16314" spans="25:28">
      <c r="Y16314" s="240"/>
      <c r="AB16314" s="241"/>
    </row>
    <row r="16315" spans="25:28">
      <c r="Y16315" s="240"/>
      <c r="AB16315" s="241"/>
    </row>
    <row r="16316" spans="25:28">
      <c r="Y16316" s="240"/>
      <c r="AB16316" s="241"/>
    </row>
    <row r="16317" spans="25:28">
      <c r="Y16317" s="240"/>
      <c r="AB16317" s="241"/>
    </row>
    <row r="16318" spans="25:28">
      <c r="Y16318" s="240"/>
      <c r="AB16318" s="241"/>
    </row>
    <row r="16319" spans="25:28">
      <c r="Y16319" s="240"/>
      <c r="AB16319" s="241"/>
    </row>
    <row r="16320" spans="25:28">
      <c r="Y16320" s="240"/>
      <c r="AB16320" s="241"/>
    </row>
    <row r="16321" spans="25:28">
      <c r="Y16321" s="240"/>
      <c r="AB16321" s="241"/>
    </row>
    <row r="16322" spans="25:28">
      <c r="Y16322" s="240"/>
      <c r="AB16322" s="241"/>
    </row>
    <row r="16323" spans="25:28">
      <c r="Y16323" s="240"/>
      <c r="AB16323" s="241"/>
    </row>
    <row r="16324" spans="25:28">
      <c r="Y16324" s="240"/>
      <c r="AB16324" s="241"/>
    </row>
    <row r="16325" spans="25:28">
      <c r="Y16325" s="240"/>
      <c r="AB16325" s="241"/>
    </row>
    <row r="16326" spans="25:28">
      <c r="Y16326" s="240"/>
      <c r="AB16326" s="241"/>
    </row>
    <row r="16327" spans="25:28">
      <c r="Y16327" s="240"/>
      <c r="AB16327" s="241"/>
    </row>
    <row r="16328" spans="25:28">
      <c r="Y16328" s="240"/>
      <c r="AB16328" s="241"/>
    </row>
    <row r="16329" spans="25:28">
      <c r="Y16329" s="240"/>
      <c r="AB16329" s="241"/>
    </row>
    <row r="16330" spans="25:28">
      <c r="Y16330" s="240"/>
      <c r="AB16330" s="241"/>
    </row>
    <row r="16331" spans="25:28">
      <c r="Y16331" s="240"/>
      <c r="AB16331" s="241"/>
    </row>
    <row r="16332" spans="25:28">
      <c r="Y16332" s="240"/>
      <c r="AB16332" s="241"/>
    </row>
    <row r="16333" spans="25:28">
      <c r="Y16333" s="240"/>
      <c r="AB16333" s="241"/>
    </row>
    <row r="16334" spans="25:28">
      <c r="Y16334" s="240"/>
      <c r="AB16334" s="241"/>
    </row>
    <row r="16335" spans="25:28">
      <c r="Y16335" s="240"/>
      <c r="AB16335" s="241"/>
    </row>
    <row r="16336" spans="25:28">
      <c r="Y16336" s="240"/>
      <c r="AB16336" s="241"/>
    </row>
    <row r="16337" spans="25:28">
      <c r="Y16337" s="240"/>
      <c r="AB16337" s="241"/>
    </row>
    <row r="16338" spans="25:28">
      <c r="Y16338" s="240"/>
      <c r="AB16338" s="241"/>
    </row>
    <row r="16339" spans="25:28">
      <c r="Y16339" s="240"/>
      <c r="AB16339" s="241"/>
    </row>
    <row r="16340" spans="25:28">
      <c r="Y16340" s="240"/>
      <c r="AB16340" s="241"/>
    </row>
    <row r="16341" spans="25:28">
      <c r="Y16341" s="240"/>
      <c r="AB16341" s="241"/>
    </row>
    <row r="16342" spans="25:28">
      <c r="Y16342" s="240"/>
      <c r="AB16342" s="241"/>
    </row>
    <row r="16343" spans="25:28">
      <c r="Y16343" s="240"/>
      <c r="AB16343" s="241"/>
    </row>
    <row r="16344" spans="25:28">
      <c r="Y16344" s="240"/>
      <c r="AB16344" s="241"/>
    </row>
    <row r="16345" spans="25:28">
      <c r="Y16345" s="240"/>
      <c r="AB16345" s="241"/>
    </row>
    <row r="16346" spans="25:28">
      <c r="Y16346" s="240"/>
      <c r="AB16346" s="241"/>
    </row>
    <row r="16347" spans="25:28">
      <c r="Y16347" s="240"/>
      <c r="AB16347" s="241"/>
    </row>
    <row r="16348" spans="25:28">
      <c r="Y16348" s="240"/>
      <c r="AB16348" s="241"/>
    </row>
    <row r="16349" spans="25:28">
      <c r="Y16349" s="240"/>
      <c r="AB16349" s="241"/>
    </row>
    <row r="16350" spans="25:28">
      <c r="Y16350" s="240"/>
      <c r="AB16350" s="241"/>
    </row>
    <row r="16351" spans="25:28">
      <c r="Y16351" s="240"/>
      <c r="AB16351" s="241"/>
    </row>
    <row r="16352" spans="25:28">
      <c r="Y16352" s="240"/>
      <c r="AB16352" s="241"/>
    </row>
    <row r="16353" spans="25:28">
      <c r="Y16353" s="240"/>
      <c r="AB16353" s="241"/>
    </row>
    <row r="16354" spans="25:28">
      <c r="Y16354" s="240"/>
      <c r="AB16354" s="241"/>
    </row>
    <row r="16355" spans="25:28">
      <c r="Y16355" s="240"/>
      <c r="AB16355" s="241"/>
    </row>
    <row r="16356" spans="25:28">
      <c r="Y16356" s="240"/>
      <c r="AB16356" s="241"/>
    </row>
    <row r="16357" spans="25:28">
      <c r="Y16357" s="240"/>
      <c r="AB16357" s="241"/>
    </row>
    <row r="16358" spans="25:28">
      <c r="Y16358" s="240"/>
      <c r="AB16358" s="241"/>
    </row>
    <row r="16359" spans="25:28">
      <c r="Y16359" s="240"/>
      <c r="AB16359" s="241"/>
    </row>
    <row r="16360" spans="25:28">
      <c r="Y16360" s="240"/>
      <c r="AB16360" s="241"/>
    </row>
    <row r="16361" spans="25:28">
      <c r="Y16361" s="240"/>
      <c r="AB16361" s="241"/>
    </row>
    <row r="16362" spans="25:28">
      <c r="Y16362" s="240"/>
      <c r="AB16362" s="241"/>
    </row>
    <row r="16363" spans="25:28">
      <c r="Y16363" s="240"/>
      <c r="AB16363" s="241"/>
    </row>
    <row r="16364" spans="25:28">
      <c r="Y16364" s="240"/>
      <c r="AB16364" s="241"/>
    </row>
    <row r="16365" spans="25:28">
      <c r="Y16365" s="240"/>
      <c r="AB16365" s="241"/>
    </row>
    <row r="16366" spans="25:28">
      <c r="Y16366" s="240"/>
      <c r="AB16366" s="241"/>
    </row>
    <row r="16367" spans="25:28">
      <c r="Y16367" s="240"/>
      <c r="AB16367" s="241"/>
    </row>
    <row r="16368" spans="25:28">
      <c r="Y16368" s="240"/>
      <c r="AB16368" s="241"/>
    </row>
    <row r="16369" spans="25:28">
      <c r="Y16369" s="240"/>
      <c r="AB16369" s="241"/>
    </row>
    <row r="16370" spans="25:28">
      <c r="Y16370" s="240"/>
      <c r="AB16370" s="241"/>
    </row>
    <row r="16371" spans="25:28">
      <c r="Y16371" s="240"/>
      <c r="AB16371" s="241"/>
    </row>
    <row r="16372" spans="25:28">
      <c r="Y16372" s="240"/>
      <c r="AB16372" s="241"/>
    </row>
    <row r="16373" spans="25:28">
      <c r="Y16373" s="240"/>
      <c r="AB16373" s="241"/>
    </row>
    <row r="16374" spans="25:28">
      <c r="Y16374" s="240"/>
      <c r="AB16374" s="241"/>
    </row>
    <row r="16375" spans="25:28">
      <c r="Y16375" s="240"/>
      <c r="AB16375" s="241"/>
    </row>
    <row r="16376" spans="25:28">
      <c r="Y16376" s="240"/>
      <c r="AB16376" s="241"/>
    </row>
    <row r="16377" spans="25:28">
      <c r="Y16377" s="240"/>
      <c r="AB16377" s="241"/>
    </row>
    <row r="16378" spans="25:28">
      <c r="Y16378" s="240"/>
      <c r="AB16378" s="241"/>
    </row>
    <row r="16379" spans="25:28">
      <c r="Y16379" s="240"/>
      <c r="AB16379" s="241"/>
    </row>
    <row r="16380" spans="25:28">
      <c r="Y16380" s="240"/>
      <c r="AB16380" s="241"/>
    </row>
    <row r="16381" spans="25:28">
      <c r="Y16381" s="240"/>
      <c r="AB16381" s="241"/>
    </row>
    <row r="16382" spans="25:28">
      <c r="Y16382" s="240"/>
      <c r="AB16382" s="241"/>
    </row>
    <row r="16383" spans="25:28">
      <c r="Y16383" s="240"/>
      <c r="AB16383" s="241"/>
    </row>
    <row r="16384" spans="25:28">
      <c r="Y16384" s="240"/>
      <c r="AB16384" s="241"/>
    </row>
    <row r="16385" spans="25:28">
      <c r="Y16385" s="240"/>
      <c r="AB16385" s="241"/>
    </row>
    <row r="16386" spans="25:28">
      <c r="Y16386" s="240"/>
      <c r="AB16386" s="241"/>
    </row>
    <row r="16387" spans="25:28">
      <c r="Y16387" s="240"/>
      <c r="AB16387" s="241"/>
    </row>
    <row r="16388" spans="25:28">
      <c r="Y16388" s="240"/>
      <c r="AB16388" s="241"/>
    </row>
    <row r="16389" spans="25:28">
      <c r="Y16389" s="240"/>
      <c r="AB16389" s="241"/>
    </row>
    <row r="16390" spans="25:28">
      <c r="Y16390" s="240"/>
      <c r="AB16390" s="241"/>
    </row>
    <row r="16391" spans="25:28">
      <c r="Y16391" s="240"/>
      <c r="AB16391" s="241"/>
    </row>
    <row r="16392" spans="25:28">
      <c r="Y16392" s="240"/>
      <c r="AB16392" s="241"/>
    </row>
    <row r="16393" spans="25:28">
      <c r="Y16393" s="240"/>
      <c r="AB16393" s="241"/>
    </row>
    <row r="16394" spans="25:28">
      <c r="Y16394" s="240"/>
      <c r="AB16394" s="241"/>
    </row>
    <row r="16395" spans="25:28">
      <c r="Y16395" s="240"/>
      <c r="AB16395" s="241"/>
    </row>
    <row r="16396" spans="25:28">
      <c r="Y16396" s="240"/>
      <c r="AB16396" s="241"/>
    </row>
    <row r="16397" spans="25:28">
      <c r="Y16397" s="240"/>
      <c r="AB16397" s="241"/>
    </row>
    <row r="16398" spans="25:28">
      <c r="Y16398" s="240"/>
      <c r="AB16398" s="241"/>
    </row>
    <row r="16399" spans="25:28">
      <c r="Y16399" s="240"/>
      <c r="AB16399" s="241"/>
    </row>
    <row r="16400" spans="25:28">
      <c r="Y16400" s="240"/>
      <c r="AB16400" s="241"/>
    </row>
    <row r="16401" spans="25:28">
      <c r="Y16401" s="240"/>
      <c r="AB16401" s="241"/>
    </row>
    <row r="16402" spans="25:28">
      <c r="Y16402" s="240"/>
      <c r="AB16402" s="241"/>
    </row>
    <row r="16403" spans="25:28">
      <c r="Y16403" s="240"/>
      <c r="AB16403" s="241"/>
    </row>
    <row r="16404" spans="25:28">
      <c r="Y16404" s="240"/>
      <c r="AB16404" s="241"/>
    </row>
    <row r="16405" spans="25:28">
      <c r="Y16405" s="240"/>
      <c r="AB16405" s="241"/>
    </row>
    <row r="16406" spans="25:28">
      <c r="Y16406" s="240"/>
      <c r="AB16406" s="241"/>
    </row>
    <row r="16407" spans="25:28">
      <c r="Y16407" s="240"/>
      <c r="AB16407" s="241"/>
    </row>
    <row r="16408" spans="25:28">
      <c r="Y16408" s="240"/>
      <c r="AB16408" s="241"/>
    </row>
    <row r="16409" spans="25:28">
      <c r="Y16409" s="240"/>
      <c r="AB16409" s="241"/>
    </row>
    <row r="16410" spans="25:28">
      <c r="Y16410" s="240"/>
      <c r="AB16410" s="241"/>
    </row>
    <row r="16411" spans="25:28">
      <c r="Y16411" s="240"/>
      <c r="AB16411" s="241"/>
    </row>
    <row r="16412" spans="25:28">
      <c r="Y16412" s="240"/>
      <c r="AB16412" s="241"/>
    </row>
    <row r="16413" spans="25:28">
      <c r="Y16413" s="240"/>
      <c r="AB16413" s="241"/>
    </row>
    <row r="16414" spans="25:28">
      <c r="Y16414" s="240"/>
      <c r="AB16414" s="241"/>
    </row>
    <row r="16415" spans="25:28">
      <c r="Y16415" s="240"/>
      <c r="AB16415" s="241"/>
    </row>
    <row r="16416" spans="25:28">
      <c r="Y16416" s="240"/>
      <c r="AB16416" s="241"/>
    </row>
    <row r="16417" spans="25:28">
      <c r="Y16417" s="240"/>
      <c r="AB16417" s="241"/>
    </row>
    <row r="16418" spans="25:28">
      <c r="Y16418" s="240"/>
      <c r="AB16418" s="241"/>
    </row>
    <row r="16419" spans="25:28">
      <c r="Y16419" s="240"/>
      <c r="AB16419" s="241"/>
    </row>
    <row r="16420" spans="25:28">
      <c r="Y16420" s="240"/>
      <c r="AB16420" s="241"/>
    </row>
    <row r="16421" spans="25:28">
      <c r="Y16421" s="240"/>
      <c r="AB16421" s="241"/>
    </row>
    <row r="16422" spans="25:28">
      <c r="Y16422" s="240"/>
      <c r="AB16422" s="241"/>
    </row>
    <row r="16423" spans="25:28">
      <c r="Y16423" s="240"/>
      <c r="AB16423" s="241"/>
    </row>
    <row r="16424" spans="25:28">
      <c r="Y16424" s="240"/>
      <c r="AB16424" s="241"/>
    </row>
    <row r="16425" spans="25:28">
      <c r="Y16425" s="240"/>
      <c r="AB16425" s="241"/>
    </row>
    <row r="16426" spans="25:28">
      <c r="Y16426" s="240"/>
      <c r="AB16426" s="241"/>
    </row>
    <row r="16427" spans="25:28">
      <c r="Y16427" s="240"/>
      <c r="AB16427" s="241"/>
    </row>
    <row r="16428" spans="25:28">
      <c r="Y16428" s="240"/>
      <c r="AB16428" s="241"/>
    </row>
    <row r="16429" spans="25:28">
      <c r="Y16429" s="240"/>
      <c r="AB16429" s="241"/>
    </row>
    <row r="16430" spans="25:28">
      <c r="Y16430" s="240"/>
      <c r="AB16430" s="241"/>
    </row>
    <row r="16431" spans="25:28">
      <c r="Y16431" s="240"/>
      <c r="AB16431" s="241"/>
    </row>
    <row r="16432" spans="25:28">
      <c r="Y16432" s="240"/>
      <c r="AB16432" s="241"/>
    </row>
    <row r="16433" spans="25:28">
      <c r="Y16433" s="240"/>
      <c r="AB16433" s="241"/>
    </row>
    <row r="16434" spans="25:28">
      <c r="Y16434" s="240"/>
      <c r="AB16434" s="241"/>
    </row>
    <row r="16435" spans="25:28">
      <c r="Y16435" s="240"/>
      <c r="AB16435" s="241"/>
    </row>
    <row r="16436" spans="25:28">
      <c r="Y16436" s="240"/>
      <c r="AB16436" s="241"/>
    </row>
    <row r="16437" spans="25:28">
      <c r="Y16437" s="240"/>
      <c r="AB16437" s="241"/>
    </row>
    <row r="16438" spans="25:28">
      <c r="Y16438" s="240"/>
      <c r="AB16438" s="241"/>
    </row>
    <row r="16439" spans="25:28">
      <c r="Y16439" s="240"/>
      <c r="AB16439" s="241"/>
    </row>
    <row r="16440" spans="25:28">
      <c r="Y16440" s="240"/>
      <c r="AB16440" s="241"/>
    </row>
    <row r="16441" spans="25:28">
      <c r="Y16441" s="240"/>
      <c r="AB16441" s="241"/>
    </row>
    <row r="16442" spans="25:28">
      <c r="Y16442" s="240"/>
      <c r="AB16442" s="241"/>
    </row>
    <row r="16443" spans="25:28">
      <c r="Y16443" s="240"/>
      <c r="AB16443" s="241"/>
    </row>
    <row r="16444" spans="25:28">
      <c r="Y16444" s="240"/>
      <c r="AB16444" s="241"/>
    </row>
    <row r="16445" spans="25:28">
      <c r="Y16445" s="240"/>
      <c r="AB16445" s="241"/>
    </row>
    <row r="16446" spans="25:28">
      <c r="Y16446" s="240"/>
      <c r="AB16446" s="241"/>
    </row>
    <row r="16447" spans="25:28">
      <c r="Y16447" s="240"/>
      <c r="AB16447" s="241"/>
    </row>
    <row r="16448" spans="25:28">
      <c r="Y16448" s="240"/>
      <c r="AB16448" s="241"/>
    </row>
    <row r="16449" spans="25:28">
      <c r="Y16449" s="240"/>
      <c r="AB16449" s="241"/>
    </row>
    <row r="16450" spans="25:28">
      <c r="Y16450" s="240"/>
      <c r="AB16450" s="241"/>
    </row>
    <row r="16451" spans="25:28">
      <c r="Y16451" s="240"/>
      <c r="AB16451" s="241"/>
    </row>
    <row r="16452" spans="25:28">
      <c r="Y16452" s="240"/>
      <c r="AB16452" s="241"/>
    </row>
    <row r="16453" spans="25:28">
      <c r="Y16453" s="240"/>
      <c r="AB16453" s="241"/>
    </row>
    <row r="16454" spans="25:28">
      <c r="Y16454" s="240"/>
      <c r="AB16454" s="241"/>
    </row>
    <row r="16455" spans="25:28">
      <c r="Y16455" s="240"/>
      <c r="AB16455" s="241"/>
    </row>
    <row r="16456" spans="25:28">
      <c r="Y16456" s="240"/>
      <c r="AB16456" s="241"/>
    </row>
    <row r="16457" spans="25:28">
      <c r="Y16457" s="240"/>
      <c r="AB16457" s="241"/>
    </row>
    <row r="16458" spans="25:28">
      <c r="Y16458" s="240"/>
      <c r="AB16458" s="241"/>
    </row>
    <row r="16459" spans="25:28">
      <c r="Y16459" s="240"/>
      <c r="AB16459" s="241"/>
    </row>
    <row r="16460" spans="25:28">
      <c r="Y16460" s="240"/>
      <c r="AB16460" s="241"/>
    </row>
    <row r="16461" spans="25:28">
      <c r="Y16461" s="240"/>
      <c r="AB16461" s="241"/>
    </row>
    <row r="16462" spans="25:28">
      <c r="Y16462" s="240"/>
      <c r="AB16462" s="241"/>
    </row>
    <row r="16463" spans="25:28">
      <c r="Y16463" s="240"/>
      <c r="AB16463" s="241"/>
    </row>
    <row r="16464" spans="25:28">
      <c r="Y16464" s="240"/>
      <c r="AB16464" s="241"/>
    </row>
    <row r="16465" spans="25:28">
      <c r="Y16465" s="240"/>
      <c r="AB16465" s="241"/>
    </row>
    <row r="16466" spans="25:28">
      <c r="Y16466" s="240"/>
      <c r="AB16466" s="241"/>
    </row>
    <row r="16467" spans="25:28">
      <c r="Y16467" s="240"/>
      <c r="AB16467" s="241"/>
    </row>
    <row r="16468" spans="25:28">
      <c r="Y16468" s="240"/>
      <c r="AB16468" s="241"/>
    </row>
    <row r="16469" spans="25:28">
      <c r="Y16469" s="240"/>
      <c r="AB16469" s="241"/>
    </row>
    <row r="16470" spans="25:28">
      <c r="Y16470" s="240"/>
      <c r="AB16470" s="241"/>
    </row>
    <row r="16471" spans="25:28">
      <c r="Y16471" s="240"/>
      <c r="AB16471" s="241"/>
    </row>
    <row r="16472" spans="25:28">
      <c r="Y16472" s="240"/>
      <c r="AB16472" s="241"/>
    </row>
    <row r="16473" spans="25:28">
      <c r="Y16473" s="240"/>
      <c r="AB16473" s="241"/>
    </row>
    <row r="16474" spans="25:28">
      <c r="Y16474" s="240"/>
      <c r="AB16474" s="241"/>
    </row>
    <row r="16475" spans="25:28">
      <c r="Y16475" s="240"/>
      <c r="AB16475" s="241"/>
    </row>
    <row r="16476" spans="25:28">
      <c r="Y16476" s="240"/>
      <c r="AB16476" s="241"/>
    </row>
    <row r="16477" spans="25:28">
      <c r="Y16477" s="240"/>
      <c r="AB16477" s="241"/>
    </row>
    <row r="16478" spans="25:28">
      <c r="Y16478" s="240"/>
      <c r="AB16478" s="241"/>
    </row>
    <row r="16479" spans="25:28">
      <c r="Y16479" s="240"/>
      <c r="AB16479" s="241"/>
    </row>
    <row r="16480" spans="25:28">
      <c r="Y16480" s="240"/>
      <c r="AB16480" s="241"/>
    </row>
    <row r="16481" spans="25:28">
      <c r="Y16481" s="240"/>
      <c r="AB16481" s="241"/>
    </row>
    <row r="16482" spans="25:28">
      <c r="Y16482" s="240"/>
      <c r="AB16482" s="241"/>
    </row>
    <row r="16483" spans="25:28">
      <c r="Y16483" s="240"/>
      <c r="AB16483" s="241"/>
    </row>
    <row r="16484" spans="25:28">
      <c r="Y16484" s="240"/>
      <c r="AB16484" s="241"/>
    </row>
    <row r="16485" spans="25:28">
      <c r="Y16485" s="240"/>
      <c r="AB16485" s="241"/>
    </row>
    <row r="16486" spans="25:28">
      <c r="Y16486" s="240"/>
      <c r="AB16486" s="241"/>
    </row>
    <row r="16487" spans="25:28">
      <c r="Y16487" s="240"/>
      <c r="AB16487" s="241"/>
    </row>
    <row r="16488" spans="25:28">
      <c r="Y16488" s="240"/>
      <c r="AB16488" s="241"/>
    </row>
    <row r="16489" spans="25:28">
      <c r="Y16489" s="240"/>
      <c r="AB16489" s="241"/>
    </row>
    <row r="16490" spans="25:28">
      <c r="Y16490" s="240"/>
      <c r="AB16490" s="241"/>
    </row>
    <row r="16491" spans="25:28">
      <c r="Y16491" s="240"/>
      <c r="AB16491" s="241"/>
    </row>
    <row r="16492" spans="25:28">
      <c r="Y16492" s="240"/>
      <c r="AB16492" s="241"/>
    </row>
    <row r="16493" spans="25:28">
      <c r="Y16493" s="240"/>
      <c r="AB16493" s="241"/>
    </row>
    <row r="16494" spans="25:28">
      <c r="Y16494" s="240"/>
      <c r="AB16494" s="241"/>
    </row>
    <row r="16495" spans="25:28">
      <c r="Y16495" s="240"/>
      <c r="AB16495" s="241"/>
    </row>
    <row r="16496" spans="25:28">
      <c r="Y16496" s="240"/>
      <c r="AB16496" s="241"/>
    </row>
    <row r="16497" spans="25:28">
      <c r="Y16497" s="240"/>
      <c r="AB16497" s="241"/>
    </row>
    <row r="16498" spans="25:28">
      <c r="Y16498" s="240"/>
      <c r="AB16498" s="241"/>
    </row>
    <row r="16499" spans="25:28">
      <c r="Y16499" s="240"/>
      <c r="AB16499" s="241"/>
    </row>
    <row r="16500" spans="25:28">
      <c r="Y16500" s="240"/>
      <c r="AB16500" s="241"/>
    </row>
    <row r="16501" spans="25:28">
      <c r="Y16501" s="240"/>
      <c r="AB16501" s="241"/>
    </row>
    <row r="16502" spans="25:28">
      <c r="Y16502" s="240"/>
      <c r="AB16502" s="241"/>
    </row>
    <row r="16503" spans="25:28">
      <c r="Y16503" s="240"/>
      <c r="AB16503" s="241"/>
    </row>
    <row r="16504" spans="25:28">
      <c r="Y16504" s="240"/>
      <c r="AB16504" s="241"/>
    </row>
    <row r="16505" spans="25:28">
      <c r="Y16505" s="240"/>
      <c r="AB16505" s="241"/>
    </row>
    <row r="16506" spans="25:28">
      <c r="Y16506" s="240"/>
      <c r="AB16506" s="241"/>
    </row>
    <row r="16507" spans="25:28">
      <c r="Y16507" s="240"/>
      <c r="AB16507" s="241"/>
    </row>
    <row r="16508" spans="25:28">
      <c r="Y16508" s="240"/>
      <c r="AB16508" s="241"/>
    </row>
    <row r="16509" spans="25:28">
      <c r="Y16509" s="240"/>
      <c r="AB16509" s="241"/>
    </row>
    <row r="16510" spans="25:28">
      <c r="Y16510" s="240"/>
      <c r="AB16510" s="241"/>
    </row>
    <row r="16511" spans="25:28">
      <c r="Y16511" s="240"/>
      <c r="AB16511" s="241"/>
    </row>
    <row r="16512" spans="25:28">
      <c r="Y16512" s="240"/>
      <c r="AB16512" s="241"/>
    </row>
    <row r="16513" spans="25:28">
      <c r="Y16513" s="240"/>
      <c r="AB16513" s="241"/>
    </row>
    <row r="16514" spans="25:28">
      <c r="Y16514" s="240"/>
      <c r="AB16514" s="241"/>
    </row>
    <row r="16515" spans="25:28">
      <c r="Y16515" s="240"/>
      <c r="AB16515" s="241"/>
    </row>
    <row r="16516" spans="25:28">
      <c r="Y16516" s="240"/>
      <c r="AB16516" s="241"/>
    </row>
    <row r="16517" spans="25:28">
      <c r="Y16517" s="240"/>
      <c r="AB16517" s="241"/>
    </row>
    <row r="16518" spans="25:28">
      <c r="Y16518" s="240"/>
      <c r="AB16518" s="241"/>
    </row>
    <row r="16519" spans="25:28">
      <c r="Y16519" s="240"/>
      <c r="AB16519" s="241"/>
    </row>
    <row r="16520" spans="25:28">
      <c r="Y16520" s="240"/>
      <c r="AB16520" s="241"/>
    </row>
    <row r="16521" spans="25:28">
      <c r="Y16521" s="240"/>
      <c r="AB16521" s="241"/>
    </row>
    <row r="16522" spans="25:28">
      <c r="Y16522" s="240"/>
      <c r="AB16522" s="241"/>
    </row>
    <row r="16523" spans="25:28">
      <c r="Y16523" s="240"/>
      <c r="AB16523" s="241"/>
    </row>
    <row r="16524" spans="25:28">
      <c r="Y16524" s="240"/>
      <c r="AB16524" s="241"/>
    </row>
    <row r="16525" spans="25:28">
      <c r="Y16525" s="240"/>
      <c r="AB16525" s="241"/>
    </row>
    <row r="16526" spans="25:28">
      <c r="Y16526" s="240"/>
      <c r="AB16526" s="241"/>
    </row>
    <row r="16527" spans="25:28">
      <c r="Y16527" s="240"/>
      <c r="AB16527" s="241"/>
    </row>
    <row r="16528" spans="25:28">
      <c r="Y16528" s="240"/>
      <c r="AB16528" s="241"/>
    </row>
    <row r="16529" spans="25:28">
      <c r="Y16529" s="240"/>
      <c r="AB16529" s="241"/>
    </row>
    <row r="16530" spans="25:28">
      <c r="Y16530" s="240"/>
      <c r="AB16530" s="241"/>
    </row>
    <row r="16531" spans="25:28">
      <c r="Y16531" s="240"/>
      <c r="AB16531" s="241"/>
    </row>
    <row r="16532" spans="25:28">
      <c r="Y16532" s="240"/>
      <c r="AB16532" s="241"/>
    </row>
    <row r="16533" spans="25:28">
      <c r="Y16533" s="240"/>
      <c r="AB16533" s="241"/>
    </row>
    <row r="16534" spans="25:28">
      <c r="Y16534" s="240"/>
      <c r="AB16534" s="241"/>
    </row>
    <row r="16535" spans="25:28">
      <c r="Y16535" s="240"/>
      <c r="AB16535" s="241"/>
    </row>
    <row r="16536" spans="25:28">
      <c r="Y16536" s="240"/>
      <c r="AB16536" s="241"/>
    </row>
    <row r="16537" spans="25:28">
      <c r="Y16537" s="240"/>
      <c r="AB16537" s="241"/>
    </row>
    <row r="16538" spans="25:28">
      <c r="Y16538" s="240"/>
      <c r="AB16538" s="241"/>
    </row>
    <row r="16539" spans="25:28">
      <c r="Y16539" s="240"/>
      <c r="AB16539" s="241"/>
    </row>
    <row r="16540" spans="25:28">
      <c r="Y16540" s="240"/>
      <c r="AB16540" s="241"/>
    </row>
    <row r="16541" spans="25:28">
      <c r="Y16541" s="240"/>
      <c r="AB16541" s="241"/>
    </row>
    <row r="16542" spans="25:28">
      <c r="Y16542" s="240"/>
      <c r="AB16542" s="241"/>
    </row>
    <row r="16543" spans="25:28">
      <c r="Y16543" s="240"/>
      <c r="AB16543" s="241"/>
    </row>
    <row r="16544" spans="25:28">
      <c r="Y16544" s="240"/>
      <c r="AB16544" s="241"/>
    </row>
    <row r="16545" spans="25:28">
      <c r="Y16545" s="240"/>
      <c r="AB16545" s="241"/>
    </row>
    <row r="16546" spans="25:28">
      <c r="Y16546" s="240"/>
      <c r="AB16546" s="241"/>
    </row>
    <row r="16547" spans="25:28">
      <c r="Y16547" s="240"/>
      <c r="AB16547" s="241"/>
    </row>
    <row r="16548" spans="25:28">
      <c r="Y16548" s="240"/>
      <c r="AB16548" s="241"/>
    </row>
    <row r="16549" spans="25:28">
      <c r="Y16549" s="240"/>
      <c r="AB16549" s="241"/>
    </row>
    <row r="16550" spans="25:28">
      <c r="Y16550" s="240"/>
      <c r="AB16550" s="241"/>
    </row>
    <row r="16551" spans="25:28">
      <c r="Y16551" s="240"/>
      <c r="AB16551" s="241"/>
    </row>
    <row r="16552" spans="25:28">
      <c r="Y16552" s="240"/>
      <c r="AB16552" s="241"/>
    </row>
    <row r="16553" spans="25:28">
      <c r="Y16553" s="240"/>
      <c r="AB16553" s="241"/>
    </row>
    <row r="16554" spans="25:28">
      <c r="Y16554" s="240"/>
      <c r="AB16554" s="241"/>
    </row>
    <row r="16555" spans="25:28">
      <c r="Y16555" s="240"/>
      <c r="AB16555" s="241"/>
    </row>
    <row r="16556" spans="25:28">
      <c r="Y16556" s="240"/>
      <c r="AB16556" s="241"/>
    </row>
    <row r="16557" spans="25:28">
      <c r="Y16557" s="240"/>
      <c r="AB16557" s="241"/>
    </row>
    <row r="16558" spans="25:28">
      <c r="Y16558" s="240"/>
      <c r="AB16558" s="241"/>
    </row>
    <row r="16559" spans="25:28">
      <c r="Y16559" s="240"/>
      <c r="AB16559" s="241"/>
    </row>
    <row r="16560" spans="25:28">
      <c r="Y16560" s="240"/>
      <c r="AB16560" s="241"/>
    </row>
    <row r="16561" spans="25:28">
      <c r="Y16561" s="240"/>
      <c r="AB16561" s="241"/>
    </row>
    <row r="16562" spans="25:28">
      <c r="Y16562" s="240"/>
      <c r="AB16562" s="241"/>
    </row>
    <row r="16563" spans="25:28">
      <c r="Y16563" s="240"/>
      <c r="AB16563" s="241"/>
    </row>
    <row r="16564" spans="25:28">
      <c r="Y16564" s="240"/>
      <c r="AB16564" s="241"/>
    </row>
    <row r="16565" spans="25:28">
      <c r="Y16565" s="240"/>
      <c r="AB16565" s="241"/>
    </row>
    <row r="16566" spans="25:28">
      <c r="Y16566" s="240"/>
      <c r="AB16566" s="241"/>
    </row>
    <row r="16567" spans="25:28">
      <c r="Y16567" s="240"/>
      <c r="AB16567" s="241"/>
    </row>
    <row r="16568" spans="25:28">
      <c r="Y16568" s="240"/>
      <c r="AB16568" s="241"/>
    </row>
    <row r="16569" spans="25:28">
      <c r="Y16569" s="240"/>
      <c r="AB16569" s="241"/>
    </row>
    <row r="16570" spans="25:28">
      <c r="Y16570" s="240"/>
      <c r="AB16570" s="241"/>
    </row>
    <row r="16571" spans="25:28">
      <c r="Y16571" s="240"/>
      <c r="AB16571" s="241"/>
    </row>
    <row r="16572" spans="25:28">
      <c r="Y16572" s="240"/>
      <c r="AB16572" s="241"/>
    </row>
    <row r="16573" spans="25:28">
      <c r="Y16573" s="240"/>
      <c r="AB16573" s="241"/>
    </row>
    <row r="16574" spans="25:28">
      <c r="Y16574" s="240"/>
      <c r="AB16574" s="241"/>
    </row>
    <row r="16575" spans="25:28">
      <c r="Y16575" s="240"/>
      <c r="AB16575" s="241"/>
    </row>
    <row r="16576" spans="25:28">
      <c r="Y16576" s="240"/>
      <c r="AB16576" s="241"/>
    </row>
    <row r="16577" spans="25:28">
      <c r="Y16577" s="240"/>
      <c r="AB16577" s="241"/>
    </row>
    <row r="16578" spans="25:28">
      <c r="Y16578" s="240"/>
      <c r="AB16578" s="241"/>
    </row>
    <row r="16579" spans="25:28">
      <c r="Y16579" s="240"/>
      <c r="AB16579" s="241"/>
    </row>
    <row r="16580" spans="25:28">
      <c r="Y16580" s="240"/>
      <c r="AB16580" s="241"/>
    </row>
    <row r="16581" spans="25:28">
      <c r="Y16581" s="240"/>
      <c r="AB16581" s="241"/>
    </row>
    <row r="16582" spans="25:28">
      <c r="Y16582" s="240"/>
      <c r="AB16582" s="241"/>
    </row>
    <row r="16583" spans="25:28">
      <c r="Y16583" s="240"/>
      <c r="AB16583" s="241"/>
    </row>
    <row r="16584" spans="25:28">
      <c r="Y16584" s="240"/>
      <c r="AB16584" s="241"/>
    </row>
    <row r="16585" spans="25:28">
      <c r="Y16585" s="240"/>
      <c r="AB16585" s="241"/>
    </row>
    <row r="16586" spans="25:28">
      <c r="Y16586" s="240"/>
      <c r="AB16586" s="241"/>
    </row>
    <row r="16587" spans="25:28">
      <c r="Y16587" s="240"/>
      <c r="AB16587" s="241"/>
    </row>
    <row r="16588" spans="25:28">
      <c r="Y16588" s="240"/>
      <c r="AB16588" s="241"/>
    </row>
    <row r="16589" spans="25:28">
      <c r="Y16589" s="240"/>
      <c r="AB16589" s="241"/>
    </row>
    <row r="16590" spans="25:28">
      <c r="Y16590" s="240"/>
      <c r="AB16590" s="241"/>
    </row>
    <row r="16591" spans="25:28">
      <c r="Y16591" s="240"/>
      <c r="AB16591" s="241"/>
    </row>
    <row r="16592" spans="25:28">
      <c r="Y16592" s="240"/>
      <c r="AB16592" s="241"/>
    </row>
    <row r="16593" spans="25:28">
      <c r="Y16593" s="240"/>
      <c r="AB16593" s="241"/>
    </row>
    <row r="16594" spans="25:28">
      <c r="Y16594" s="240"/>
      <c r="AB16594" s="241"/>
    </row>
    <row r="16595" spans="25:28">
      <c r="Y16595" s="240"/>
      <c r="AB16595" s="241"/>
    </row>
    <row r="16596" spans="25:28">
      <c r="Y16596" s="240"/>
      <c r="AB16596" s="241"/>
    </row>
    <row r="16597" spans="25:28">
      <c r="Y16597" s="240"/>
      <c r="AB16597" s="241"/>
    </row>
    <row r="16598" spans="25:28">
      <c r="Y16598" s="240"/>
      <c r="AB16598" s="241"/>
    </row>
    <row r="16599" spans="25:28">
      <c r="Y16599" s="240"/>
      <c r="AB16599" s="241"/>
    </row>
    <row r="16600" spans="25:28">
      <c r="Y16600" s="240"/>
      <c r="AB16600" s="241"/>
    </row>
    <row r="16601" spans="25:28">
      <c r="Y16601" s="240"/>
      <c r="AB16601" s="241"/>
    </row>
    <row r="16602" spans="25:28">
      <c r="Y16602" s="240"/>
      <c r="AB16602" s="241"/>
    </row>
    <row r="16603" spans="25:28">
      <c r="Y16603" s="240"/>
      <c r="AB16603" s="241"/>
    </row>
    <row r="16604" spans="25:28">
      <c r="Y16604" s="240"/>
      <c r="AB16604" s="241"/>
    </row>
    <row r="16605" spans="25:28">
      <c r="Y16605" s="240"/>
      <c r="AB16605" s="241"/>
    </row>
    <row r="16606" spans="25:28">
      <c r="Y16606" s="240"/>
      <c r="AB16606" s="241"/>
    </row>
    <row r="16607" spans="25:28">
      <c r="Y16607" s="240"/>
      <c r="AB16607" s="241"/>
    </row>
    <row r="16608" spans="25:28">
      <c r="Y16608" s="240"/>
      <c r="AB16608" s="241"/>
    </row>
    <row r="16609" spans="25:28">
      <c r="Y16609" s="240"/>
      <c r="AB16609" s="241"/>
    </row>
    <row r="16610" spans="25:28">
      <c r="Y16610" s="240"/>
      <c r="AB16610" s="241"/>
    </row>
    <row r="16611" spans="25:28">
      <c r="Y16611" s="240"/>
      <c r="AB16611" s="241"/>
    </row>
    <row r="16612" spans="25:28">
      <c r="Y16612" s="240"/>
      <c r="AB16612" s="241"/>
    </row>
    <row r="16613" spans="25:28">
      <c r="Y16613" s="240"/>
      <c r="AB16613" s="241"/>
    </row>
    <row r="16614" spans="25:28">
      <c r="Y16614" s="240"/>
      <c r="AB16614" s="241"/>
    </row>
    <row r="16615" spans="25:28">
      <c r="Y16615" s="240"/>
      <c r="AB16615" s="241"/>
    </row>
    <row r="16616" spans="25:28">
      <c r="Y16616" s="240"/>
      <c r="AB16616" s="241"/>
    </row>
    <row r="16617" spans="25:28">
      <c r="Y16617" s="240"/>
      <c r="AB16617" s="241"/>
    </row>
    <row r="16618" spans="25:28">
      <c r="Y16618" s="240"/>
      <c r="AB16618" s="241"/>
    </row>
    <row r="16619" spans="25:28">
      <c r="Y16619" s="240"/>
      <c r="AB16619" s="241"/>
    </row>
    <row r="16620" spans="25:28">
      <c r="Y16620" s="240"/>
      <c r="AB16620" s="241"/>
    </row>
    <row r="16621" spans="25:28">
      <c r="Y16621" s="240"/>
      <c r="AB16621" s="241"/>
    </row>
    <row r="16622" spans="25:28">
      <c r="Y16622" s="240"/>
      <c r="AB16622" s="241"/>
    </row>
    <row r="16623" spans="25:28">
      <c r="Y16623" s="240"/>
      <c r="AB16623" s="241"/>
    </row>
    <row r="16624" spans="25:28">
      <c r="Y16624" s="240"/>
      <c r="AB16624" s="241"/>
    </row>
    <row r="16625" spans="25:28">
      <c r="Y16625" s="240"/>
      <c r="AB16625" s="241"/>
    </row>
    <row r="16626" spans="25:28">
      <c r="Y16626" s="240"/>
      <c r="AB16626" s="241"/>
    </row>
    <row r="16627" spans="25:28">
      <c r="Y16627" s="240"/>
      <c r="AB16627" s="241"/>
    </row>
    <row r="16628" spans="25:28">
      <c r="Y16628" s="240"/>
      <c r="AB16628" s="241"/>
    </row>
    <row r="16629" spans="25:28">
      <c r="Y16629" s="240"/>
      <c r="AB16629" s="241"/>
    </row>
    <row r="16630" spans="25:28">
      <c r="Y16630" s="240"/>
      <c r="AB16630" s="241"/>
    </row>
    <row r="16631" spans="25:28">
      <c r="Y16631" s="240"/>
      <c r="AB16631" s="241"/>
    </row>
    <row r="16632" spans="25:28">
      <c r="Y16632" s="240"/>
      <c r="AB16632" s="241"/>
    </row>
    <row r="16633" spans="25:28">
      <c r="Y16633" s="240"/>
      <c r="AB16633" s="241"/>
    </row>
    <row r="16634" spans="25:28">
      <c r="Y16634" s="240"/>
      <c r="AB16634" s="241"/>
    </row>
    <row r="16635" spans="25:28">
      <c r="Y16635" s="240"/>
      <c r="AB16635" s="241"/>
    </row>
    <row r="16636" spans="25:28">
      <c r="Y16636" s="240"/>
      <c r="AB16636" s="241"/>
    </row>
    <row r="16637" spans="25:28">
      <c r="Y16637" s="240"/>
      <c r="AB16637" s="241"/>
    </row>
    <row r="16638" spans="25:28">
      <c r="Y16638" s="240"/>
      <c r="AB16638" s="241"/>
    </row>
    <row r="16639" spans="25:28">
      <c r="Y16639" s="240"/>
      <c r="AB16639" s="241"/>
    </row>
    <row r="16640" spans="25:28">
      <c r="Y16640" s="240"/>
      <c r="AB16640" s="241"/>
    </row>
    <row r="16641" spans="25:28">
      <c r="Y16641" s="240"/>
      <c r="AB16641" s="241"/>
    </row>
    <row r="16642" spans="25:28">
      <c r="Y16642" s="240"/>
      <c r="AB16642" s="241"/>
    </row>
    <row r="16643" spans="25:28">
      <c r="Y16643" s="240"/>
      <c r="AB16643" s="241"/>
    </row>
    <row r="16644" spans="25:28">
      <c r="Y16644" s="240"/>
      <c r="AB16644" s="241"/>
    </row>
    <row r="16645" spans="25:28">
      <c r="Y16645" s="240"/>
      <c r="AB16645" s="241"/>
    </row>
    <row r="16646" spans="25:28">
      <c r="Y16646" s="240"/>
      <c r="AB16646" s="241"/>
    </row>
    <row r="16647" spans="25:28">
      <c r="Y16647" s="240"/>
      <c r="AB16647" s="241"/>
    </row>
    <row r="16648" spans="25:28">
      <c r="Y16648" s="240"/>
      <c r="AB16648" s="241"/>
    </row>
    <row r="16649" spans="25:28">
      <c r="Y16649" s="240"/>
      <c r="AB16649" s="241"/>
    </row>
    <row r="16650" spans="25:28">
      <c r="Y16650" s="240"/>
      <c r="AB16650" s="241"/>
    </row>
    <row r="16651" spans="25:28">
      <c r="Y16651" s="240"/>
      <c r="AB16651" s="241"/>
    </row>
    <row r="16652" spans="25:28">
      <c r="Y16652" s="240"/>
      <c r="AB16652" s="241"/>
    </row>
    <row r="16653" spans="25:28">
      <c r="Y16653" s="240"/>
      <c r="AB16653" s="241"/>
    </row>
    <row r="16654" spans="25:28">
      <c r="Y16654" s="240"/>
      <c r="AB16654" s="241"/>
    </row>
    <row r="16655" spans="25:28">
      <c r="Y16655" s="240"/>
      <c r="AB16655" s="241"/>
    </row>
    <row r="16656" spans="25:28">
      <c r="Y16656" s="240"/>
      <c r="AB16656" s="241"/>
    </row>
    <row r="16657" spans="25:28">
      <c r="Y16657" s="240"/>
      <c r="AB16657" s="241"/>
    </row>
    <row r="16658" spans="25:28">
      <c r="Y16658" s="240"/>
      <c r="AB16658" s="241"/>
    </row>
    <row r="16659" spans="25:28">
      <c r="Y16659" s="240"/>
      <c r="AB16659" s="241"/>
    </row>
    <row r="16660" spans="25:28">
      <c r="Y16660" s="240"/>
      <c r="AB16660" s="241"/>
    </row>
    <row r="16661" spans="25:28">
      <c r="Y16661" s="240"/>
      <c r="AB16661" s="241"/>
    </row>
    <row r="16662" spans="25:28">
      <c r="Y16662" s="240"/>
      <c r="AB16662" s="241"/>
    </row>
    <row r="16663" spans="25:28">
      <c r="Y16663" s="240"/>
      <c r="AB16663" s="241"/>
    </row>
    <row r="16664" spans="25:28">
      <c r="Y16664" s="240"/>
      <c r="AB16664" s="241"/>
    </row>
    <row r="16665" spans="25:28">
      <c r="Y16665" s="240"/>
      <c r="AB16665" s="241"/>
    </row>
    <row r="16666" spans="25:28">
      <c r="Y16666" s="240"/>
      <c r="AB16666" s="241"/>
    </row>
    <row r="16667" spans="25:28">
      <c r="Y16667" s="240"/>
      <c r="AB16667" s="241"/>
    </row>
    <row r="16668" spans="25:28">
      <c r="Y16668" s="240"/>
      <c r="AB16668" s="241"/>
    </row>
    <row r="16669" spans="25:28">
      <c r="Y16669" s="240"/>
      <c r="AB16669" s="241"/>
    </row>
    <row r="16670" spans="25:28">
      <c r="Y16670" s="240"/>
      <c r="AB16670" s="241"/>
    </row>
    <row r="16671" spans="25:28">
      <c r="Y16671" s="240"/>
      <c r="AB16671" s="241"/>
    </row>
    <row r="16672" spans="25:28">
      <c r="Y16672" s="240"/>
      <c r="AB16672" s="241"/>
    </row>
    <row r="16673" spans="25:28">
      <c r="Y16673" s="240"/>
      <c r="AB16673" s="241"/>
    </row>
    <row r="16674" spans="25:28">
      <c r="Y16674" s="240"/>
      <c r="AB16674" s="241"/>
    </row>
    <row r="16675" spans="25:28">
      <c r="Y16675" s="240"/>
      <c r="AB16675" s="241"/>
    </row>
    <row r="16676" spans="25:28">
      <c r="Y16676" s="240"/>
      <c r="AB16676" s="241"/>
    </row>
    <row r="16677" spans="25:28">
      <c r="Y16677" s="240"/>
      <c r="AB16677" s="241"/>
    </row>
    <row r="16678" spans="25:28">
      <c r="Y16678" s="240"/>
      <c r="AB16678" s="241"/>
    </row>
    <row r="16679" spans="25:28">
      <c r="Y16679" s="240"/>
      <c r="AB16679" s="241"/>
    </row>
    <row r="16680" spans="25:28">
      <c r="Y16680" s="240"/>
      <c r="AB16680" s="241"/>
    </row>
    <row r="16681" spans="25:28">
      <c r="Y16681" s="240"/>
      <c r="AB16681" s="241"/>
    </row>
    <row r="16682" spans="25:28">
      <c r="Y16682" s="240"/>
      <c r="AB16682" s="241"/>
    </row>
    <row r="16683" spans="25:28">
      <c r="Y16683" s="240"/>
      <c r="AB16683" s="241"/>
    </row>
    <row r="16684" spans="25:28">
      <c r="Y16684" s="240"/>
      <c r="AB16684" s="241"/>
    </row>
    <row r="16685" spans="25:28">
      <c r="Y16685" s="240"/>
      <c r="AB16685" s="241"/>
    </row>
    <row r="16686" spans="25:28">
      <c r="Y16686" s="240"/>
      <c r="AB16686" s="241"/>
    </row>
    <row r="16687" spans="25:28">
      <c r="Y16687" s="240"/>
      <c r="AB16687" s="241"/>
    </row>
    <row r="16688" spans="25:28">
      <c r="Y16688" s="240"/>
      <c r="AB16688" s="241"/>
    </row>
    <row r="16689" spans="25:28">
      <c r="Y16689" s="240"/>
      <c r="AB16689" s="241"/>
    </row>
    <row r="16690" spans="25:28">
      <c r="Y16690" s="240"/>
      <c r="AB16690" s="241"/>
    </row>
    <row r="16691" spans="25:28">
      <c r="Y16691" s="240"/>
      <c r="AB16691" s="241"/>
    </row>
    <row r="16692" spans="25:28">
      <c r="Y16692" s="240"/>
      <c r="AB16692" s="241"/>
    </row>
    <row r="16693" spans="25:28">
      <c r="Y16693" s="240"/>
      <c r="AB16693" s="241"/>
    </row>
    <row r="16694" spans="25:28">
      <c r="Y16694" s="240"/>
      <c r="AB16694" s="241"/>
    </row>
    <row r="16695" spans="25:28">
      <c r="Y16695" s="240"/>
      <c r="AB16695" s="241"/>
    </row>
    <row r="16696" spans="25:28">
      <c r="Y16696" s="240"/>
      <c r="AB16696" s="241"/>
    </row>
    <row r="16697" spans="25:28">
      <c r="Y16697" s="240"/>
      <c r="AB16697" s="241"/>
    </row>
    <row r="16698" spans="25:28">
      <c r="Y16698" s="240"/>
      <c r="AB16698" s="241"/>
    </row>
    <row r="16699" spans="25:28">
      <c r="Y16699" s="240"/>
      <c r="AB16699" s="241"/>
    </row>
    <row r="16700" spans="25:28">
      <c r="Y16700" s="240"/>
      <c r="AB16700" s="241"/>
    </row>
    <row r="16701" spans="25:28">
      <c r="Y16701" s="240"/>
      <c r="AB16701" s="241"/>
    </row>
    <row r="16702" spans="25:28">
      <c r="Y16702" s="240"/>
      <c r="AB16702" s="241"/>
    </row>
    <row r="16703" spans="25:28">
      <c r="Y16703" s="240"/>
      <c r="AB16703" s="241"/>
    </row>
    <row r="16704" spans="25:28">
      <c r="Y16704" s="240"/>
      <c r="AB16704" s="241"/>
    </row>
    <row r="16705" spans="25:28">
      <c r="Y16705" s="240"/>
      <c r="AB16705" s="241"/>
    </row>
    <row r="16706" spans="25:28">
      <c r="Y16706" s="240"/>
      <c r="AB16706" s="241"/>
    </row>
    <row r="16707" spans="25:28">
      <c r="Y16707" s="240"/>
      <c r="AB16707" s="241"/>
    </row>
    <row r="16708" spans="25:28">
      <c r="Y16708" s="240"/>
      <c r="AB16708" s="241"/>
    </row>
    <row r="16709" spans="25:28">
      <c r="Y16709" s="240"/>
      <c r="AB16709" s="241"/>
    </row>
    <row r="16710" spans="25:28">
      <c r="Y16710" s="240"/>
      <c r="AB16710" s="241"/>
    </row>
    <row r="16711" spans="25:28">
      <c r="Y16711" s="240"/>
      <c r="AB16711" s="241"/>
    </row>
    <row r="16712" spans="25:28">
      <c r="Y16712" s="240"/>
      <c r="AB16712" s="241"/>
    </row>
    <row r="16713" spans="25:28">
      <c r="Y16713" s="240"/>
      <c r="AB16713" s="241"/>
    </row>
    <row r="16714" spans="25:28">
      <c r="Y16714" s="240"/>
      <c r="AB16714" s="241"/>
    </row>
    <row r="16715" spans="25:28">
      <c r="Y16715" s="240"/>
      <c r="AB16715" s="241"/>
    </row>
    <row r="16716" spans="25:28">
      <c r="Y16716" s="240"/>
      <c r="AB16716" s="241"/>
    </row>
    <row r="16717" spans="25:28">
      <c r="Y16717" s="240"/>
      <c r="AB16717" s="241"/>
    </row>
    <row r="16718" spans="25:28">
      <c r="Y16718" s="240"/>
      <c r="AB16718" s="241"/>
    </row>
    <row r="16719" spans="25:28">
      <c r="Y16719" s="240"/>
      <c r="AB16719" s="241"/>
    </row>
    <row r="16720" spans="25:28">
      <c r="Y16720" s="240"/>
      <c r="AB16720" s="241"/>
    </row>
    <row r="16721" spans="25:28">
      <c r="Y16721" s="240"/>
      <c r="AB16721" s="241"/>
    </row>
    <row r="16722" spans="25:28">
      <c r="Y16722" s="240"/>
      <c r="AB16722" s="241"/>
    </row>
    <row r="16723" spans="25:28">
      <c r="Y16723" s="240"/>
      <c r="AB16723" s="241"/>
    </row>
    <row r="16724" spans="25:28">
      <c r="Y16724" s="240"/>
      <c r="AB16724" s="241"/>
    </row>
    <row r="16725" spans="25:28">
      <c r="Y16725" s="240"/>
      <c r="AB16725" s="241"/>
    </row>
    <row r="16726" spans="25:28">
      <c r="Y16726" s="240"/>
      <c r="AB16726" s="241"/>
    </row>
    <row r="16727" spans="25:28">
      <c r="Y16727" s="240"/>
      <c r="AB16727" s="241"/>
    </row>
    <row r="16728" spans="25:28">
      <c r="Y16728" s="240"/>
      <c r="AB16728" s="241"/>
    </row>
    <row r="16729" spans="25:28">
      <c r="Y16729" s="240"/>
      <c r="AB16729" s="241"/>
    </row>
    <row r="16730" spans="25:28">
      <c r="Y16730" s="240"/>
      <c r="AB16730" s="241"/>
    </row>
    <row r="16731" spans="25:28">
      <c r="Y16731" s="240"/>
      <c r="AB16731" s="241"/>
    </row>
    <row r="16732" spans="25:28">
      <c r="Y16732" s="240"/>
      <c r="AB16732" s="241"/>
    </row>
    <row r="16733" spans="25:28">
      <c r="Y16733" s="240"/>
      <c r="AB16733" s="241"/>
    </row>
    <row r="16734" spans="25:28">
      <c r="Y16734" s="240"/>
      <c r="AB16734" s="241"/>
    </row>
    <row r="16735" spans="25:28">
      <c r="Y16735" s="240"/>
      <c r="AB16735" s="241"/>
    </row>
    <row r="16736" spans="25:28">
      <c r="Y16736" s="240"/>
      <c r="AB16736" s="241"/>
    </row>
    <row r="16737" spans="25:28">
      <c r="Y16737" s="240"/>
      <c r="AB16737" s="241"/>
    </row>
    <row r="16738" spans="25:28">
      <c r="Y16738" s="240"/>
      <c r="AB16738" s="241"/>
    </row>
    <row r="16739" spans="25:28">
      <c r="Y16739" s="240"/>
      <c r="AB16739" s="241"/>
    </row>
    <row r="16740" spans="25:28">
      <c r="Y16740" s="240"/>
      <c r="AB16740" s="241"/>
    </row>
    <row r="16741" spans="25:28">
      <c r="Y16741" s="240"/>
      <c r="AB16741" s="241"/>
    </row>
    <row r="16742" spans="25:28">
      <c r="Y16742" s="240"/>
      <c r="AB16742" s="241"/>
    </row>
    <row r="16743" spans="25:28">
      <c r="Y16743" s="240"/>
      <c r="AB16743" s="241"/>
    </row>
    <row r="16744" spans="25:28">
      <c r="Y16744" s="240"/>
      <c r="AB16744" s="241"/>
    </row>
    <row r="16745" spans="25:28">
      <c r="Y16745" s="240"/>
      <c r="AB16745" s="241"/>
    </row>
    <row r="16746" spans="25:28">
      <c r="Y16746" s="240"/>
      <c r="AB16746" s="241"/>
    </row>
    <row r="16747" spans="25:28">
      <c r="Y16747" s="240"/>
      <c r="AB16747" s="241"/>
    </row>
    <row r="16748" spans="25:28">
      <c r="Y16748" s="240"/>
      <c r="AB16748" s="241"/>
    </row>
    <row r="16749" spans="25:28">
      <c r="Y16749" s="240"/>
      <c r="AB16749" s="241"/>
    </row>
    <row r="16750" spans="25:28">
      <c r="Y16750" s="240"/>
      <c r="AB16750" s="241"/>
    </row>
    <row r="16751" spans="25:28">
      <c r="Y16751" s="240"/>
      <c r="AB16751" s="241"/>
    </row>
    <row r="16752" spans="25:28">
      <c r="Y16752" s="240"/>
      <c r="AB16752" s="241"/>
    </row>
    <row r="16753" spans="25:28">
      <c r="Y16753" s="240"/>
      <c r="AB16753" s="241"/>
    </row>
    <row r="16754" spans="25:28">
      <c r="Y16754" s="240"/>
      <c r="AB16754" s="241"/>
    </row>
    <row r="16755" spans="25:28">
      <c r="Y16755" s="240"/>
      <c r="AB16755" s="241"/>
    </row>
    <row r="16756" spans="25:28">
      <c r="Y16756" s="240"/>
      <c r="AB16756" s="241"/>
    </row>
    <row r="16757" spans="25:28">
      <c r="Y16757" s="240"/>
      <c r="AB16757" s="241"/>
    </row>
    <row r="16758" spans="25:28">
      <c r="Y16758" s="240"/>
      <c r="AB16758" s="241"/>
    </row>
    <row r="16759" spans="25:28">
      <c r="Y16759" s="240"/>
      <c r="AB16759" s="241"/>
    </row>
    <row r="16760" spans="25:28">
      <c r="Y16760" s="240"/>
      <c r="AB16760" s="241"/>
    </row>
    <row r="16761" spans="25:28">
      <c r="Y16761" s="240"/>
      <c r="AB16761" s="241"/>
    </row>
    <row r="16762" spans="25:28">
      <c r="Y16762" s="240"/>
      <c r="AB16762" s="241"/>
    </row>
    <row r="16763" spans="25:28">
      <c r="Y16763" s="240"/>
      <c r="AB16763" s="241"/>
    </row>
    <row r="16764" spans="25:28">
      <c r="Y16764" s="240"/>
      <c r="AB16764" s="241"/>
    </row>
    <row r="16765" spans="25:28">
      <c r="Y16765" s="240"/>
      <c r="AB16765" s="241"/>
    </row>
    <row r="16766" spans="25:28">
      <c r="Y16766" s="240"/>
      <c r="AB16766" s="241"/>
    </row>
    <row r="16767" spans="25:28">
      <c r="Y16767" s="240"/>
      <c r="AB16767" s="241"/>
    </row>
    <row r="16768" spans="25:28">
      <c r="Y16768" s="240"/>
      <c r="AB16768" s="241"/>
    </row>
    <row r="16769" spans="25:28">
      <c r="Y16769" s="240"/>
      <c r="AB16769" s="241"/>
    </row>
    <row r="16770" spans="25:28">
      <c r="Y16770" s="240"/>
      <c r="AB16770" s="241"/>
    </row>
    <row r="16771" spans="25:28">
      <c r="Y16771" s="240"/>
      <c r="AB16771" s="241"/>
    </row>
    <row r="16772" spans="25:28">
      <c r="Y16772" s="240"/>
      <c r="AB16772" s="241"/>
    </row>
    <row r="16773" spans="25:28">
      <c r="Y16773" s="240"/>
      <c r="AB16773" s="241"/>
    </row>
    <row r="16774" spans="25:28">
      <c r="Y16774" s="240"/>
      <c r="AB16774" s="241"/>
    </row>
    <row r="16775" spans="25:28">
      <c r="Y16775" s="240"/>
      <c r="AB16775" s="241"/>
    </row>
    <row r="16776" spans="25:28">
      <c r="Y16776" s="240"/>
      <c r="AB16776" s="241"/>
    </row>
    <row r="16777" spans="25:28">
      <c r="Y16777" s="240"/>
      <c r="AB16777" s="241"/>
    </row>
    <row r="16778" spans="25:28">
      <c r="Y16778" s="240"/>
      <c r="AB16778" s="241"/>
    </row>
    <row r="16779" spans="25:28">
      <c r="Y16779" s="240"/>
      <c r="AB16779" s="241"/>
    </row>
    <row r="16780" spans="25:28">
      <c r="Y16780" s="240"/>
      <c r="AB16780" s="241"/>
    </row>
    <row r="16781" spans="25:28">
      <c r="Y16781" s="240"/>
      <c r="AB16781" s="241"/>
    </row>
    <row r="16782" spans="25:28">
      <c r="Y16782" s="240"/>
      <c r="AB16782" s="241"/>
    </row>
    <row r="16783" spans="25:28">
      <c r="Y16783" s="240"/>
      <c r="AB16783" s="241"/>
    </row>
    <row r="16784" spans="25:28">
      <c r="Y16784" s="240"/>
      <c r="AB16784" s="241"/>
    </row>
    <row r="16785" spans="25:28">
      <c r="Y16785" s="240"/>
      <c r="AB16785" s="241"/>
    </row>
    <row r="16786" spans="25:28">
      <c r="Y16786" s="240"/>
      <c r="AB16786" s="241"/>
    </row>
    <row r="16787" spans="25:28">
      <c r="Y16787" s="240"/>
      <c r="AB16787" s="241"/>
    </row>
    <row r="16788" spans="25:28">
      <c r="Y16788" s="240"/>
      <c r="AB16788" s="241"/>
    </row>
    <row r="16789" spans="25:28">
      <c r="Y16789" s="240"/>
      <c r="AB16789" s="241"/>
    </row>
    <row r="16790" spans="25:28">
      <c r="Y16790" s="240"/>
      <c r="AB16790" s="241"/>
    </row>
    <row r="16791" spans="25:28">
      <c r="Y16791" s="240"/>
      <c r="AB16791" s="241"/>
    </row>
    <row r="16792" spans="25:28">
      <c r="Y16792" s="240"/>
      <c r="AB16792" s="241"/>
    </row>
    <row r="16793" spans="25:28">
      <c r="Y16793" s="240"/>
      <c r="AB16793" s="241"/>
    </row>
    <row r="16794" spans="25:28">
      <c r="Y16794" s="240"/>
      <c r="AB16794" s="241"/>
    </row>
    <row r="16795" spans="25:28">
      <c r="Y16795" s="240"/>
      <c r="AB16795" s="241"/>
    </row>
    <row r="16796" spans="25:28">
      <c r="Y16796" s="240"/>
      <c r="AB16796" s="241"/>
    </row>
    <row r="16797" spans="25:28">
      <c r="Y16797" s="240"/>
      <c r="AB16797" s="241"/>
    </row>
    <row r="16798" spans="25:28">
      <c r="Y16798" s="240"/>
      <c r="AB16798" s="241"/>
    </row>
    <row r="16799" spans="25:28">
      <c r="Y16799" s="240"/>
      <c r="AB16799" s="241"/>
    </row>
    <row r="16800" spans="25:28">
      <c r="Y16800" s="240"/>
      <c r="AB16800" s="241"/>
    </row>
    <row r="16801" spans="25:28">
      <c r="Y16801" s="240"/>
      <c r="AB16801" s="241"/>
    </row>
    <row r="16802" spans="25:28">
      <c r="Y16802" s="240"/>
      <c r="AB16802" s="241"/>
    </row>
    <row r="16803" spans="25:28">
      <c r="Y16803" s="240"/>
      <c r="AB16803" s="241"/>
    </row>
    <row r="16804" spans="25:28">
      <c r="Y16804" s="240"/>
      <c r="AB16804" s="241"/>
    </row>
    <row r="16805" spans="25:28">
      <c r="Y16805" s="240"/>
      <c r="AB16805" s="241"/>
    </row>
    <row r="16806" spans="25:28">
      <c r="Y16806" s="240"/>
      <c r="AB16806" s="241"/>
    </row>
    <row r="16807" spans="25:28">
      <c r="Y16807" s="240"/>
      <c r="AB16807" s="241"/>
    </row>
    <row r="16808" spans="25:28">
      <c r="Y16808" s="240"/>
      <c r="AB16808" s="241"/>
    </row>
    <row r="16809" spans="25:28">
      <c r="Y16809" s="240"/>
      <c r="AB16809" s="241"/>
    </row>
    <row r="16810" spans="25:28">
      <c r="Y16810" s="240"/>
      <c r="AB16810" s="241"/>
    </row>
    <row r="16811" spans="25:28">
      <c r="Y16811" s="240"/>
      <c r="AB16811" s="241"/>
    </row>
    <row r="16812" spans="25:28">
      <c r="Y16812" s="240"/>
      <c r="AB16812" s="241"/>
    </row>
    <row r="16813" spans="25:28">
      <c r="Y16813" s="240"/>
      <c r="AB16813" s="241"/>
    </row>
    <row r="16814" spans="25:28">
      <c r="Y16814" s="240"/>
      <c r="AB16814" s="241"/>
    </row>
    <row r="16815" spans="25:28">
      <c r="Y16815" s="240"/>
      <c r="AB16815" s="241"/>
    </row>
    <row r="16816" spans="25:28">
      <c r="Y16816" s="240"/>
      <c r="AB16816" s="241"/>
    </row>
    <row r="16817" spans="25:28">
      <c r="Y16817" s="240"/>
      <c r="AB16817" s="241"/>
    </row>
    <row r="16818" spans="25:28">
      <c r="Y16818" s="240"/>
      <c r="AB16818" s="241"/>
    </row>
    <row r="16819" spans="25:28">
      <c r="Y16819" s="240"/>
      <c r="AB16819" s="241"/>
    </row>
    <row r="16820" spans="25:28">
      <c r="Y16820" s="240"/>
      <c r="AB16820" s="241"/>
    </row>
    <row r="16821" spans="25:28">
      <c r="Y16821" s="240"/>
      <c r="AB16821" s="241"/>
    </row>
    <row r="16822" spans="25:28">
      <c r="Y16822" s="240"/>
      <c r="AB16822" s="241"/>
    </row>
    <row r="16823" spans="25:28">
      <c r="Y16823" s="240"/>
      <c r="AB16823" s="241"/>
    </row>
    <row r="16824" spans="25:28">
      <c r="Y16824" s="240"/>
      <c r="AB16824" s="241"/>
    </row>
    <row r="16825" spans="25:28">
      <c r="Y16825" s="240"/>
      <c r="AB16825" s="241"/>
    </row>
    <row r="16826" spans="25:28">
      <c r="Y16826" s="240"/>
      <c r="AB16826" s="241"/>
    </row>
    <row r="16827" spans="25:28">
      <c r="Y16827" s="240"/>
      <c r="AB16827" s="241"/>
    </row>
    <row r="16828" spans="25:28">
      <c r="Y16828" s="240"/>
      <c r="AB16828" s="241"/>
    </row>
    <row r="16829" spans="25:28">
      <c r="Y16829" s="240"/>
      <c r="AB16829" s="241"/>
    </row>
    <row r="16830" spans="25:28">
      <c r="Y16830" s="240"/>
      <c r="AB16830" s="241"/>
    </row>
    <row r="16831" spans="25:28">
      <c r="Y16831" s="240"/>
      <c r="AB16831" s="241"/>
    </row>
    <row r="16832" spans="25:28">
      <c r="Y16832" s="240"/>
      <c r="AB16832" s="241"/>
    </row>
    <row r="16833" spans="25:28">
      <c r="Y16833" s="240"/>
      <c r="AB16833" s="241"/>
    </row>
    <row r="16834" spans="25:28">
      <c r="Y16834" s="240"/>
      <c r="AB16834" s="241"/>
    </row>
    <row r="16835" spans="25:28">
      <c r="Y16835" s="240"/>
      <c r="AB16835" s="241"/>
    </row>
    <row r="16836" spans="25:28">
      <c r="Y16836" s="240"/>
      <c r="AB16836" s="241"/>
    </row>
    <row r="16837" spans="25:28">
      <c r="Y16837" s="240"/>
      <c r="AB16837" s="241"/>
    </row>
    <row r="16838" spans="25:28">
      <c r="Y16838" s="240"/>
      <c r="AB16838" s="241"/>
    </row>
    <row r="16839" spans="25:28">
      <c r="Y16839" s="240"/>
      <c r="AB16839" s="241"/>
    </row>
    <row r="16840" spans="25:28">
      <c r="Y16840" s="240"/>
      <c r="AB16840" s="241"/>
    </row>
    <row r="16841" spans="25:28">
      <c r="Y16841" s="240"/>
      <c r="AB16841" s="241"/>
    </row>
    <row r="16842" spans="25:28">
      <c r="Y16842" s="240"/>
      <c r="AB16842" s="241"/>
    </row>
    <row r="16843" spans="25:28">
      <c r="Y16843" s="240"/>
      <c r="AB16843" s="241"/>
    </row>
    <row r="16844" spans="25:28">
      <c r="Y16844" s="240"/>
      <c r="AB16844" s="241"/>
    </row>
    <row r="16845" spans="25:28">
      <c r="Y16845" s="240"/>
      <c r="AB16845" s="241"/>
    </row>
    <row r="16846" spans="25:28">
      <c r="Y16846" s="240"/>
      <c r="AB16846" s="241"/>
    </row>
    <row r="16847" spans="25:28">
      <c r="Y16847" s="240"/>
      <c r="AB16847" s="241"/>
    </row>
    <row r="16848" spans="25:28">
      <c r="Y16848" s="240"/>
      <c r="AB16848" s="241"/>
    </row>
    <row r="16849" spans="25:28">
      <c r="Y16849" s="240"/>
      <c r="AB16849" s="241"/>
    </row>
    <row r="16850" spans="25:28">
      <c r="Y16850" s="240"/>
      <c r="AB16850" s="241"/>
    </row>
    <row r="16851" spans="25:28">
      <c r="Y16851" s="240"/>
      <c r="AB16851" s="241"/>
    </row>
    <row r="16852" spans="25:28">
      <c r="Y16852" s="240"/>
      <c r="AB16852" s="241"/>
    </row>
    <row r="16853" spans="25:28">
      <c r="Y16853" s="240"/>
      <c r="AB16853" s="241"/>
    </row>
    <row r="16854" spans="25:28">
      <c r="Y16854" s="240"/>
      <c r="AB16854" s="241"/>
    </row>
    <row r="16855" spans="25:28">
      <c r="Y16855" s="240"/>
      <c r="AB16855" s="241"/>
    </row>
    <row r="16856" spans="25:28">
      <c r="Y16856" s="240"/>
      <c r="AB16856" s="241"/>
    </row>
    <row r="16857" spans="25:28">
      <c r="Y16857" s="240"/>
      <c r="AB16857" s="241"/>
    </row>
    <row r="16858" spans="25:28">
      <c r="Y16858" s="240"/>
      <c r="AB16858" s="241"/>
    </row>
    <row r="16859" spans="25:28">
      <c r="Y16859" s="240"/>
      <c r="AB16859" s="241"/>
    </row>
    <row r="16860" spans="25:28">
      <c r="Y16860" s="240"/>
      <c r="AB16860" s="241"/>
    </row>
    <row r="16861" spans="25:28">
      <c r="Y16861" s="240"/>
      <c r="AB16861" s="241"/>
    </row>
    <row r="16862" spans="25:28">
      <c r="Y16862" s="240"/>
      <c r="AB16862" s="241"/>
    </row>
    <row r="16863" spans="25:28">
      <c r="Y16863" s="240"/>
      <c r="AB16863" s="241"/>
    </row>
    <row r="16864" spans="25:28">
      <c r="Y16864" s="240"/>
      <c r="AB16864" s="241"/>
    </row>
    <row r="16865" spans="25:28">
      <c r="Y16865" s="240"/>
      <c r="AB16865" s="241"/>
    </row>
    <row r="16866" spans="25:28">
      <c r="Y16866" s="240"/>
      <c r="AB16866" s="241"/>
    </row>
    <row r="16867" spans="25:28">
      <c r="Y16867" s="240"/>
      <c r="AB16867" s="241"/>
    </row>
    <row r="16868" spans="25:28">
      <c r="Y16868" s="240"/>
      <c r="AB16868" s="241"/>
    </row>
    <row r="16869" spans="25:28">
      <c r="Y16869" s="240"/>
      <c r="AB16869" s="241"/>
    </row>
    <row r="16870" spans="25:28">
      <c r="Y16870" s="240"/>
      <c r="AB16870" s="241"/>
    </row>
    <row r="16871" spans="25:28">
      <c r="Y16871" s="240"/>
      <c r="AB16871" s="241"/>
    </row>
    <row r="16872" spans="25:28">
      <c r="Y16872" s="240"/>
      <c r="AB16872" s="241"/>
    </row>
    <row r="16873" spans="25:28">
      <c r="Y16873" s="240"/>
      <c r="AB16873" s="241"/>
    </row>
    <row r="16874" spans="25:28">
      <c r="Y16874" s="240"/>
      <c r="AB16874" s="241"/>
    </row>
    <row r="16875" spans="25:28">
      <c r="Y16875" s="240"/>
      <c r="AB16875" s="241"/>
    </row>
    <row r="16876" spans="25:28">
      <c r="Y16876" s="240"/>
      <c r="AB16876" s="241"/>
    </row>
    <row r="16877" spans="25:28">
      <c r="Y16877" s="240"/>
      <c r="AB16877" s="241"/>
    </row>
    <row r="16878" spans="25:28">
      <c r="Y16878" s="240"/>
      <c r="AB16878" s="241"/>
    </row>
    <row r="16879" spans="25:28">
      <c r="Y16879" s="240"/>
      <c r="AB16879" s="241"/>
    </row>
    <row r="16880" spans="25:28">
      <c r="Y16880" s="240"/>
      <c r="AB16880" s="241"/>
    </row>
    <row r="16881" spans="25:28">
      <c r="Y16881" s="240"/>
      <c r="AB16881" s="241"/>
    </row>
    <row r="16882" spans="25:28">
      <c r="Y16882" s="240"/>
      <c r="AB16882" s="241"/>
    </row>
    <row r="16883" spans="25:28">
      <c r="Y16883" s="240"/>
      <c r="AB16883" s="241"/>
    </row>
    <row r="16884" spans="25:28">
      <c r="Y16884" s="240"/>
      <c r="AB16884" s="241"/>
    </row>
    <row r="16885" spans="25:28">
      <c r="Y16885" s="240"/>
      <c r="AB16885" s="241"/>
    </row>
    <row r="16886" spans="25:28">
      <c r="Y16886" s="240"/>
      <c r="AB16886" s="241"/>
    </row>
    <row r="16887" spans="25:28">
      <c r="Y16887" s="240"/>
      <c r="AB16887" s="241"/>
    </row>
    <row r="16888" spans="25:28">
      <c r="Y16888" s="240"/>
      <c r="AB16888" s="241"/>
    </row>
    <row r="16889" spans="25:28">
      <c r="Y16889" s="240"/>
      <c r="AB16889" s="241"/>
    </row>
    <row r="16890" spans="25:28">
      <c r="Y16890" s="240"/>
      <c r="AB16890" s="241"/>
    </row>
    <row r="16891" spans="25:28">
      <c r="Y16891" s="240"/>
      <c r="AB16891" s="241"/>
    </row>
    <row r="16892" spans="25:28">
      <c r="Y16892" s="240"/>
      <c r="AB16892" s="241"/>
    </row>
    <row r="16893" spans="25:28">
      <c r="Y16893" s="240"/>
      <c r="AB16893" s="241"/>
    </row>
    <row r="16894" spans="25:28">
      <c r="Y16894" s="240"/>
      <c r="AB16894" s="241"/>
    </row>
    <row r="16895" spans="25:28">
      <c r="Y16895" s="240"/>
      <c r="AB16895" s="241"/>
    </row>
    <row r="16896" spans="25:28">
      <c r="Y16896" s="240"/>
      <c r="AB16896" s="241"/>
    </row>
    <row r="16897" spans="25:28">
      <c r="Y16897" s="240"/>
      <c r="AB16897" s="241"/>
    </row>
    <row r="16898" spans="25:28">
      <c r="Y16898" s="240"/>
      <c r="AB16898" s="241"/>
    </row>
    <row r="16899" spans="25:28">
      <c r="Y16899" s="240"/>
      <c r="AB16899" s="241"/>
    </row>
    <row r="16900" spans="25:28">
      <c r="Y16900" s="240"/>
      <c r="AB16900" s="241"/>
    </row>
    <row r="16901" spans="25:28">
      <c r="Y16901" s="240"/>
      <c r="AB16901" s="241"/>
    </row>
    <row r="16902" spans="25:28">
      <c r="Y16902" s="240"/>
      <c r="AB16902" s="241"/>
    </row>
    <row r="16903" spans="25:28">
      <c r="Y16903" s="240"/>
      <c r="AB16903" s="241"/>
    </row>
    <row r="16904" spans="25:28">
      <c r="Y16904" s="240"/>
      <c r="AB16904" s="241"/>
    </row>
    <row r="16905" spans="25:28">
      <c r="Y16905" s="240"/>
      <c r="AB16905" s="241"/>
    </row>
    <row r="16906" spans="25:28">
      <c r="Y16906" s="240"/>
      <c r="AB16906" s="241"/>
    </row>
    <row r="16907" spans="25:28">
      <c r="Y16907" s="240"/>
      <c r="AB16907" s="241"/>
    </row>
    <row r="16908" spans="25:28">
      <c r="Y16908" s="240"/>
      <c r="AB16908" s="241"/>
    </row>
    <row r="16909" spans="25:28">
      <c r="Y16909" s="240"/>
      <c r="AB16909" s="241"/>
    </row>
    <row r="16910" spans="25:28">
      <c r="Y16910" s="240"/>
      <c r="AB16910" s="241"/>
    </row>
    <row r="16911" spans="25:28">
      <c r="Y16911" s="240"/>
      <c r="AB16911" s="241"/>
    </row>
    <row r="16912" spans="25:28">
      <c r="Y16912" s="240"/>
      <c r="AB16912" s="241"/>
    </row>
    <row r="16913" spans="25:28">
      <c r="Y16913" s="240"/>
      <c r="AB16913" s="241"/>
    </row>
    <row r="16914" spans="25:28">
      <c r="Y16914" s="240"/>
      <c r="AB16914" s="241"/>
    </row>
    <row r="16915" spans="25:28">
      <c r="Y16915" s="240"/>
      <c r="AB16915" s="241"/>
    </row>
    <row r="16916" spans="25:28">
      <c r="Y16916" s="240"/>
      <c r="AB16916" s="241"/>
    </row>
    <row r="16917" spans="25:28">
      <c r="Y16917" s="240"/>
      <c r="AB16917" s="241"/>
    </row>
    <row r="16918" spans="25:28">
      <c r="Y16918" s="240"/>
      <c r="AB16918" s="241"/>
    </row>
    <row r="16919" spans="25:28">
      <c r="Y16919" s="240"/>
      <c r="AB16919" s="241"/>
    </row>
    <row r="16920" spans="25:28">
      <c r="Y16920" s="240"/>
      <c r="AB16920" s="241"/>
    </row>
    <row r="16921" spans="25:28">
      <c r="Y16921" s="240"/>
      <c r="AB16921" s="241"/>
    </row>
    <row r="16922" spans="25:28">
      <c r="Y16922" s="240"/>
      <c r="AB16922" s="241"/>
    </row>
    <row r="16923" spans="25:28">
      <c r="Y16923" s="240"/>
      <c r="AB16923" s="241"/>
    </row>
    <row r="16924" spans="25:28">
      <c r="Y16924" s="240"/>
      <c r="AB16924" s="241"/>
    </row>
    <row r="16925" spans="25:28">
      <c r="Y16925" s="240"/>
      <c r="AB16925" s="241"/>
    </row>
    <row r="16926" spans="25:28">
      <c r="Y16926" s="240"/>
      <c r="AB16926" s="241"/>
    </row>
    <row r="16927" spans="25:28">
      <c r="Y16927" s="240"/>
      <c r="AB16927" s="241"/>
    </row>
    <row r="16928" spans="25:28">
      <c r="Y16928" s="240"/>
      <c r="AB16928" s="241"/>
    </row>
    <row r="16929" spans="25:28">
      <c r="Y16929" s="240"/>
      <c r="AB16929" s="241"/>
    </row>
    <row r="16930" spans="25:28">
      <c r="Y16930" s="240"/>
      <c r="AB16930" s="241"/>
    </row>
    <row r="16931" spans="25:28">
      <c r="Y16931" s="240"/>
      <c r="AB16931" s="241"/>
    </row>
    <row r="16932" spans="25:28">
      <c r="Y16932" s="240"/>
      <c r="AB16932" s="241"/>
    </row>
    <row r="16933" spans="25:28">
      <c r="Y16933" s="240"/>
      <c r="AB16933" s="241"/>
    </row>
    <row r="16934" spans="25:28">
      <c r="Y16934" s="240"/>
      <c r="AB16934" s="241"/>
    </row>
    <row r="16935" spans="25:28">
      <c r="Y16935" s="240"/>
      <c r="AB16935" s="241"/>
    </row>
    <row r="16936" spans="25:28">
      <c r="Y16936" s="240"/>
      <c r="AB16936" s="241"/>
    </row>
    <row r="16937" spans="25:28">
      <c r="Y16937" s="240"/>
      <c r="AB16937" s="241"/>
    </row>
    <row r="16938" spans="25:28">
      <c r="Y16938" s="240"/>
      <c r="AB16938" s="241"/>
    </row>
    <row r="16939" spans="25:28">
      <c r="Y16939" s="240"/>
      <c r="AB16939" s="241"/>
    </row>
    <row r="16940" spans="25:28">
      <c r="Y16940" s="240"/>
      <c r="AB16940" s="241"/>
    </row>
    <row r="16941" spans="25:28">
      <c r="Y16941" s="240"/>
      <c r="AB16941" s="241"/>
    </row>
    <row r="16942" spans="25:28">
      <c r="Y16942" s="240"/>
      <c r="AB16942" s="241"/>
    </row>
    <row r="16943" spans="25:28">
      <c r="Y16943" s="240"/>
      <c r="AB16943" s="241"/>
    </row>
    <row r="16944" spans="25:28">
      <c r="Y16944" s="240"/>
      <c r="AB16944" s="241"/>
    </row>
    <row r="16945" spans="25:28">
      <c r="Y16945" s="240"/>
      <c r="AB16945" s="241"/>
    </row>
    <row r="16946" spans="25:28">
      <c r="Y16946" s="240"/>
      <c r="AB16946" s="241"/>
    </row>
    <row r="16947" spans="25:28">
      <c r="Y16947" s="240"/>
      <c r="AB16947" s="241"/>
    </row>
    <row r="16948" spans="25:28">
      <c r="Y16948" s="240"/>
      <c r="AB16948" s="241"/>
    </row>
    <row r="16949" spans="25:28">
      <c r="Y16949" s="240"/>
      <c r="AB16949" s="241"/>
    </row>
    <row r="16950" spans="25:28">
      <c r="Y16950" s="240"/>
      <c r="AB16950" s="241"/>
    </row>
    <row r="16951" spans="25:28">
      <c r="Y16951" s="240"/>
      <c r="AB16951" s="241"/>
    </row>
    <row r="16952" spans="25:28">
      <c r="Y16952" s="240"/>
      <c r="AB16952" s="241"/>
    </row>
    <row r="16953" spans="25:28">
      <c r="Y16953" s="240"/>
      <c r="AB16953" s="241"/>
    </row>
    <row r="16954" spans="25:28">
      <c r="Y16954" s="240"/>
      <c r="AB16954" s="241"/>
    </row>
    <row r="16955" spans="25:28">
      <c r="Y16955" s="240"/>
      <c r="AB16955" s="241"/>
    </row>
    <row r="16956" spans="25:28">
      <c r="Y16956" s="240"/>
      <c r="AB16956" s="241"/>
    </row>
    <row r="16957" spans="25:28">
      <c r="Y16957" s="240"/>
      <c r="AB16957" s="241"/>
    </row>
    <row r="16958" spans="25:28">
      <c r="Y16958" s="240"/>
      <c r="AB16958" s="241"/>
    </row>
    <row r="16959" spans="25:28">
      <c r="Y16959" s="240"/>
      <c r="AB16959" s="241"/>
    </row>
    <row r="16960" spans="25:28">
      <c r="Y16960" s="240"/>
      <c r="AB16960" s="241"/>
    </row>
    <row r="16961" spans="25:28">
      <c r="Y16961" s="240"/>
      <c r="AB16961" s="241"/>
    </row>
    <row r="16962" spans="25:28">
      <c r="Y16962" s="240"/>
      <c r="AB16962" s="241"/>
    </row>
    <row r="16963" spans="25:28">
      <c r="Y16963" s="240"/>
      <c r="AB16963" s="241"/>
    </row>
    <row r="16964" spans="25:28">
      <c r="Y16964" s="240"/>
      <c r="AB16964" s="241"/>
    </row>
    <row r="16965" spans="25:28">
      <c r="Y16965" s="240"/>
      <c r="AB16965" s="241"/>
    </row>
    <row r="16966" spans="25:28">
      <c r="Y16966" s="240"/>
      <c r="AB16966" s="241"/>
    </row>
    <row r="16967" spans="25:28">
      <c r="Y16967" s="240"/>
      <c r="AB16967" s="241"/>
    </row>
    <row r="16968" spans="25:28">
      <c r="Y16968" s="240"/>
      <c r="AB16968" s="241"/>
    </row>
    <row r="16969" spans="25:28">
      <c r="Y16969" s="240"/>
      <c r="AB16969" s="241"/>
    </row>
    <row r="16970" spans="25:28">
      <c r="Y16970" s="240"/>
      <c r="AB16970" s="241"/>
    </row>
    <row r="16971" spans="25:28">
      <c r="Y16971" s="240"/>
      <c r="AB16971" s="241"/>
    </row>
    <row r="16972" spans="25:28">
      <c r="Y16972" s="240"/>
      <c r="AB16972" s="241"/>
    </row>
    <row r="16973" spans="25:28">
      <c r="Y16973" s="240"/>
      <c r="AB16973" s="241"/>
    </row>
    <row r="16974" spans="25:28">
      <c r="Y16974" s="240"/>
      <c r="AB16974" s="241"/>
    </row>
    <row r="16975" spans="25:28">
      <c r="Y16975" s="240"/>
      <c r="AB16975" s="241"/>
    </row>
    <row r="16976" spans="25:28">
      <c r="Y16976" s="240"/>
      <c r="AB16976" s="241"/>
    </row>
    <row r="16977" spans="25:28">
      <c r="Y16977" s="240"/>
      <c r="AB16977" s="241"/>
    </row>
    <row r="16978" spans="25:28">
      <c r="Y16978" s="240"/>
      <c r="AB16978" s="241"/>
    </row>
    <row r="16979" spans="25:28">
      <c r="Y16979" s="240"/>
      <c r="AB16979" s="241"/>
    </row>
    <row r="16980" spans="25:28">
      <c r="Y16980" s="240"/>
      <c r="AB16980" s="241"/>
    </row>
    <row r="16981" spans="25:28">
      <c r="Y16981" s="240"/>
      <c r="AB16981" s="241"/>
    </row>
    <row r="16982" spans="25:28">
      <c r="Y16982" s="240"/>
      <c r="AB16982" s="241"/>
    </row>
    <row r="16983" spans="25:28">
      <c r="Y16983" s="240"/>
      <c r="AB16983" s="241"/>
    </row>
    <row r="16984" spans="25:28">
      <c r="Y16984" s="240"/>
      <c r="AB16984" s="241"/>
    </row>
    <row r="16985" spans="25:28">
      <c r="Y16985" s="240"/>
      <c r="AB16985" s="241"/>
    </row>
    <row r="16986" spans="25:28">
      <c r="Y16986" s="240"/>
      <c r="AB16986" s="241"/>
    </row>
    <row r="16987" spans="25:28">
      <c r="Y16987" s="240"/>
      <c r="AB16987" s="241"/>
    </row>
    <row r="16988" spans="25:28">
      <c r="Y16988" s="240"/>
      <c r="AB16988" s="241"/>
    </row>
    <row r="16989" spans="25:28">
      <c r="Y16989" s="240"/>
      <c r="AB16989" s="241"/>
    </row>
    <row r="16990" spans="25:28">
      <c r="Y16990" s="240"/>
      <c r="AB16990" s="241"/>
    </row>
    <row r="16991" spans="25:28">
      <c r="Y16991" s="240"/>
      <c r="AB16991" s="241"/>
    </row>
    <row r="16992" spans="25:28">
      <c r="Y16992" s="240"/>
      <c r="AB16992" s="241"/>
    </row>
    <row r="16993" spans="25:28">
      <c r="Y16993" s="240"/>
      <c r="AB16993" s="241"/>
    </row>
    <row r="16994" spans="25:28">
      <c r="Y16994" s="240"/>
      <c r="AB16994" s="241"/>
    </row>
    <row r="16995" spans="25:28">
      <c r="Y16995" s="240"/>
      <c r="AB16995" s="241"/>
    </row>
    <row r="16996" spans="25:28">
      <c r="Y16996" s="240"/>
      <c r="AB16996" s="241"/>
    </row>
    <row r="16997" spans="25:28">
      <c r="Y16997" s="240"/>
      <c r="AB16997" s="241"/>
    </row>
    <row r="16998" spans="25:28">
      <c r="Y16998" s="240"/>
      <c r="AB16998" s="241"/>
    </row>
    <row r="16999" spans="25:28">
      <c r="Y16999" s="240"/>
      <c r="AB16999" s="241"/>
    </row>
    <row r="17000" spans="25:28">
      <c r="Y17000" s="240"/>
      <c r="AB17000" s="241"/>
    </row>
    <row r="17001" spans="25:28">
      <c r="Y17001" s="240"/>
      <c r="AB17001" s="241"/>
    </row>
    <row r="17002" spans="25:28">
      <c r="Y17002" s="240"/>
      <c r="AB17002" s="241"/>
    </row>
    <row r="17003" spans="25:28">
      <c r="Y17003" s="240"/>
      <c r="AB17003" s="241"/>
    </row>
    <row r="17004" spans="25:28">
      <c r="Y17004" s="240"/>
      <c r="AB17004" s="241"/>
    </row>
    <row r="17005" spans="25:28">
      <c r="Y17005" s="240"/>
      <c r="AB17005" s="241"/>
    </row>
    <row r="17006" spans="25:28">
      <c r="Y17006" s="240"/>
      <c r="AB17006" s="241"/>
    </row>
    <row r="17007" spans="25:28">
      <c r="Y17007" s="240"/>
      <c r="AB17007" s="241"/>
    </row>
    <row r="17008" spans="25:28">
      <c r="Y17008" s="240"/>
      <c r="AB17008" s="241"/>
    </row>
    <row r="17009" spans="25:28">
      <c r="Y17009" s="240"/>
      <c r="AB17009" s="241"/>
    </row>
    <row r="17010" spans="25:28">
      <c r="Y17010" s="240"/>
      <c r="AB17010" s="241"/>
    </row>
    <row r="17011" spans="25:28">
      <c r="Y17011" s="240"/>
      <c r="AB17011" s="241"/>
    </row>
    <row r="17012" spans="25:28">
      <c r="Y17012" s="240"/>
      <c r="AB17012" s="241"/>
    </row>
    <row r="17013" spans="25:28">
      <c r="Y17013" s="240"/>
      <c r="AB17013" s="241"/>
    </row>
    <row r="17014" spans="25:28">
      <c r="Y17014" s="240"/>
      <c r="AB17014" s="241"/>
    </row>
    <row r="17015" spans="25:28">
      <c r="Y17015" s="240"/>
      <c r="AB17015" s="241"/>
    </row>
    <row r="17016" spans="25:28">
      <c r="Y17016" s="240"/>
      <c r="AB17016" s="241"/>
    </row>
    <row r="17017" spans="25:28">
      <c r="Y17017" s="240"/>
      <c r="AB17017" s="241"/>
    </row>
    <row r="17018" spans="25:28">
      <c r="Y17018" s="240"/>
      <c r="AB17018" s="241"/>
    </row>
    <row r="17019" spans="25:28">
      <c r="Y17019" s="240"/>
      <c r="AB17019" s="241"/>
    </row>
    <row r="17020" spans="25:28">
      <c r="Y17020" s="240"/>
      <c r="AB17020" s="241"/>
    </row>
    <row r="17021" spans="25:28">
      <c r="Y17021" s="240"/>
      <c r="AB17021" s="241"/>
    </row>
    <row r="17022" spans="25:28">
      <c r="Y17022" s="240"/>
      <c r="AB17022" s="241"/>
    </row>
    <row r="17023" spans="25:28">
      <c r="Y17023" s="240"/>
      <c r="AB17023" s="241"/>
    </row>
    <row r="17024" spans="25:28">
      <c r="Y17024" s="240"/>
      <c r="AB17024" s="241"/>
    </row>
    <row r="17025" spans="25:28">
      <c r="Y17025" s="240"/>
      <c r="AB17025" s="241"/>
    </row>
    <row r="17026" spans="25:28">
      <c r="Y17026" s="240"/>
      <c r="AB17026" s="241"/>
    </row>
    <row r="17027" spans="25:28">
      <c r="Y17027" s="240"/>
      <c r="AB17027" s="241"/>
    </row>
    <row r="17028" spans="25:28">
      <c r="Y17028" s="240"/>
      <c r="AB17028" s="241"/>
    </row>
    <row r="17029" spans="25:28">
      <c r="Y17029" s="240"/>
      <c r="AB17029" s="241"/>
    </row>
    <row r="17030" spans="25:28">
      <c r="Y17030" s="240"/>
      <c r="AB17030" s="241"/>
    </row>
    <row r="17031" spans="25:28">
      <c r="Y17031" s="240"/>
      <c r="AB17031" s="241"/>
    </row>
    <row r="17032" spans="25:28">
      <c r="Y17032" s="240"/>
      <c r="AB17032" s="241"/>
    </row>
    <row r="17033" spans="25:28">
      <c r="Y17033" s="240"/>
      <c r="AB17033" s="241"/>
    </row>
    <row r="17034" spans="25:28">
      <c r="Y17034" s="240"/>
      <c r="AB17034" s="241"/>
    </row>
    <row r="17035" spans="25:28">
      <c r="Y17035" s="240"/>
      <c r="AB17035" s="241"/>
    </row>
    <row r="17036" spans="25:28">
      <c r="Y17036" s="240"/>
      <c r="AB17036" s="241"/>
    </row>
    <row r="17037" spans="25:28">
      <c r="Y17037" s="240"/>
      <c r="AB17037" s="241"/>
    </row>
    <row r="17038" spans="25:28">
      <c r="Y17038" s="240"/>
      <c r="AB17038" s="241"/>
    </row>
    <row r="17039" spans="25:28">
      <c r="Y17039" s="240"/>
      <c r="AB17039" s="241"/>
    </row>
    <row r="17040" spans="25:28">
      <c r="Y17040" s="240"/>
      <c r="AB17040" s="241"/>
    </row>
    <row r="17041" spans="25:28">
      <c r="Y17041" s="240"/>
      <c r="AB17041" s="241"/>
    </row>
    <row r="17042" spans="25:28">
      <c r="Y17042" s="240"/>
      <c r="AB17042" s="241"/>
    </row>
    <row r="17043" spans="25:28">
      <c r="Y17043" s="240"/>
      <c r="AB17043" s="241"/>
    </row>
    <row r="17044" spans="25:28">
      <c r="Y17044" s="240"/>
      <c r="AB17044" s="241"/>
    </row>
    <row r="17045" spans="25:28">
      <c r="Y17045" s="240"/>
      <c r="AB17045" s="241"/>
    </row>
    <row r="17046" spans="25:28">
      <c r="Y17046" s="240"/>
      <c r="AB17046" s="241"/>
    </row>
    <row r="17047" spans="25:28">
      <c r="Y17047" s="240"/>
      <c r="AB17047" s="241"/>
    </row>
    <row r="17048" spans="25:28">
      <c r="Y17048" s="240"/>
      <c r="AB17048" s="241"/>
    </row>
    <row r="17049" spans="25:28">
      <c r="Y17049" s="240"/>
      <c r="AB17049" s="241"/>
    </row>
    <row r="17050" spans="25:28">
      <c r="Y17050" s="240"/>
      <c r="AB17050" s="241"/>
    </row>
    <row r="17051" spans="25:28">
      <c r="Y17051" s="240"/>
      <c r="AB17051" s="241"/>
    </row>
    <row r="17052" spans="25:28">
      <c r="Y17052" s="240"/>
      <c r="AB17052" s="241"/>
    </row>
    <row r="17053" spans="25:28">
      <c r="Y17053" s="240"/>
      <c r="AB17053" s="241"/>
    </row>
    <row r="17054" spans="25:28">
      <c r="Y17054" s="240"/>
      <c r="AB17054" s="241"/>
    </row>
    <row r="17055" spans="25:28">
      <c r="Y17055" s="240"/>
      <c r="AB17055" s="241"/>
    </row>
    <row r="17056" spans="25:28">
      <c r="Y17056" s="240"/>
      <c r="AB17056" s="241"/>
    </row>
    <row r="17057" spans="25:28">
      <c r="Y17057" s="240"/>
      <c r="AB17057" s="241"/>
    </row>
    <row r="17058" spans="25:28">
      <c r="Y17058" s="240"/>
      <c r="AB17058" s="241"/>
    </row>
    <row r="17059" spans="25:28">
      <c r="Y17059" s="240"/>
      <c r="AB17059" s="241"/>
    </row>
    <row r="17060" spans="25:28">
      <c r="Y17060" s="240"/>
      <c r="AB17060" s="241"/>
    </row>
    <row r="17061" spans="25:28">
      <c r="Y17061" s="240"/>
      <c r="AB17061" s="241"/>
    </row>
    <row r="17062" spans="25:28">
      <c r="Y17062" s="240"/>
      <c r="AB17062" s="241"/>
    </row>
    <row r="17063" spans="25:28">
      <c r="Y17063" s="240"/>
      <c r="AB17063" s="241"/>
    </row>
    <row r="17064" spans="25:28">
      <c r="Y17064" s="240"/>
      <c r="AB17064" s="241"/>
    </row>
    <row r="17065" spans="25:28">
      <c r="Y17065" s="240"/>
      <c r="AB17065" s="241"/>
    </row>
    <row r="17066" spans="25:28">
      <c r="Y17066" s="240"/>
      <c r="AB17066" s="241"/>
    </row>
    <row r="17067" spans="25:28">
      <c r="Y17067" s="240"/>
      <c r="AB17067" s="241"/>
    </row>
    <row r="17068" spans="25:28">
      <c r="Y17068" s="240"/>
      <c r="AB17068" s="241"/>
    </row>
    <row r="17069" spans="25:28">
      <c r="Y17069" s="240"/>
      <c r="AB17069" s="241"/>
    </row>
    <row r="17070" spans="25:28">
      <c r="Y17070" s="240"/>
      <c r="AB17070" s="241"/>
    </row>
    <row r="17071" spans="25:28">
      <c r="Y17071" s="240"/>
      <c r="AB17071" s="241"/>
    </row>
    <row r="17072" spans="25:28">
      <c r="Y17072" s="240"/>
      <c r="AB17072" s="241"/>
    </row>
    <row r="17073" spans="25:28">
      <c r="Y17073" s="240"/>
      <c r="AB17073" s="241"/>
    </row>
    <row r="17074" spans="25:28">
      <c r="Y17074" s="240"/>
      <c r="AB17074" s="241"/>
    </row>
    <row r="17075" spans="25:28">
      <c r="Y17075" s="240"/>
      <c r="AB17075" s="241"/>
    </row>
    <row r="17076" spans="25:28">
      <c r="Y17076" s="240"/>
      <c r="AB17076" s="241"/>
    </row>
    <row r="17077" spans="25:28">
      <c r="Y17077" s="240"/>
      <c r="AB17077" s="241"/>
    </row>
    <row r="17078" spans="25:28">
      <c r="Y17078" s="240"/>
      <c r="AB17078" s="241"/>
    </row>
    <row r="17079" spans="25:28">
      <c r="Y17079" s="240"/>
      <c r="AB17079" s="241"/>
    </row>
    <row r="17080" spans="25:28">
      <c r="Y17080" s="240"/>
      <c r="AB17080" s="241"/>
    </row>
    <row r="17081" spans="25:28">
      <c r="Y17081" s="240"/>
      <c r="AB17081" s="241"/>
    </row>
    <row r="17082" spans="25:28">
      <c r="Y17082" s="240"/>
      <c r="AB17082" s="241"/>
    </row>
    <row r="17083" spans="25:28">
      <c r="Y17083" s="240"/>
      <c r="AB17083" s="241"/>
    </row>
    <row r="17084" spans="25:28">
      <c r="Y17084" s="240"/>
      <c r="AB17084" s="241"/>
    </row>
    <row r="17085" spans="25:28">
      <c r="Y17085" s="240"/>
      <c r="AB17085" s="241"/>
    </row>
    <row r="17086" spans="25:28">
      <c r="Y17086" s="240"/>
      <c r="AB17086" s="241"/>
    </row>
    <row r="17087" spans="25:28">
      <c r="Y17087" s="240"/>
      <c r="AB17087" s="241"/>
    </row>
    <row r="17088" spans="25:28">
      <c r="Y17088" s="240"/>
      <c r="AB17088" s="241"/>
    </row>
    <row r="17089" spans="25:28">
      <c r="Y17089" s="240"/>
      <c r="AB17089" s="241"/>
    </row>
    <row r="17090" spans="25:28">
      <c r="Y17090" s="240"/>
      <c r="AB17090" s="241"/>
    </row>
    <row r="17091" spans="25:28">
      <c r="Y17091" s="240"/>
      <c r="AB17091" s="241"/>
    </row>
    <row r="17092" spans="25:28">
      <c r="Y17092" s="240"/>
      <c r="AB17092" s="241"/>
    </row>
    <row r="17093" spans="25:28">
      <c r="Y17093" s="240"/>
      <c r="AB17093" s="241"/>
    </row>
    <row r="17094" spans="25:28">
      <c r="Y17094" s="240"/>
      <c r="AB17094" s="241"/>
    </row>
    <row r="17095" spans="25:28">
      <c r="Y17095" s="240"/>
      <c r="AB17095" s="241"/>
    </row>
    <row r="17096" spans="25:28">
      <c r="Y17096" s="240"/>
      <c r="AB17096" s="241"/>
    </row>
    <row r="17097" spans="25:28">
      <c r="Y17097" s="240"/>
      <c r="AB17097" s="241"/>
    </row>
    <row r="17098" spans="25:28">
      <c r="Y17098" s="240"/>
      <c r="AB17098" s="241"/>
    </row>
    <row r="17099" spans="25:28">
      <c r="Y17099" s="240"/>
      <c r="AB17099" s="241"/>
    </row>
    <row r="17100" spans="25:28">
      <c r="Y17100" s="240"/>
      <c r="AB17100" s="241"/>
    </row>
    <row r="17101" spans="25:28">
      <c r="Y17101" s="240"/>
      <c r="AB17101" s="241"/>
    </row>
    <row r="17102" spans="25:28">
      <c r="Y17102" s="240"/>
      <c r="AB17102" s="241"/>
    </row>
    <row r="17103" spans="25:28">
      <c r="Y17103" s="240"/>
      <c r="AB17103" s="241"/>
    </row>
    <row r="17104" spans="25:28">
      <c r="Y17104" s="240"/>
      <c r="AB17104" s="241"/>
    </row>
    <row r="17105" spans="25:28">
      <c r="Y17105" s="240"/>
      <c r="AB17105" s="241"/>
    </row>
    <row r="17106" spans="25:28">
      <c r="Y17106" s="240"/>
      <c r="AB17106" s="241"/>
    </row>
    <row r="17107" spans="25:28">
      <c r="Y17107" s="240"/>
      <c r="AB17107" s="241"/>
    </row>
    <row r="17108" spans="25:28">
      <c r="Y17108" s="240"/>
      <c r="AB17108" s="241"/>
    </row>
    <row r="17109" spans="25:28">
      <c r="Y17109" s="240"/>
      <c r="AB17109" s="241"/>
    </row>
    <row r="17110" spans="25:28">
      <c r="Y17110" s="240"/>
      <c r="AB17110" s="241"/>
    </row>
    <row r="17111" spans="25:28">
      <c r="Y17111" s="240"/>
      <c r="AB17111" s="241"/>
    </row>
    <row r="17112" spans="25:28">
      <c r="Y17112" s="240"/>
      <c r="AB17112" s="241"/>
    </row>
    <row r="17113" spans="25:28">
      <c r="Y17113" s="240"/>
      <c r="AB17113" s="241"/>
    </row>
    <row r="17114" spans="25:28">
      <c r="Y17114" s="240"/>
      <c r="AB17114" s="241"/>
    </row>
    <row r="17115" spans="25:28">
      <c r="Y17115" s="240"/>
      <c r="AB17115" s="241"/>
    </row>
    <row r="17116" spans="25:28">
      <c r="Y17116" s="240"/>
      <c r="AB17116" s="241"/>
    </row>
    <row r="17117" spans="25:28">
      <c r="Y17117" s="240"/>
      <c r="AB17117" s="241"/>
    </row>
    <row r="17118" spans="25:28">
      <c r="Y17118" s="240"/>
      <c r="AB17118" s="241"/>
    </row>
    <row r="17119" spans="25:28">
      <c r="Y17119" s="240"/>
      <c r="AB17119" s="241"/>
    </row>
    <row r="17120" spans="25:28">
      <c r="Y17120" s="240"/>
      <c r="AB17120" s="241"/>
    </row>
    <row r="17121" spans="25:28">
      <c r="Y17121" s="240"/>
      <c r="AB17121" s="241"/>
    </row>
    <row r="17122" spans="25:28">
      <c r="Y17122" s="240"/>
      <c r="AB17122" s="241"/>
    </row>
    <row r="17123" spans="25:28">
      <c r="Y17123" s="240"/>
      <c r="AB17123" s="241"/>
    </row>
    <row r="17124" spans="25:28">
      <c r="Y17124" s="240"/>
      <c r="AB17124" s="241"/>
    </row>
    <row r="17125" spans="25:28">
      <c r="Y17125" s="240"/>
      <c r="AB17125" s="241"/>
    </row>
    <row r="17126" spans="25:28">
      <c r="Y17126" s="240"/>
      <c r="AB17126" s="241"/>
    </row>
    <row r="17127" spans="25:28">
      <c r="Y17127" s="240"/>
      <c r="AB17127" s="241"/>
    </row>
    <row r="17128" spans="25:28">
      <c r="Y17128" s="240"/>
      <c r="AB17128" s="241"/>
    </row>
    <row r="17129" spans="25:28">
      <c r="Y17129" s="240"/>
      <c r="AB17129" s="241"/>
    </row>
    <row r="17130" spans="25:28">
      <c r="Y17130" s="240"/>
      <c r="AB17130" s="241"/>
    </row>
    <row r="17131" spans="25:28">
      <c r="Y17131" s="240"/>
      <c r="AB17131" s="241"/>
    </row>
    <row r="17132" spans="25:28">
      <c r="Y17132" s="240"/>
      <c r="AB17132" s="241"/>
    </row>
    <row r="17133" spans="25:28">
      <c r="Y17133" s="240"/>
      <c r="AB17133" s="241"/>
    </row>
    <row r="17134" spans="25:28">
      <c r="Y17134" s="240"/>
      <c r="AB17134" s="241"/>
    </row>
    <row r="17135" spans="25:28">
      <c r="Y17135" s="240"/>
      <c r="AB17135" s="241"/>
    </row>
    <row r="17136" spans="25:28">
      <c r="Y17136" s="240"/>
      <c r="AB17136" s="241"/>
    </row>
    <row r="17137" spans="25:28">
      <c r="Y17137" s="240"/>
      <c r="AB17137" s="241"/>
    </row>
    <row r="17138" spans="25:28">
      <c r="Y17138" s="240"/>
      <c r="AB17138" s="241"/>
    </row>
    <row r="17139" spans="25:28">
      <c r="Y17139" s="240"/>
      <c r="AB17139" s="241"/>
    </row>
    <row r="17140" spans="25:28">
      <c r="Y17140" s="240"/>
      <c r="AB17140" s="241"/>
    </row>
    <row r="17141" spans="25:28">
      <c r="Y17141" s="240"/>
      <c r="AB17141" s="241"/>
    </row>
    <row r="17142" spans="25:28">
      <c r="Y17142" s="240"/>
      <c r="AB17142" s="241"/>
    </row>
    <row r="17143" spans="25:28">
      <c r="Y17143" s="240"/>
      <c r="AB17143" s="241"/>
    </row>
    <row r="17144" spans="25:28">
      <c r="Y17144" s="240"/>
      <c r="AB17144" s="241"/>
    </row>
    <row r="17145" spans="25:28">
      <c r="Y17145" s="240"/>
      <c r="AB17145" s="241"/>
    </row>
    <row r="17146" spans="25:28">
      <c r="Y17146" s="240"/>
      <c r="AB17146" s="241"/>
    </row>
    <row r="17147" spans="25:28">
      <c r="Y17147" s="240"/>
      <c r="AB17147" s="241"/>
    </row>
    <row r="17148" spans="25:28">
      <c r="Y17148" s="240"/>
      <c r="AB17148" s="241"/>
    </row>
    <row r="17149" spans="25:28">
      <c r="Y17149" s="240"/>
      <c r="AB17149" s="241"/>
    </row>
    <row r="17150" spans="25:28">
      <c r="Y17150" s="240"/>
      <c r="AB17150" s="241"/>
    </row>
    <row r="17151" spans="25:28">
      <c r="Y17151" s="240"/>
      <c r="AB17151" s="241"/>
    </row>
    <row r="17152" spans="25:28">
      <c r="Y17152" s="240"/>
      <c r="AB17152" s="241"/>
    </row>
    <row r="17153" spans="25:28">
      <c r="Y17153" s="240"/>
      <c r="AB17153" s="241"/>
    </row>
    <row r="17154" spans="25:28">
      <c r="Y17154" s="240"/>
      <c r="AB17154" s="241"/>
    </row>
    <row r="17155" spans="25:28">
      <c r="Y17155" s="240"/>
      <c r="AB17155" s="241"/>
    </row>
    <row r="17156" spans="25:28">
      <c r="Y17156" s="240"/>
      <c r="AB17156" s="241"/>
    </row>
    <row r="17157" spans="25:28">
      <c r="Y17157" s="240"/>
      <c r="AB17157" s="241"/>
    </row>
    <row r="17158" spans="25:28">
      <c r="Y17158" s="240"/>
      <c r="AB17158" s="241"/>
    </row>
    <row r="17159" spans="25:28">
      <c r="Y17159" s="240"/>
      <c r="AB17159" s="241"/>
    </row>
    <row r="17160" spans="25:28">
      <c r="Y17160" s="240"/>
      <c r="AB17160" s="241"/>
    </row>
    <row r="17161" spans="25:28">
      <c r="Y17161" s="240"/>
      <c r="AB17161" s="241"/>
    </row>
    <row r="17162" spans="25:28">
      <c r="Y17162" s="240"/>
      <c r="AB17162" s="241"/>
    </row>
    <row r="17163" spans="25:28">
      <c r="Y17163" s="240"/>
      <c r="AB17163" s="241"/>
    </row>
    <row r="17164" spans="25:28">
      <c r="Y17164" s="240"/>
      <c r="AB17164" s="241"/>
    </row>
    <row r="17165" spans="25:28">
      <c r="Y17165" s="240"/>
      <c r="AB17165" s="241"/>
    </row>
    <row r="17166" spans="25:28">
      <c r="Y17166" s="240"/>
      <c r="AB17166" s="241"/>
    </row>
    <row r="17167" spans="25:28">
      <c r="Y17167" s="240"/>
      <c r="AB17167" s="241"/>
    </row>
    <row r="17168" spans="25:28">
      <c r="Y17168" s="240"/>
      <c r="AB17168" s="241"/>
    </row>
    <row r="17169" spans="25:28">
      <c r="Y17169" s="240"/>
      <c r="AB17169" s="241"/>
    </row>
    <row r="17170" spans="25:28">
      <c r="Y17170" s="240"/>
      <c r="AB17170" s="241"/>
    </row>
    <row r="17171" spans="25:28">
      <c r="Y17171" s="240"/>
      <c r="AB17171" s="241"/>
    </row>
    <row r="17172" spans="25:28">
      <c r="Y17172" s="240"/>
      <c r="AB17172" s="241"/>
    </row>
    <row r="17173" spans="25:28">
      <c r="Y17173" s="240"/>
      <c r="AB17173" s="241"/>
    </row>
    <row r="17174" spans="25:28">
      <c r="Y17174" s="240"/>
      <c r="AB17174" s="241"/>
    </row>
    <row r="17175" spans="25:28">
      <c r="Y17175" s="240"/>
      <c r="AB17175" s="241"/>
    </row>
    <row r="17176" spans="25:28">
      <c r="Y17176" s="240"/>
      <c r="AB17176" s="241"/>
    </row>
    <row r="17177" spans="25:28">
      <c r="Y17177" s="240"/>
      <c r="AB17177" s="241"/>
    </row>
    <row r="17178" spans="25:28">
      <c r="Y17178" s="240"/>
      <c r="AB17178" s="241"/>
    </row>
    <row r="17179" spans="25:28">
      <c r="Y17179" s="240"/>
      <c r="AB17179" s="241"/>
    </row>
    <row r="17180" spans="25:28">
      <c r="Y17180" s="240"/>
      <c r="AB17180" s="241"/>
    </row>
    <row r="17181" spans="25:28">
      <c r="Y17181" s="240"/>
      <c r="AB17181" s="241"/>
    </row>
    <row r="17182" spans="25:28">
      <c r="Y17182" s="240"/>
      <c r="AB17182" s="241"/>
    </row>
    <row r="17183" spans="25:28">
      <c r="Y17183" s="240"/>
      <c r="AB17183" s="241"/>
    </row>
    <row r="17184" spans="25:28">
      <c r="Y17184" s="240"/>
      <c r="AB17184" s="241"/>
    </row>
    <row r="17185" spans="25:28">
      <c r="Y17185" s="240"/>
      <c r="AB17185" s="241"/>
    </row>
    <row r="17186" spans="25:28">
      <c r="Y17186" s="240"/>
      <c r="AB17186" s="241"/>
    </row>
    <row r="17187" spans="25:28">
      <c r="Y17187" s="240"/>
      <c r="AB17187" s="241"/>
    </row>
    <row r="17188" spans="25:28">
      <c r="Y17188" s="240"/>
      <c r="AB17188" s="241"/>
    </row>
    <row r="17189" spans="25:28">
      <c r="Y17189" s="240"/>
      <c r="AB17189" s="241"/>
    </row>
    <row r="17190" spans="25:28">
      <c r="Y17190" s="240"/>
      <c r="AB17190" s="241"/>
    </row>
    <row r="17191" spans="25:28">
      <c r="Y17191" s="240"/>
      <c r="AB17191" s="241"/>
    </row>
    <row r="17192" spans="25:28">
      <c r="Y17192" s="240"/>
      <c r="AB17192" s="241"/>
    </row>
    <row r="17193" spans="25:28">
      <c r="Y17193" s="240"/>
      <c r="AB17193" s="241"/>
    </row>
    <row r="17194" spans="25:28">
      <c r="Y17194" s="240"/>
      <c r="AB17194" s="241"/>
    </row>
    <row r="17195" spans="25:28">
      <c r="Y17195" s="240"/>
      <c r="AB17195" s="241"/>
    </row>
    <row r="17196" spans="25:28">
      <c r="Y17196" s="240"/>
      <c r="AB17196" s="241"/>
    </row>
    <row r="17197" spans="25:28">
      <c r="Y17197" s="240"/>
      <c r="AB17197" s="241"/>
    </row>
    <row r="17198" spans="25:28">
      <c r="Y17198" s="240"/>
      <c r="AB17198" s="241"/>
    </row>
    <row r="17199" spans="25:28">
      <c r="Y17199" s="240"/>
      <c r="AB17199" s="241"/>
    </row>
    <row r="17200" spans="25:28">
      <c r="Y17200" s="240"/>
      <c r="AB17200" s="241"/>
    </row>
    <row r="17201" spans="25:28">
      <c r="Y17201" s="240"/>
      <c r="AB17201" s="241"/>
    </row>
    <row r="17202" spans="25:28">
      <c r="Y17202" s="240"/>
      <c r="AB17202" s="241"/>
    </row>
    <row r="17203" spans="25:28">
      <c r="Y17203" s="240"/>
      <c r="AB17203" s="241"/>
    </row>
    <row r="17204" spans="25:28">
      <c r="Y17204" s="240"/>
      <c r="AB17204" s="241"/>
    </row>
    <row r="17205" spans="25:28">
      <c r="Y17205" s="240"/>
      <c r="AB17205" s="241"/>
    </row>
    <row r="17206" spans="25:28">
      <c r="Y17206" s="240"/>
      <c r="AB17206" s="241"/>
    </row>
    <row r="17207" spans="25:28">
      <c r="Y17207" s="240"/>
      <c r="AB17207" s="241"/>
    </row>
    <row r="17208" spans="25:28">
      <c r="Y17208" s="240"/>
      <c r="AB17208" s="241"/>
    </row>
    <row r="17209" spans="25:28">
      <c r="Y17209" s="240"/>
      <c r="AB17209" s="241"/>
    </row>
    <row r="17210" spans="25:28">
      <c r="Y17210" s="240"/>
      <c r="AB17210" s="241"/>
    </row>
    <row r="17211" spans="25:28">
      <c r="Y17211" s="240"/>
      <c r="AB17211" s="241"/>
    </row>
    <row r="17212" spans="25:28">
      <c r="Y17212" s="240"/>
      <c r="AB17212" s="241"/>
    </row>
    <row r="17213" spans="25:28">
      <c r="Y17213" s="240"/>
      <c r="AB17213" s="241"/>
    </row>
    <row r="17214" spans="25:28">
      <c r="Y17214" s="240"/>
      <c r="AB17214" s="241"/>
    </row>
    <row r="17215" spans="25:28">
      <c r="Y17215" s="240"/>
      <c r="AB17215" s="241"/>
    </row>
    <row r="17216" spans="25:28">
      <c r="Y17216" s="240"/>
      <c r="AB17216" s="241"/>
    </row>
    <row r="17217" spans="25:28">
      <c r="Y17217" s="240"/>
      <c r="AB17217" s="241"/>
    </row>
    <row r="17218" spans="25:28">
      <c r="Y17218" s="240"/>
      <c r="AB17218" s="241"/>
    </row>
    <row r="17219" spans="25:28">
      <c r="Y17219" s="240"/>
      <c r="AB17219" s="241"/>
    </row>
    <row r="17220" spans="25:28">
      <c r="Y17220" s="240"/>
      <c r="AB17220" s="241"/>
    </row>
    <row r="17221" spans="25:28">
      <c r="Y17221" s="240"/>
      <c r="AB17221" s="241"/>
    </row>
    <row r="17222" spans="25:28">
      <c r="Y17222" s="240"/>
      <c r="AB17222" s="241"/>
    </row>
    <row r="17223" spans="25:28">
      <c r="Y17223" s="240"/>
      <c r="AB17223" s="241"/>
    </row>
    <row r="17224" spans="25:28">
      <c r="Y17224" s="240"/>
      <c r="AB17224" s="241"/>
    </row>
    <row r="17225" spans="25:28">
      <c r="Y17225" s="240"/>
      <c r="AB17225" s="241"/>
    </row>
    <row r="17226" spans="25:28">
      <c r="Y17226" s="240"/>
      <c r="AB17226" s="241"/>
    </row>
    <row r="17227" spans="25:28">
      <c r="Y17227" s="240"/>
      <c r="AB17227" s="241"/>
    </row>
    <row r="17228" spans="25:28">
      <c r="Y17228" s="240"/>
      <c r="AB17228" s="241"/>
    </row>
    <row r="17229" spans="25:28">
      <c r="Y17229" s="240"/>
      <c r="AB17229" s="241"/>
    </row>
    <row r="17230" spans="25:28">
      <c r="Y17230" s="240"/>
      <c r="AB17230" s="241"/>
    </row>
    <row r="17231" spans="25:28">
      <c r="Y17231" s="240"/>
      <c r="AB17231" s="241"/>
    </row>
    <row r="17232" spans="25:28">
      <c r="Y17232" s="240"/>
      <c r="AB17232" s="241"/>
    </row>
    <row r="17233" spans="25:28">
      <c r="Y17233" s="240"/>
      <c r="AB17233" s="241"/>
    </row>
    <row r="17234" spans="25:28">
      <c r="Y17234" s="240"/>
      <c r="AB17234" s="241"/>
    </row>
    <row r="17235" spans="25:28">
      <c r="Y17235" s="240"/>
      <c r="AB17235" s="241"/>
    </row>
    <row r="17236" spans="25:28">
      <c r="Y17236" s="240"/>
      <c r="AB17236" s="241"/>
    </row>
    <row r="17237" spans="25:28">
      <c r="Y17237" s="240"/>
      <c r="AB17237" s="241"/>
    </row>
    <row r="17238" spans="25:28">
      <c r="Y17238" s="240"/>
      <c r="AB17238" s="241"/>
    </row>
    <row r="17239" spans="25:28">
      <c r="Y17239" s="240"/>
      <c r="AB17239" s="241"/>
    </row>
    <row r="17240" spans="25:28">
      <c r="Y17240" s="240"/>
      <c r="AB17240" s="241"/>
    </row>
    <row r="17241" spans="25:28">
      <c r="Y17241" s="240"/>
      <c r="AB17241" s="241"/>
    </row>
    <row r="17242" spans="25:28">
      <c r="Y17242" s="240"/>
      <c r="AB17242" s="241"/>
    </row>
    <row r="17243" spans="25:28">
      <c r="Y17243" s="240"/>
      <c r="AB17243" s="241"/>
    </row>
    <row r="17244" spans="25:28">
      <c r="Y17244" s="240"/>
      <c r="AB17244" s="241"/>
    </row>
    <row r="17245" spans="25:28">
      <c r="Y17245" s="240"/>
      <c r="AB17245" s="241"/>
    </row>
    <row r="17246" spans="25:28">
      <c r="Y17246" s="240"/>
      <c r="AB17246" s="241"/>
    </row>
    <row r="17247" spans="25:28">
      <c r="Y17247" s="240"/>
      <c r="AB17247" s="241"/>
    </row>
    <row r="17248" spans="25:28">
      <c r="Y17248" s="240"/>
      <c r="AB17248" s="241"/>
    </row>
    <row r="17249" spans="25:28">
      <c r="Y17249" s="240"/>
      <c r="AB17249" s="241"/>
    </row>
    <row r="17250" spans="25:28">
      <c r="Y17250" s="240"/>
      <c r="AB17250" s="241"/>
    </row>
    <row r="17251" spans="25:28">
      <c r="Y17251" s="240"/>
      <c r="AB17251" s="241"/>
    </row>
    <row r="17252" spans="25:28">
      <c r="Y17252" s="240"/>
      <c r="AB17252" s="241"/>
    </row>
    <row r="17253" spans="25:28">
      <c r="Y17253" s="240"/>
      <c r="AB17253" s="241"/>
    </row>
    <row r="17254" spans="25:28">
      <c r="Y17254" s="240"/>
      <c r="AB17254" s="241"/>
    </row>
    <row r="17255" spans="25:28">
      <c r="Y17255" s="240"/>
      <c r="AB17255" s="241"/>
    </row>
    <row r="17256" spans="25:28">
      <c r="Y17256" s="240"/>
      <c r="AB17256" s="241"/>
    </row>
    <row r="17257" spans="25:28">
      <c r="Y17257" s="240"/>
      <c r="AB17257" s="241"/>
    </row>
    <row r="17258" spans="25:28">
      <c r="Y17258" s="240"/>
      <c r="AB17258" s="241"/>
    </row>
    <row r="17259" spans="25:28">
      <c r="Y17259" s="240"/>
      <c r="AB17259" s="241"/>
    </row>
    <row r="17260" spans="25:28">
      <c r="Y17260" s="240"/>
      <c r="AB17260" s="241"/>
    </row>
    <row r="17261" spans="25:28">
      <c r="Y17261" s="240"/>
      <c r="AB17261" s="241"/>
    </row>
    <row r="17262" spans="25:28">
      <c r="Y17262" s="240"/>
      <c r="AB17262" s="241"/>
    </row>
    <row r="17263" spans="25:28">
      <c r="Y17263" s="240"/>
      <c r="AB17263" s="241"/>
    </row>
    <row r="17264" spans="25:28">
      <c r="Y17264" s="240"/>
      <c r="AB17264" s="241"/>
    </row>
    <row r="17265" spans="25:28">
      <c r="Y17265" s="240"/>
      <c r="AB17265" s="241"/>
    </row>
    <row r="17266" spans="25:28">
      <c r="Y17266" s="240"/>
      <c r="AB17266" s="241"/>
    </row>
    <row r="17267" spans="25:28">
      <c r="Y17267" s="240"/>
      <c r="AB17267" s="241"/>
    </row>
    <row r="17268" spans="25:28">
      <c r="Y17268" s="240"/>
      <c r="AB17268" s="241"/>
    </row>
    <row r="17269" spans="25:28">
      <c r="Y17269" s="240"/>
      <c r="AB17269" s="241"/>
    </row>
    <row r="17270" spans="25:28">
      <c r="Y17270" s="240"/>
      <c r="AB17270" s="241"/>
    </row>
    <row r="17271" spans="25:28">
      <c r="Y17271" s="240"/>
      <c r="AB17271" s="241"/>
    </row>
    <row r="17272" spans="25:28">
      <c r="Y17272" s="240"/>
      <c r="AB17272" s="241"/>
    </row>
    <row r="17273" spans="25:28">
      <c r="Y17273" s="240"/>
      <c r="AB17273" s="241"/>
    </row>
    <row r="17274" spans="25:28">
      <c r="Y17274" s="240"/>
      <c r="AB17274" s="241"/>
    </row>
    <row r="17275" spans="25:28">
      <c r="Y17275" s="240"/>
      <c r="AB17275" s="241"/>
    </row>
    <row r="17276" spans="25:28">
      <c r="Y17276" s="240"/>
      <c r="AB17276" s="241"/>
    </row>
    <row r="17277" spans="25:28">
      <c r="Y17277" s="240"/>
      <c r="AB17277" s="241"/>
    </row>
    <row r="17278" spans="25:28">
      <c r="Y17278" s="240"/>
      <c r="AB17278" s="241"/>
    </row>
    <row r="17279" spans="25:28">
      <c r="Y17279" s="240"/>
      <c r="AB17279" s="241"/>
    </row>
    <row r="17280" spans="25:28">
      <c r="Y17280" s="240"/>
      <c r="AB17280" s="241"/>
    </row>
    <row r="17281" spans="25:28">
      <c r="Y17281" s="240"/>
      <c r="AB17281" s="241"/>
    </row>
    <row r="17282" spans="25:28">
      <c r="Y17282" s="240"/>
      <c r="AB17282" s="241"/>
    </row>
    <row r="17283" spans="25:28">
      <c r="Y17283" s="240"/>
      <c r="AB17283" s="241"/>
    </row>
    <row r="17284" spans="25:28">
      <c r="Y17284" s="240"/>
      <c r="AB17284" s="241"/>
    </row>
    <row r="17285" spans="25:28">
      <c r="Y17285" s="240"/>
      <c r="AB17285" s="241"/>
    </row>
    <row r="17286" spans="25:28">
      <c r="Y17286" s="240"/>
      <c r="AB17286" s="241"/>
    </row>
    <row r="17287" spans="25:28">
      <c r="Y17287" s="240"/>
      <c r="AB17287" s="241"/>
    </row>
    <row r="17288" spans="25:28">
      <c r="Y17288" s="240"/>
      <c r="AB17288" s="241"/>
    </row>
    <row r="17289" spans="25:28">
      <c r="Y17289" s="240"/>
      <c r="AB17289" s="241"/>
    </row>
    <row r="17290" spans="25:28">
      <c r="Y17290" s="240"/>
      <c r="AB17290" s="241"/>
    </row>
    <row r="17291" spans="25:28">
      <c r="Y17291" s="240"/>
      <c r="AB17291" s="241"/>
    </row>
    <row r="17292" spans="25:28">
      <c r="Y17292" s="240"/>
      <c r="AB17292" s="241"/>
    </row>
    <row r="17293" spans="25:28">
      <c r="Y17293" s="240"/>
      <c r="AB17293" s="241"/>
    </row>
    <row r="17294" spans="25:28">
      <c r="Y17294" s="240"/>
      <c r="AB17294" s="241"/>
    </row>
    <row r="17295" spans="25:28">
      <c r="Y17295" s="240"/>
      <c r="AB17295" s="241"/>
    </row>
    <row r="17296" spans="25:28">
      <c r="Y17296" s="240"/>
      <c r="AB17296" s="241"/>
    </row>
    <row r="17297" spans="25:28">
      <c r="Y17297" s="240"/>
      <c r="AB17297" s="241"/>
    </row>
    <row r="17298" spans="25:28">
      <c r="Y17298" s="240"/>
      <c r="AB17298" s="241"/>
    </row>
    <row r="17299" spans="25:28">
      <c r="Y17299" s="240"/>
      <c r="AB17299" s="241"/>
    </row>
    <row r="17300" spans="25:28">
      <c r="Y17300" s="240"/>
      <c r="AB17300" s="241"/>
    </row>
    <row r="17301" spans="25:28">
      <c r="Y17301" s="240"/>
      <c r="AB17301" s="241"/>
    </row>
    <row r="17302" spans="25:28">
      <c r="Y17302" s="240"/>
      <c r="AB17302" s="241"/>
    </row>
    <row r="17303" spans="25:28">
      <c r="Y17303" s="240"/>
      <c r="AB17303" s="241"/>
    </row>
    <row r="17304" spans="25:28">
      <c r="Y17304" s="240"/>
      <c r="AB17304" s="241"/>
    </row>
    <row r="17305" spans="25:28">
      <c r="Y17305" s="240"/>
      <c r="AB17305" s="241"/>
    </row>
    <row r="17306" spans="25:28">
      <c r="Y17306" s="240"/>
      <c r="AB17306" s="241"/>
    </row>
    <row r="17307" spans="25:28">
      <c r="Y17307" s="240"/>
      <c r="AB17307" s="241"/>
    </row>
    <row r="17308" spans="25:28">
      <c r="Y17308" s="240"/>
      <c r="AB17308" s="241"/>
    </row>
    <row r="17309" spans="25:28">
      <c r="Y17309" s="240"/>
      <c r="AB17309" s="241"/>
    </row>
    <row r="17310" spans="25:28">
      <c r="Y17310" s="240"/>
      <c r="AB17310" s="241"/>
    </row>
    <row r="17311" spans="25:28">
      <c r="Y17311" s="240"/>
      <c r="AB17311" s="241"/>
    </row>
    <row r="17312" spans="25:28">
      <c r="Y17312" s="240"/>
      <c r="AB17312" s="241"/>
    </row>
    <row r="17313" spans="25:28">
      <c r="Y17313" s="240"/>
      <c r="AB17313" s="241"/>
    </row>
    <row r="17314" spans="25:28">
      <c r="Y17314" s="240"/>
      <c r="AB17314" s="241"/>
    </row>
    <row r="17315" spans="25:28">
      <c r="Y17315" s="240"/>
      <c r="AB17315" s="241"/>
    </row>
    <row r="17316" spans="25:28">
      <c r="Y17316" s="240"/>
      <c r="AB17316" s="241"/>
    </row>
    <row r="17317" spans="25:28">
      <c r="Y17317" s="240"/>
      <c r="AB17317" s="241"/>
    </row>
    <row r="17318" spans="25:28">
      <c r="Y17318" s="240"/>
      <c r="AB17318" s="241"/>
    </row>
    <row r="17319" spans="25:28">
      <c r="Y17319" s="240"/>
      <c r="AB17319" s="241"/>
    </row>
    <row r="17320" spans="25:28">
      <c r="Y17320" s="240"/>
      <c r="AB17320" s="241"/>
    </row>
    <row r="17321" spans="25:28">
      <c r="Y17321" s="240"/>
      <c r="AB17321" s="241"/>
    </row>
    <row r="17322" spans="25:28">
      <c r="Y17322" s="240"/>
      <c r="AB17322" s="241"/>
    </row>
    <row r="17323" spans="25:28">
      <c r="Y17323" s="240"/>
      <c r="AB17323" s="241"/>
    </row>
    <row r="17324" spans="25:28">
      <c r="Y17324" s="240"/>
      <c r="AB17324" s="241"/>
    </row>
    <row r="17325" spans="25:28">
      <c r="Y17325" s="240"/>
      <c r="AB17325" s="241"/>
    </row>
    <row r="17326" spans="25:28">
      <c r="Y17326" s="240"/>
      <c r="AB17326" s="241"/>
    </row>
    <row r="17327" spans="25:28">
      <c r="Y17327" s="240"/>
      <c r="AB17327" s="241"/>
    </row>
    <row r="17328" spans="25:28">
      <c r="Y17328" s="240"/>
      <c r="AB17328" s="241"/>
    </row>
    <row r="17329" spans="25:28">
      <c r="Y17329" s="240"/>
      <c r="AB17329" s="241"/>
    </row>
    <row r="17330" spans="25:28">
      <c r="Y17330" s="240"/>
      <c r="AB17330" s="241"/>
    </row>
    <row r="17331" spans="25:28">
      <c r="Y17331" s="240"/>
      <c r="AB17331" s="241"/>
    </row>
    <row r="17332" spans="25:28">
      <c r="Y17332" s="240"/>
      <c r="AB17332" s="241"/>
    </row>
    <row r="17333" spans="25:28">
      <c r="Y17333" s="240"/>
      <c r="AB17333" s="241"/>
    </row>
    <row r="17334" spans="25:28">
      <c r="Y17334" s="240"/>
      <c r="AB17334" s="241"/>
    </row>
    <row r="17335" spans="25:28">
      <c r="Y17335" s="240"/>
      <c r="AB17335" s="241"/>
    </row>
    <row r="17336" spans="25:28">
      <c r="Y17336" s="240"/>
      <c r="AB17336" s="241"/>
    </row>
    <row r="17337" spans="25:28">
      <c r="Y17337" s="240"/>
      <c r="AB17337" s="241"/>
    </row>
    <row r="17338" spans="25:28">
      <c r="Y17338" s="240"/>
      <c r="AB17338" s="241"/>
    </row>
    <row r="17339" spans="25:28">
      <c r="Y17339" s="240"/>
      <c r="AB17339" s="241"/>
    </row>
    <row r="17340" spans="25:28">
      <c r="Y17340" s="240"/>
      <c r="AB17340" s="241"/>
    </row>
    <row r="17341" spans="25:28">
      <c r="Y17341" s="240"/>
      <c r="AB17341" s="241"/>
    </row>
    <row r="17342" spans="25:28">
      <c r="Y17342" s="240"/>
      <c r="AB17342" s="241"/>
    </row>
    <row r="17343" spans="25:28">
      <c r="Y17343" s="240"/>
      <c r="AB17343" s="241"/>
    </row>
    <row r="17344" spans="25:28">
      <c r="Y17344" s="240"/>
      <c r="AB17344" s="241"/>
    </row>
    <row r="17345" spans="25:28">
      <c r="Y17345" s="240"/>
      <c r="AB17345" s="241"/>
    </row>
    <row r="17346" spans="25:28">
      <c r="Y17346" s="240"/>
      <c r="AB17346" s="241"/>
    </row>
    <row r="17347" spans="25:28">
      <c r="Y17347" s="240"/>
      <c r="AB17347" s="241"/>
    </row>
    <row r="17348" spans="25:28">
      <c r="Y17348" s="240"/>
      <c r="AB17348" s="241"/>
    </row>
    <row r="17349" spans="25:28">
      <c r="Y17349" s="240"/>
      <c r="AB17349" s="241"/>
    </row>
    <row r="17350" spans="25:28">
      <c r="Y17350" s="240"/>
      <c r="AB17350" s="241"/>
    </row>
    <row r="17351" spans="25:28">
      <c r="Y17351" s="240"/>
      <c r="AB17351" s="241"/>
    </row>
    <row r="17352" spans="25:28">
      <c r="Y17352" s="240"/>
      <c r="AB17352" s="241"/>
    </row>
    <row r="17353" spans="25:28">
      <c r="Y17353" s="240"/>
      <c r="AB17353" s="241"/>
    </row>
    <row r="17354" spans="25:28">
      <c r="Y17354" s="240"/>
      <c r="AB17354" s="241"/>
    </row>
    <row r="17355" spans="25:28">
      <c r="Y17355" s="240"/>
      <c r="AB17355" s="241"/>
    </row>
    <row r="17356" spans="25:28">
      <c r="Y17356" s="240"/>
      <c r="AB17356" s="241"/>
    </row>
    <row r="17357" spans="25:28">
      <c r="Y17357" s="240"/>
      <c r="AB17357" s="241"/>
    </row>
    <row r="17358" spans="25:28">
      <c r="Y17358" s="240"/>
      <c r="AB17358" s="241"/>
    </row>
    <row r="17359" spans="25:28">
      <c r="Y17359" s="240"/>
      <c r="AB17359" s="241"/>
    </row>
    <row r="17360" spans="25:28">
      <c r="Y17360" s="240"/>
      <c r="AB17360" s="241"/>
    </row>
    <row r="17361" spans="25:28">
      <c r="Y17361" s="240"/>
      <c r="AB17361" s="241"/>
    </row>
    <row r="17362" spans="25:28">
      <c r="Y17362" s="240"/>
      <c r="AB17362" s="241"/>
    </row>
    <row r="17363" spans="25:28">
      <c r="Y17363" s="240"/>
      <c r="AB17363" s="241"/>
    </row>
    <row r="17364" spans="25:28">
      <c r="Y17364" s="240"/>
      <c r="AB17364" s="241"/>
    </row>
    <row r="17365" spans="25:28">
      <c r="Y17365" s="240"/>
      <c r="AB17365" s="241"/>
    </row>
    <row r="17366" spans="25:28">
      <c r="Y17366" s="240"/>
      <c r="AB17366" s="241"/>
    </row>
    <row r="17367" spans="25:28">
      <c r="Y17367" s="240"/>
      <c r="AB17367" s="241"/>
    </row>
    <row r="17368" spans="25:28">
      <c r="Y17368" s="240"/>
      <c r="AB17368" s="241"/>
    </row>
    <row r="17369" spans="25:28">
      <c r="Y17369" s="240"/>
      <c r="AB17369" s="241"/>
    </row>
    <row r="17370" spans="25:28">
      <c r="Y17370" s="240"/>
      <c r="AB17370" s="241"/>
    </row>
    <row r="17371" spans="25:28">
      <c r="Y17371" s="240"/>
      <c r="AB17371" s="241"/>
    </row>
    <row r="17372" spans="25:28">
      <c r="Y17372" s="240"/>
      <c r="AB17372" s="241"/>
    </row>
    <row r="17373" spans="25:28">
      <c r="Y17373" s="240"/>
      <c r="AB17373" s="241"/>
    </row>
    <row r="17374" spans="25:28">
      <c r="Y17374" s="240"/>
      <c r="AB17374" s="241"/>
    </row>
    <row r="17375" spans="25:28">
      <c r="Y17375" s="240"/>
      <c r="AB17375" s="241"/>
    </row>
    <row r="17376" spans="25:28">
      <c r="Y17376" s="240"/>
      <c r="AB17376" s="241"/>
    </row>
    <row r="17377" spans="25:28">
      <c r="Y17377" s="240"/>
      <c r="AB17377" s="241"/>
    </row>
    <row r="17378" spans="25:28">
      <c r="Y17378" s="240"/>
      <c r="AB17378" s="241"/>
    </row>
    <row r="17379" spans="25:28">
      <c r="Y17379" s="240"/>
      <c r="AB17379" s="241"/>
    </row>
    <row r="17380" spans="25:28">
      <c r="Y17380" s="240"/>
      <c r="AB17380" s="241"/>
    </row>
    <row r="17381" spans="25:28">
      <c r="Y17381" s="240"/>
      <c r="AB17381" s="241"/>
    </row>
    <row r="17382" spans="25:28">
      <c r="Y17382" s="240"/>
      <c r="AB17382" s="241"/>
    </row>
    <row r="17383" spans="25:28">
      <c r="Y17383" s="240"/>
      <c r="AB17383" s="241"/>
    </row>
    <row r="17384" spans="25:28">
      <c r="Y17384" s="240"/>
      <c r="AB17384" s="241"/>
    </row>
    <row r="17385" spans="25:28">
      <c r="Y17385" s="240"/>
      <c r="AB17385" s="241"/>
    </row>
    <row r="17386" spans="25:28">
      <c r="Y17386" s="240"/>
      <c r="AB17386" s="241"/>
    </row>
    <row r="17387" spans="25:28">
      <c r="Y17387" s="240"/>
      <c r="AB17387" s="241"/>
    </row>
    <row r="17388" spans="25:28">
      <c r="Y17388" s="240"/>
      <c r="AB17388" s="241"/>
    </row>
    <row r="17389" spans="25:28">
      <c r="Y17389" s="240"/>
      <c r="AB17389" s="241"/>
    </row>
    <row r="17390" spans="25:28">
      <c r="Y17390" s="240"/>
      <c r="AB17390" s="241"/>
    </row>
    <row r="17391" spans="25:28">
      <c r="Y17391" s="240"/>
      <c r="AB17391" s="241"/>
    </row>
    <row r="17392" spans="25:28">
      <c r="Y17392" s="240"/>
      <c r="AB17392" s="241"/>
    </row>
    <row r="17393" spans="25:28">
      <c r="Y17393" s="240"/>
      <c r="AB17393" s="241"/>
    </row>
    <row r="17394" spans="25:28">
      <c r="Y17394" s="240"/>
      <c r="AB17394" s="241"/>
    </row>
    <row r="17395" spans="25:28">
      <c r="Y17395" s="240"/>
      <c r="AB17395" s="241"/>
    </row>
    <row r="17396" spans="25:28">
      <c r="Y17396" s="240"/>
      <c r="AB17396" s="241"/>
    </row>
    <row r="17397" spans="25:28">
      <c r="Y17397" s="240"/>
      <c r="AB17397" s="241"/>
    </row>
    <row r="17398" spans="25:28">
      <c r="Y17398" s="240"/>
      <c r="AB17398" s="241"/>
    </row>
    <row r="17399" spans="25:28">
      <c r="Y17399" s="240"/>
      <c r="AB17399" s="241"/>
    </row>
    <row r="17400" spans="25:28">
      <c r="Y17400" s="240"/>
      <c r="AB17400" s="241"/>
    </row>
    <row r="17401" spans="25:28">
      <c r="Y17401" s="240"/>
      <c r="AB17401" s="241"/>
    </row>
    <row r="17402" spans="25:28">
      <c r="Y17402" s="240"/>
      <c r="AB17402" s="241"/>
    </row>
    <row r="17403" spans="25:28">
      <c r="Y17403" s="240"/>
      <c r="AB17403" s="241"/>
    </row>
    <row r="17404" spans="25:28">
      <c r="Y17404" s="240"/>
      <c r="AB17404" s="241"/>
    </row>
    <row r="17405" spans="25:28">
      <c r="Y17405" s="240"/>
      <c r="AB17405" s="241"/>
    </row>
    <row r="17406" spans="25:28">
      <c r="Y17406" s="240"/>
      <c r="AB17406" s="241"/>
    </row>
    <row r="17407" spans="25:28">
      <c r="Y17407" s="240"/>
      <c r="AB17407" s="241"/>
    </row>
    <row r="17408" spans="25:28">
      <c r="Y17408" s="240"/>
      <c r="AB17408" s="241"/>
    </row>
    <row r="17409" spans="25:28">
      <c r="Y17409" s="240"/>
      <c r="AB17409" s="241"/>
    </row>
    <row r="17410" spans="25:28">
      <c r="Y17410" s="240"/>
      <c r="AB17410" s="241"/>
    </row>
    <row r="17411" spans="25:28">
      <c r="Y17411" s="240"/>
      <c r="AB17411" s="241"/>
    </row>
    <row r="17412" spans="25:28">
      <c r="Y17412" s="240"/>
      <c r="AB17412" s="241"/>
    </row>
    <row r="17413" spans="25:28">
      <c r="Y17413" s="240"/>
      <c r="AB17413" s="241"/>
    </row>
    <row r="17414" spans="25:28">
      <c r="Y17414" s="240"/>
      <c r="AB17414" s="241"/>
    </row>
    <row r="17415" spans="25:28">
      <c r="Y17415" s="240"/>
      <c r="AB17415" s="241"/>
    </row>
    <row r="17416" spans="25:28">
      <c r="Y17416" s="240"/>
      <c r="AB17416" s="241"/>
    </row>
    <row r="17417" spans="25:28">
      <c r="Y17417" s="240"/>
      <c r="AB17417" s="241"/>
    </row>
    <row r="17418" spans="25:28">
      <c r="Y17418" s="240"/>
      <c r="AB17418" s="241"/>
    </row>
    <row r="17419" spans="25:28">
      <c r="Y17419" s="240"/>
      <c r="AB17419" s="241"/>
    </row>
    <row r="17420" spans="25:28">
      <c r="Y17420" s="240"/>
      <c r="AB17420" s="241"/>
    </row>
    <row r="17421" spans="25:28">
      <c r="Y17421" s="240"/>
      <c r="AB17421" s="241"/>
    </row>
    <row r="17422" spans="25:28">
      <c r="Y17422" s="240"/>
      <c r="AB17422" s="241"/>
    </row>
    <row r="17423" spans="25:28">
      <c r="Y17423" s="240"/>
      <c r="AB17423" s="241"/>
    </row>
    <row r="17424" spans="25:28">
      <c r="Y17424" s="240"/>
      <c r="AB17424" s="241"/>
    </row>
    <row r="17425" spans="25:28">
      <c r="Y17425" s="240"/>
      <c r="AB17425" s="241"/>
    </row>
    <row r="17426" spans="25:28">
      <c r="Y17426" s="240"/>
      <c r="AB17426" s="241"/>
    </row>
    <row r="17427" spans="25:28">
      <c r="Y17427" s="240"/>
      <c r="AB17427" s="241"/>
    </row>
    <row r="17428" spans="25:28">
      <c r="Y17428" s="240"/>
      <c r="AB17428" s="241"/>
    </row>
    <row r="17429" spans="25:28">
      <c r="Y17429" s="240"/>
      <c r="AB17429" s="241"/>
    </row>
    <row r="17430" spans="25:28">
      <c r="Y17430" s="240"/>
      <c r="AB17430" s="241"/>
    </row>
    <row r="17431" spans="25:28">
      <c r="Y17431" s="240"/>
      <c r="AB17431" s="241"/>
    </row>
    <row r="17432" spans="25:28">
      <c r="Y17432" s="240"/>
      <c r="AB17432" s="241"/>
    </row>
    <row r="17433" spans="25:28">
      <c r="Y17433" s="240"/>
      <c r="AB17433" s="241"/>
    </row>
    <row r="17434" spans="25:28">
      <c r="Y17434" s="240"/>
      <c r="AB17434" s="241"/>
    </row>
    <row r="17435" spans="25:28">
      <c r="Y17435" s="240"/>
      <c r="AB17435" s="241"/>
    </row>
    <row r="17436" spans="25:28">
      <c r="Y17436" s="240"/>
      <c r="AB17436" s="241"/>
    </row>
    <row r="17437" spans="25:28">
      <c r="Y17437" s="240"/>
      <c r="AB17437" s="241"/>
    </row>
    <row r="17438" spans="25:28">
      <c r="Y17438" s="240"/>
      <c r="AB17438" s="241"/>
    </row>
    <row r="17439" spans="25:28">
      <c r="Y17439" s="240"/>
      <c r="AB17439" s="241"/>
    </row>
    <row r="17440" spans="25:28">
      <c r="Y17440" s="240"/>
      <c r="AB17440" s="241"/>
    </row>
    <row r="17441" spans="25:28">
      <c r="Y17441" s="240"/>
      <c r="AB17441" s="241"/>
    </row>
    <row r="17442" spans="25:28">
      <c r="Y17442" s="240"/>
      <c r="AB17442" s="241"/>
    </row>
    <row r="17443" spans="25:28">
      <c r="Y17443" s="240"/>
      <c r="AB17443" s="241"/>
    </row>
    <row r="17444" spans="25:28">
      <c r="Y17444" s="240"/>
      <c r="AB17444" s="241"/>
    </row>
    <row r="17445" spans="25:28">
      <c r="Y17445" s="240"/>
      <c r="AB17445" s="241"/>
    </row>
    <row r="17446" spans="25:28">
      <c r="Y17446" s="240"/>
      <c r="AB17446" s="241"/>
    </row>
    <row r="17447" spans="25:28">
      <c r="Y17447" s="240"/>
      <c r="AB17447" s="241"/>
    </row>
    <row r="17448" spans="25:28">
      <c r="Y17448" s="240"/>
      <c r="AB17448" s="241"/>
    </row>
    <row r="17449" spans="25:28">
      <c r="Y17449" s="240"/>
      <c r="AB17449" s="241"/>
    </row>
    <row r="17450" spans="25:28">
      <c r="Y17450" s="240"/>
      <c r="AB17450" s="241"/>
    </row>
    <row r="17451" spans="25:28">
      <c r="Y17451" s="240"/>
      <c r="AB17451" s="241"/>
    </row>
    <row r="17452" spans="25:28">
      <c r="Y17452" s="240"/>
      <c r="AB17452" s="241"/>
    </row>
    <row r="17453" spans="25:28">
      <c r="Y17453" s="240"/>
      <c r="AB17453" s="241"/>
    </row>
    <row r="17454" spans="25:28">
      <c r="Y17454" s="240"/>
      <c r="AB17454" s="241"/>
    </row>
    <row r="17455" spans="25:28">
      <c r="Y17455" s="240"/>
      <c r="AB17455" s="241"/>
    </row>
    <row r="17456" spans="25:28">
      <c r="Y17456" s="240"/>
      <c r="AB17456" s="241"/>
    </row>
    <row r="17457" spans="25:28">
      <c r="Y17457" s="240"/>
      <c r="AB17457" s="241"/>
    </row>
    <row r="17458" spans="25:28">
      <c r="Y17458" s="240"/>
      <c r="AB17458" s="241"/>
    </row>
    <row r="17459" spans="25:28">
      <c r="Y17459" s="240"/>
      <c r="AB17459" s="241"/>
    </row>
    <row r="17460" spans="25:28">
      <c r="Y17460" s="240"/>
      <c r="AB17460" s="241"/>
    </row>
    <row r="17461" spans="25:28">
      <c r="Y17461" s="240"/>
      <c r="AB17461" s="241"/>
    </row>
    <row r="17462" spans="25:28">
      <c r="Y17462" s="240"/>
      <c r="AB17462" s="241"/>
    </row>
    <row r="17463" spans="25:28">
      <c r="Y17463" s="240"/>
      <c r="AB17463" s="241"/>
    </row>
    <row r="17464" spans="25:28">
      <c r="Y17464" s="240"/>
      <c r="AB17464" s="241"/>
    </row>
    <row r="17465" spans="25:28">
      <c r="Y17465" s="240"/>
      <c r="AB17465" s="241"/>
    </row>
    <row r="17466" spans="25:28">
      <c r="Y17466" s="240"/>
      <c r="AB17466" s="241"/>
    </row>
    <row r="17467" spans="25:28">
      <c r="Y17467" s="240"/>
      <c r="AB17467" s="241"/>
    </row>
    <row r="17468" spans="25:28">
      <c r="Y17468" s="240"/>
      <c r="AB17468" s="241"/>
    </row>
    <row r="17469" spans="25:28">
      <c r="Y17469" s="240"/>
      <c r="AB17469" s="241"/>
    </row>
    <row r="17470" spans="25:28">
      <c r="Y17470" s="240"/>
      <c r="AB17470" s="241"/>
    </row>
    <row r="17471" spans="25:28">
      <c r="Y17471" s="240"/>
      <c r="AB17471" s="241"/>
    </row>
    <row r="17472" spans="25:28">
      <c r="Y17472" s="240"/>
      <c r="AB17472" s="241"/>
    </row>
    <row r="17473" spans="25:28">
      <c r="Y17473" s="240"/>
      <c r="AB17473" s="241"/>
    </row>
    <row r="17474" spans="25:28">
      <c r="Y17474" s="240"/>
      <c r="AB17474" s="241"/>
    </row>
    <row r="17475" spans="25:28">
      <c r="Y17475" s="240"/>
      <c r="AB17475" s="241"/>
    </row>
    <row r="17476" spans="25:28">
      <c r="Y17476" s="240"/>
      <c r="AB17476" s="241"/>
    </row>
    <row r="17477" spans="25:28">
      <c r="Y17477" s="240"/>
      <c r="AB17477" s="241"/>
    </row>
    <row r="17478" spans="25:28">
      <c r="Y17478" s="240"/>
      <c r="AB17478" s="241"/>
    </row>
    <row r="17479" spans="25:28">
      <c r="Y17479" s="240"/>
      <c r="AB17479" s="241"/>
    </row>
    <row r="17480" spans="25:28">
      <c r="Y17480" s="240"/>
      <c r="AB17480" s="241"/>
    </row>
    <row r="17481" spans="25:28">
      <c r="Y17481" s="240"/>
      <c r="AB17481" s="241"/>
    </row>
    <row r="17482" spans="25:28">
      <c r="Y17482" s="240"/>
      <c r="AB17482" s="241"/>
    </row>
    <row r="17483" spans="25:28">
      <c r="Y17483" s="240"/>
      <c r="AB17483" s="241"/>
    </row>
    <row r="17484" spans="25:28">
      <c r="Y17484" s="240"/>
      <c r="AB17484" s="241"/>
    </row>
    <row r="17485" spans="25:28">
      <c r="Y17485" s="240"/>
      <c r="AB17485" s="241"/>
    </row>
    <row r="17486" spans="25:28">
      <c r="Y17486" s="240"/>
      <c r="AB17486" s="241"/>
    </row>
    <row r="17487" spans="25:28">
      <c r="Y17487" s="240"/>
      <c r="AB17487" s="241"/>
    </row>
    <row r="17488" spans="25:28">
      <c r="Y17488" s="240"/>
      <c r="AB17488" s="241"/>
    </row>
    <row r="17489" spans="25:28">
      <c r="Y17489" s="240"/>
      <c r="AB17489" s="241"/>
    </row>
    <row r="17490" spans="25:28">
      <c r="Y17490" s="240"/>
      <c r="AB17490" s="241"/>
    </row>
    <row r="17491" spans="25:28">
      <c r="Y17491" s="240"/>
      <c r="AB17491" s="241"/>
    </row>
    <row r="17492" spans="25:28">
      <c r="Y17492" s="240"/>
      <c r="AB17492" s="241"/>
    </row>
    <row r="17493" spans="25:28">
      <c r="Y17493" s="240"/>
      <c r="AB17493" s="241"/>
    </row>
    <row r="17494" spans="25:28">
      <c r="Y17494" s="240"/>
      <c r="AB17494" s="241"/>
    </row>
    <row r="17495" spans="25:28">
      <c r="Y17495" s="240"/>
      <c r="AB17495" s="241"/>
    </row>
    <row r="17496" spans="25:28">
      <c r="Y17496" s="240"/>
      <c r="AB17496" s="241"/>
    </row>
    <row r="17497" spans="25:28">
      <c r="Y17497" s="240"/>
      <c r="AB17497" s="241"/>
    </row>
    <row r="17498" spans="25:28">
      <c r="Y17498" s="240"/>
      <c r="AB17498" s="241"/>
    </row>
    <row r="17499" spans="25:28">
      <c r="Y17499" s="240"/>
      <c r="AB17499" s="241"/>
    </row>
    <row r="17500" spans="25:28">
      <c r="Y17500" s="240"/>
      <c r="AB17500" s="241"/>
    </row>
    <row r="17501" spans="25:28">
      <c r="Y17501" s="240"/>
      <c r="AB17501" s="241"/>
    </row>
    <row r="17502" spans="25:28">
      <c r="Y17502" s="240"/>
      <c r="AB17502" s="241"/>
    </row>
    <row r="17503" spans="25:28">
      <c r="Y17503" s="240"/>
      <c r="AB17503" s="241"/>
    </row>
    <row r="17504" spans="25:28">
      <c r="Y17504" s="240"/>
      <c r="AB17504" s="241"/>
    </row>
    <row r="17505" spans="25:28">
      <c r="Y17505" s="240"/>
      <c r="AB17505" s="241"/>
    </row>
    <row r="17506" spans="25:28">
      <c r="Y17506" s="240"/>
      <c r="AB17506" s="241"/>
    </row>
    <row r="17507" spans="25:28">
      <c r="Y17507" s="240"/>
      <c r="AB17507" s="241"/>
    </row>
    <row r="17508" spans="25:28">
      <c r="Y17508" s="240"/>
      <c r="AB17508" s="241"/>
    </row>
    <row r="17509" spans="25:28">
      <c r="Y17509" s="240"/>
      <c r="AB17509" s="241"/>
    </row>
    <row r="17510" spans="25:28">
      <c r="Y17510" s="240"/>
      <c r="AB17510" s="241"/>
    </row>
    <row r="17511" spans="25:28">
      <c r="Y17511" s="240"/>
      <c r="AB17511" s="241"/>
    </row>
    <row r="17512" spans="25:28">
      <c r="Y17512" s="240"/>
      <c r="AB17512" s="241"/>
    </row>
    <row r="17513" spans="25:28">
      <c r="Y17513" s="240"/>
      <c r="AB17513" s="241"/>
    </row>
    <row r="17514" spans="25:28">
      <c r="Y17514" s="240"/>
      <c r="AB17514" s="241"/>
    </row>
    <row r="17515" spans="25:28">
      <c r="Y17515" s="240"/>
      <c r="AB17515" s="241"/>
    </row>
    <row r="17516" spans="25:28">
      <c r="Y17516" s="240"/>
      <c r="AB17516" s="241"/>
    </row>
    <row r="17517" spans="25:28">
      <c r="Y17517" s="240"/>
      <c r="AB17517" s="241"/>
    </row>
    <row r="17518" spans="25:28">
      <c r="Y17518" s="240"/>
      <c r="AB17518" s="241"/>
    </row>
    <row r="17519" spans="25:28">
      <c r="Y17519" s="240"/>
      <c r="AB17519" s="241"/>
    </row>
    <row r="17520" spans="25:28">
      <c r="Y17520" s="240"/>
      <c r="AB17520" s="241"/>
    </row>
    <row r="17521" spans="25:28">
      <c r="Y17521" s="240"/>
      <c r="AB17521" s="241"/>
    </row>
    <row r="17522" spans="25:28">
      <c r="Y17522" s="240"/>
      <c r="AB17522" s="241"/>
    </row>
    <row r="17523" spans="25:28">
      <c r="Y17523" s="240"/>
      <c r="AB17523" s="241"/>
    </row>
    <row r="17524" spans="25:28">
      <c r="Y17524" s="240"/>
      <c r="AB17524" s="241"/>
    </row>
    <row r="17525" spans="25:28">
      <c r="Y17525" s="240"/>
      <c r="AB17525" s="241"/>
    </row>
    <row r="17526" spans="25:28">
      <c r="Y17526" s="240"/>
      <c r="AB17526" s="241"/>
    </row>
    <row r="17527" spans="25:28">
      <c r="Y17527" s="240"/>
      <c r="AB17527" s="241"/>
    </row>
    <row r="17528" spans="25:28">
      <c r="Y17528" s="240"/>
      <c r="AB17528" s="241"/>
    </row>
    <row r="17529" spans="25:28">
      <c r="Y17529" s="240"/>
      <c r="AB17529" s="241"/>
    </row>
    <row r="17530" spans="25:28">
      <c r="Y17530" s="240"/>
      <c r="AB17530" s="241"/>
    </row>
    <row r="17531" spans="25:28">
      <c r="Y17531" s="240"/>
      <c r="AB17531" s="241"/>
    </row>
    <row r="17532" spans="25:28">
      <c r="Y17532" s="240"/>
      <c r="AB17532" s="241"/>
    </row>
    <row r="17533" spans="25:28">
      <c r="Y17533" s="240"/>
      <c r="AB17533" s="241"/>
    </row>
    <row r="17534" spans="25:28">
      <c r="Y17534" s="240"/>
      <c r="AB17534" s="241"/>
    </row>
    <row r="17535" spans="25:28">
      <c r="Y17535" s="240"/>
      <c r="AB17535" s="241"/>
    </row>
    <row r="17536" spans="25:28">
      <c r="Y17536" s="240"/>
      <c r="AB17536" s="241"/>
    </row>
    <row r="17537" spans="25:28">
      <c r="Y17537" s="240"/>
      <c r="AB17537" s="241"/>
    </row>
    <row r="17538" spans="25:28">
      <c r="Y17538" s="240"/>
      <c r="AB17538" s="241"/>
    </row>
    <row r="17539" spans="25:28">
      <c r="Y17539" s="240"/>
      <c r="AB17539" s="241"/>
    </row>
    <row r="17540" spans="25:28">
      <c r="Y17540" s="240"/>
      <c r="AB17540" s="241"/>
    </row>
    <row r="17541" spans="25:28">
      <c r="Y17541" s="240"/>
      <c r="AB17541" s="241"/>
    </row>
    <row r="17542" spans="25:28">
      <c r="Y17542" s="240"/>
      <c r="AB17542" s="241"/>
    </row>
    <row r="17543" spans="25:28">
      <c r="Y17543" s="240"/>
      <c r="AB17543" s="241"/>
    </row>
    <row r="17544" spans="25:28">
      <c r="Y17544" s="240"/>
      <c r="AB17544" s="241"/>
    </row>
    <row r="17545" spans="25:28">
      <c r="Y17545" s="240"/>
      <c r="AB17545" s="241"/>
    </row>
    <row r="17546" spans="25:28">
      <c r="Y17546" s="240"/>
      <c r="AB17546" s="241"/>
    </row>
    <row r="17547" spans="25:28">
      <c r="Y17547" s="240"/>
      <c r="AB17547" s="241"/>
    </row>
    <row r="17548" spans="25:28">
      <c r="Y17548" s="240"/>
      <c r="AB17548" s="241"/>
    </row>
    <row r="17549" spans="25:28">
      <c r="Y17549" s="240"/>
      <c r="AB17549" s="241"/>
    </row>
    <row r="17550" spans="25:28">
      <c r="Y17550" s="240"/>
      <c r="AB17550" s="241"/>
    </row>
    <row r="17551" spans="25:28">
      <c r="Y17551" s="240"/>
      <c r="AB17551" s="241"/>
    </row>
    <row r="17552" spans="25:28">
      <c r="Y17552" s="240"/>
      <c r="AB17552" s="241"/>
    </row>
    <row r="17553" spans="25:28">
      <c r="Y17553" s="240"/>
      <c r="AB17553" s="241"/>
    </row>
    <row r="17554" spans="25:28">
      <c r="Y17554" s="240"/>
      <c r="AB17554" s="241"/>
    </row>
    <row r="17555" spans="25:28">
      <c r="Y17555" s="240"/>
      <c r="AB17555" s="241"/>
    </row>
    <row r="17556" spans="25:28">
      <c r="Y17556" s="240"/>
      <c r="AB17556" s="241"/>
    </row>
    <row r="17557" spans="25:28">
      <c r="Y17557" s="240"/>
      <c r="AB17557" s="241"/>
    </row>
    <row r="17558" spans="25:28">
      <c r="Y17558" s="240"/>
      <c r="AB17558" s="241"/>
    </row>
    <row r="17559" spans="25:28">
      <c r="Y17559" s="240"/>
      <c r="AB17559" s="241"/>
    </row>
    <row r="17560" spans="25:28">
      <c r="Y17560" s="240"/>
      <c r="AB17560" s="241"/>
    </row>
    <row r="17561" spans="25:28">
      <c r="Y17561" s="240"/>
      <c r="AB17561" s="241"/>
    </row>
    <row r="17562" spans="25:28">
      <c r="Y17562" s="240"/>
      <c r="AB17562" s="241"/>
    </row>
    <row r="17563" spans="25:28">
      <c r="Y17563" s="240"/>
      <c r="AB17563" s="241"/>
    </row>
    <row r="17564" spans="25:28">
      <c r="Y17564" s="240"/>
      <c r="AB17564" s="241"/>
    </row>
    <row r="17565" spans="25:28">
      <c r="Y17565" s="240"/>
      <c r="AB17565" s="241"/>
    </row>
    <row r="17566" spans="25:28">
      <c r="Y17566" s="240"/>
      <c r="AB17566" s="241"/>
    </row>
    <row r="17567" spans="25:28">
      <c r="Y17567" s="240"/>
      <c r="AB17567" s="241"/>
    </row>
    <row r="17568" spans="25:28">
      <c r="Y17568" s="240"/>
      <c r="AB17568" s="241"/>
    </row>
    <row r="17569" spans="25:28">
      <c r="Y17569" s="240"/>
      <c r="AB17569" s="241"/>
    </row>
    <row r="17570" spans="25:28">
      <c r="Y17570" s="240"/>
      <c r="AB17570" s="241"/>
    </row>
    <row r="17571" spans="25:28">
      <c r="Y17571" s="240"/>
      <c r="AB17571" s="241"/>
    </row>
    <row r="17572" spans="25:28">
      <c r="Y17572" s="240"/>
      <c r="AB17572" s="241"/>
    </row>
    <row r="17573" spans="25:28">
      <c r="Y17573" s="240"/>
      <c r="AB17573" s="241"/>
    </row>
    <row r="17574" spans="25:28">
      <c r="Y17574" s="240"/>
      <c r="AB17574" s="241"/>
    </row>
    <row r="17575" spans="25:28">
      <c r="Y17575" s="240"/>
      <c r="AB17575" s="241"/>
    </row>
    <row r="17576" spans="25:28">
      <c r="Y17576" s="240"/>
      <c r="AB17576" s="241"/>
    </row>
    <row r="17577" spans="25:28">
      <c r="Y17577" s="240"/>
      <c r="AB17577" s="241"/>
    </row>
    <row r="17578" spans="25:28">
      <c r="Y17578" s="240"/>
      <c r="AB17578" s="241"/>
    </row>
    <row r="17579" spans="25:28">
      <c r="Y17579" s="240"/>
      <c r="AB17579" s="241"/>
    </row>
    <row r="17580" spans="25:28">
      <c r="Y17580" s="240"/>
      <c r="AB17580" s="241"/>
    </row>
    <row r="17581" spans="25:28">
      <c r="Y17581" s="240"/>
      <c r="AB17581" s="241"/>
    </row>
    <row r="17582" spans="25:28">
      <c r="Y17582" s="240"/>
      <c r="AB17582" s="241"/>
    </row>
    <row r="17583" spans="25:28">
      <c r="Y17583" s="240"/>
      <c r="AB17583" s="241"/>
    </row>
    <row r="17584" spans="25:28">
      <c r="Y17584" s="240"/>
      <c r="AB17584" s="241"/>
    </row>
    <row r="17585" spans="25:28">
      <c r="Y17585" s="240"/>
      <c r="AB17585" s="241"/>
    </row>
    <row r="17586" spans="25:28">
      <c r="Y17586" s="240"/>
      <c r="AB17586" s="241"/>
    </row>
    <row r="17587" spans="25:28">
      <c r="Y17587" s="240"/>
      <c r="AB17587" s="241"/>
    </row>
    <row r="17588" spans="25:28">
      <c r="Y17588" s="240"/>
      <c r="AB17588" s="241"/>
    </row>
    <row r="17589" spans="25:28">
      <c r="Y17589" s="240"/>
      <c r="AB17589" s="241"/>
    </row>
    <row r="17590" spans="25:28">
      <c r="Y17590" s="240"/>
      <c r="AB17590" s="241"/>
    </row>
    <row r="17591" spans="25:28">
      <c r="Y17591" s="240"/>
      <c r="AB17591" s="241"/>
    </row>
    <row r="17592" spans="25:28">
      <c r="Y17592" s="240"/>
      <c r="AB17592" s="241"/>
    </row>
    <row r="17593" spans="25:28">
      <c r="Y17593" s="240"/>
      <c r="AB17593" s="241"/>
    </row>
    <row r="17594" spans="25:28">
      <c r="Y17594" s="240"/>
      <c r="AB17594" s="241"/>
    </row>
    <row r="17595" spans="25:28">
      <c r="Y17595" s="240"/>
      <c r="AB17595" s="241"/>
    </row>
    <row r="17596" spans="25:28">
      <c r="Y17596" s="240"/>
      <c r="AB17596" s="241"/>
    </row>
    <row r="17597" spans="25:28">
      <c r="Y17597" s="240"/>
      <c r="AB17597" s="241"/>
    </row>
    <row r="17598" spans="25:28">
      <c r="Y17598" s="240"/>
      <c r="AB17598" s="241"/>
    </row>
    <row r="17599" spans="25:28">
      <c r="Y17599" s="240"/>
      <c r="AB17599" s="241"/>
    </row>
    <row r="17600" spans="25:28">
      <c r="Y17600" s="240"/>
      <c r="AB17600" s="241"/>
    </row>
    <row r="17601" spans="25:28">
      <c r="Y17601" s="240"/>
      <c r="AB17601" s="241"/>
    </row>
    <row r="17602" spans="25:28">
      <c r="Y17602" s="240"/>
      <c r="AB17602" s="241"/>
    </row>
    <row r="17603" spans="25:28">
      <c r="Y17603" s="240"/>
      <c r="AB17603" s="241"/>
    </row>
    <row r="17604" spans="25:28">
      <c r="Y17604" s="240"/>
      <c r="AB17604" s="241"/>
    </row>
    <row r="17605" spans="25:28">
      <c r="Y17605" s="240"/>
      <c r="AB17605" s="241"/>
    </row>
    <row r="17606" spans="25:28">
      <c r="Y17606" s="240"/>
      <c r="AB17606" s="241"/>
    </row>
    <row r="17607" spans="25:28">
      <c r="Y17607" s="240"/>
      <c r="AB17607" s="241"/>
    </row>
    <row r="17608" spans="25:28">
      <c r="Y17608" s="240"/>
      <c r="AB17608" s="241"/>
    </row>
    <row r="17609" spans="25:28">
      <c r="Y17609" s="240"/>
      <c r="AB17609" s="241"/>
    </row>
    <row r="17610" spans="25:28">
      <c r="Y17610" s="240"/>
      <c r="AB17610" s="241"/>
    </row>
    <row r="17611" spans="25:28">
      <c r="Y17611" s="240"/>
      <c r="AB17611" s="241"/>
    </row>
    <row r="17612" spans="25:28">
      <c r="Y17612" s="240"/>
      <c r="AB17612" s="241"/>
    </row>
    <row r="17613" spans="25:28">
      <c r="Y17613" s="240"/>
      <c r="AB17613" s="241"/>
    </row>
    <row r="17614" spans="25:28">
      <c r="Y17614" s="240"/>
      <c r="AB17614" s="241"/>
    </row>
    <row r="17615" spans="25:28">
      <c r="Y17615" s="240"/>
      <c r="AB17615" s="241"/>
    </row>
    <row r="17616" spans="25:28">
      <c r="Y17616" s="240"/>
      <c r="AB17616" s="241"/>
    </row>
    <row r="17617" spans="25:28">
      <c r="Y17617" s="240"/>
      <c r="AB17617" s="241"/>
    </row>
    <row r="17618" spans="25:28">
      <c r="Y17618" s="240"/>
      <c r="AB17618" s="241"/>
    </row>
    <row r="17619" spans="25:28">
      <c r="Y17619" s="240"/>
      <c r="AB17619" s="241"/>
    </row>
    <row r="17620" spans="25:28">
      <c r="Y17620" s="240"/>
      <c r="AB17620" s="241"/>
    </row>
    <row r="17621" spans="25:28">
      <c r="Y17621" s="240"/>
      <c r="AB17621" s="241"/>
    </row>
    <row r="17622" spans="25:28">
      <c r="Y17622" s="240"/>
      <c r="AB17622" s="241"/>
    </row>
    <row r="17623" spans="25:28">
      <c r="Y17623" s="240"/>
      <c r="AB17623" s="241"/>
    </row>
    <row r="17624" spans="25:28">
      <c r="Y17624" s="240"/>
      <c r="AB17624" s="241"/>
    </row>
    <row r="17625" spans="25:28">
      <c r="Y17625" s="240"/>
      <c r="AB17625" s="241"/>
    </row>
    <row r="17626" spans="25:28">
      <c r="Y17626" s="240"/>
      <c r="AB17626" s="241"/>
    </row>
    <row r="17627" spans="25:28">
      <c r="Y17627" s="240"/>
      <c r="AB17627" s="241"/>
    </row>
    <row r="17628" spans="25:28">
      <c r="Y17628" s="240"/>
      <c r="AB17628" s="241"/>
    </row>
    <row r="17629" spans="25:28">
      <c r="Y17629" s="240"/>
      <c r="AB17629" s="241"/>
    </row>
    <row r="17630" spans="25:28">
      <c r="Y17630" s="240"/>
      <c r="AB17630" s="241"/>
    </row>
    <row r="17631" spans="25:28">
      <c r="Y17631" s="240"/>
      <c r="AB17631" s="241"/>
    </row>
    <row r="17632" spans="25:28">
      <c r="Y17632" s="240"/>
      <c r="AB17632" s="241"/>
    </row>
    <row r="17633" spans="25:28">
      <c r="Y17633" s="240"/>
      <c r="AB17633" s="241"/>
    </row>
    <row r="17634" spans="25:28">
      <c r="Y17634" s="240"/>
      <c r="AB17634" s="241"/>
    </row>
    <row r="17635" spans="25:28">
      <c r="Y17635" s="240"/>
      <c r="AB17635" s="241"/>
    </row>
    <row r="17636" spans="25:28">
      <c r="Y17636" s="240"/>
      <c r="AB17636" s="241"/>
    </row>
    <row r="17637" spans="25:28">
      <c r="Y17637" s="240"/>
      <c r="AB17637" s="241"/>
    </row>
    <row r="17638" spans="25:28">
      <c r="Y17638" s="240"/>
      <c r="AB17638" s="241"/>
    </row>
    <row r="17639" spans="25:28">
      <c r="Y17639" s="240"/>
      <c r="AB17639" s="241"/>
    </row>
    <row r="17640" spans="25:28">
      <c r="Y17640" s="240"/>
      <c r="AB17640" s="241"/>
    </row>
    <row r="17641" spans="25:28">
      <c r="Y17641" s="240"/>
      <c r="AB17641" s="241"/>
    </row>
    <row r="17642" spans="25:28">
      <c r="Y17642" s="240"/>
      <c r="AB17642" s="241"/>
    </row>
    <row r="17643" spans="25:28">
      <c r="Y17643" s="240"/>
      <c r="AB17643" s="241"/>
    </row>
    <row r="17644" spans="25:28">
      <c r="Y17644" s="240"/>
      <c r="AB17644" s="241"/>
    </row>
    <row r="17645" spans="25:28">
      <c r="Y17645" s="240"/>
      <c r="AB17645" s="241"/>
    </row>
    <row r="17646" spans="25:28">
      <c r="Y17646" s="240"/>
      <c r="AB17646" s="241"/>
    </row>
    <row r="17647" spans="25:28">
      <c r="Y17647" s="240"/>
      <c r="AB17647" s="241"/>
    </row>
    <row r="17648" spans="25:28">
      <c r="Y17648" s="240"/>
      <c r="AB17648" s="241"/>
    </row>
    <row r="17649" spans="25:28">
      <c r="Y17649" s="240"/>
      <c r="AB17649" s="241"/>
    </row>
    <row r="17650" spans="25:28">
      <c r="Y17650" s="240"/>
      <c r="AB17650" s="241"/>
    </row>
    <row r="17651" spans="25:28">
      <c r="Y17651" s="240"/>
      <c r="AB17651" s="241"/>
    </row>
    <row r="17652" spans="25:28">
      <c r="Y17652" s="240"/>
      <c r="AB17652" s="241"/>
    </row>
    <row r="17653" spans="25:28">
      <c r="Y17653" s="240"/>
      <c r="AB17653" s="241"/>
    </row>
    <row r="17654" spans="25:28">
      <c r="Y17654" s="240"/>
      <c r="AB17654" s="241"/>
    </row>
    <row r="17655" spans="25:28">
      <c r="Y17655" s="240"/>
      <c r="AB17655" s="241"/>
    </row>
    <row r="17656" spans="25:28">
      <c r="Y17656" s="240"/>
      <c r="AB17656" s="241"/>
    </row>
    <row r="17657" spans="25:28">
      <c r="Y17657" s="240"/>
      <c r="AB17657" s="241"/>
    </row>
    <row r="17658" spans="25:28">
      <c r="Y17658" s="240"/>
      <c r="AB17658" s="241"/>
    </row>
    <row r="17659" spans="25:28">
      <c r="Y17659" s="240"/>
      <c r="AB17659" s="241"/>
    </row>
    <row r="17660" spans="25:28">
      <c r="Y17660" s="240"/>
      <c r="AB17660" s="241"/>
    </row>
    <row r="17661" spans="25:28">
      <c r="Y17661" s="240"/>
      <c r="AB17661" s="241"/>
    </row>
    <row r="17662" spans="25:28">
      <c r="Y17662" s="240"/>
      <c r="AB17662" s="241"/>
    </row>
    <row r="17663" spans="25:28">
      <c r="Y17663" s="240"/>
      <c r="AB17663" s="241"/>
    </row>
    <row r="17664" spans="25:28">
      <c r="Y17664" s="240"/>
      <c r="AB17664" s="241"/>
    </row>
    <row r="17665" spans="25:28">
      <c r="Y17665" s="240"/>
      <c r="AB17665" s="241"/>
    </row>
    <row r="17666" spans="25:28">
      <c r="Y17666" s="240"/>
      <c r="AB17666" s="241"/>
    </row>
    <row r="17667" spans="25:28">
      <c r="Y17667" s="240"/>
      <c r="AB17667" s="241"/>
    </row>
    <row r="17668" spans="25:28">
      <c r="Y17668" s="240"/>
      <c r="AB17668" s="241"/>
    </row>
    <row r="17669" spans="25:28">
      <c r="Y17669" s="240"/>
      <c r="AB17669" s="241"/>
    </row>
    <row r="17670" spans="25:28">
      <c r="Y17670" s="240"/>
      <c r="AB17670" s="241"/>
    </row>
    <row r="17671" spans="25:28">
      <c r="Y17671" s="240"/>
      <c r="AB17671" s="241"/>
    </row>
    <row r="17672" spans="25:28">
      <c r="Y17672" s="240"/>
      <c r="AB17672" s="241"/>
    </row>
    <row r="17673" spans="25:28">
      <c r="Y17673" s="240"/>
      <c r="AB17673" s="241"/>
    </row>
    <row r="17674" spans="25:28">
      <c r="Y17674" s="240"/>
      <c r="AB17674" s="241"/>
    </row>
    <row r="17675" spans="25:28">
      <c r="Y17675" s="240"/>
      <c r="AB17675" s="241"/>
    </row>
    <row r="17676" spans="25:28">
      <c r="Y17676" s="240"/>
      <c r="AB17676" s="241"/>
    </row>
    <row r="17677" spans="25:28">
      <c r="Y17677" s="240"/>
      <c r="AB17677" s="241"/>
    </row>
    <row r="17678" spans="25:28">
      <c r="Y17678" s="240"/>
      <c r="AB17678" s="241"/>
    </row>
    <row r="17679" spans="25:28">
      <c r="Y17679" s="240"/>
      <c r="AB17679" s="241"/>
    </row>
    <row r="17680" spans="25:28">
      <c r="Y17680" s="240"/>
      <c r="AB17680" s="241"/>
    </row>
    <row r="17681" spans="25:28">
      <c r="Y17681" s="240"/>
      <c r="AB17681" s="241"/>
    </row>
    <row r="17682" spans="25:28">
      <c r="Y17682" s="240"/>
      <c r="AB17682" s="241"/>
    </row>
    <row r="17683" spans="25:28">
      <c r="Y17683" s="240"/>
      <c r="AB17683" s="241"/>
    </row>
    <row r="17684" spans="25:28">
      <c r="Y17684" s="240"/>
      <c r="AB17684" s="241"/>
    </row>
    <row r="17685" spans="25:28">
      <c r="Y17685" s="240"/>
      <c r="AB17685" s="241"/>
    </row>
    <row r="17686" spans="25:28">
      <c r="Y17686" s="240"/>
      <c r="AB17686" s="241"/>
    </row>
    <row r="17687" spans="25:28">
      <c r="Y17687" s="240"/>
      <c r="AB17687" s="241"/>
    </row>
    <row r="17688" spans="25:28">
      <c r="Y17688" s="240"/>
      <c r="AB17688" s="241"/>
    </row>
    <row r="17689" spans="25:28">
      <c r="Y17689" s="240"/>
      <c r="AB17689" s="241"/>
    </row>
    <row r="17690" spans="25:28">
      <c r="Y17690" s="240"/>
      <c r="AB17690" s="241"/>
    </row>
    <row r="17691" spans="25:28">
      <c r="Y17691" s="240"/>
      <c r="AB17691" s="241"/>
    </row>
    <row r="17692" spans="25:28">
      <c r="Y17692" s="240"/>
      <c r="AB17692" s="241"/>
    </row>
    <row r="17693" spans="25:28">
      <c r="Y17693" s="240"/>
      <c r="AB17693" s="241"/>
    </row>
    <row r="17694" spans="25:28">
      <c r="Y17694" s="240"/>
      <c r="AB17694" s="241"/>
    </row>
    <row r="17695" spans="25:28">
      <c r="Y17695" s="240"/>
      <c r="AB17695" s="241"/>
    </row>
    <row r="17696" spans="25:28">
      <c r="Y17696" s="240"/>
      <c r="AB17696" s="241"/>
    </row>
    <row r="17697" spans="25:28">
      <c r="Y17697" s="240"/>
      <c r="AB17697" s="241"/>
    </row>
    <row r="17698" spans="25:28">
      <c r="Y17698" s="240"/>
      <c r="AB17698" s="241"/>
    </row>
    <row r="17699" spans="25:28">
      <c r="Y17699" s="240"/>
      <c r="AB17699" s="241"/>
    </row>
    <row r="17700" spans="25:28">
      <c r="Y17700" s="240"/>
      <c r="AB17700" s="241"/>
    </row>
    <row r="17701" spans="25:28">
      <c r="Y17701" s="240"/>
      <c r="AB17701" s="241"/>
    </row>
    <row r="17702" spans="25:28">
      <c r="Y17702" s="240"/>
      <c r="AB17702" s="241"/>
    </row>
    <row r="17703" spans="25:28">
      <c r="Y17703" s="240"/>
      <c r="AB17703" s="241"/>
    </row>
    <row r="17704" spans="25:28">
      <c r="Y17704" s="240"/>
      <c r="AB17704" s="241"/>
    </row>
    <row r="17705" spans="25:28">
      <c r="Y17705" s="240"/>
      <c r="AB17705" s="241"/>
    </row>
    <row r="17706" spans="25:28">
      <c r="Y17706" s="240"/>
      <c r="AB17706" s="241"/>
    </row>
    <row r="17707" spans="25:28">
      <c r="Y17707" s="240"/>
      <c r="AB17707" s="241"/>
    </row>
    <row r="17708" spans="25:28">
      <c r="Y17708" s="240"/>
      <c r="AB17708" s="241"/>
    </row>
    <row r="17709" spans="25:28">
      <c r="Y17709" s="240"/>
      <c r="AB17709" s="241"/>
    </row>
    <row r="17710" spans="25:28">
      <c r="Y17710" s="240"/>
      <c r="AB17710" s="241"/>
    </row>
    <row r="17711" spans="25:28">
      <c r="Y17711" s="240"/>
      <c r="AB17711" s="241"/>
    </row>
    <row r="17712" spans="25:28">
      <c r="Y17712" s="240"/>
      <c r="AB17712" s="241"/>
    </row>
    <row r="17713" spans="25:28">
      <c r="Y17713" s="240"/>
      <c r="AB17713" s="241"/>
    </row>
    <row r="17714" spans="25:28">
      <c r="Y17714" s="240"/>
      <c r="AB17714" s="241"/>
    </row>
    <row r="17715" spans="25:28">
      <c r="Y17715" s="240"/>
      <c r="AB17715" s="241"/>
    </row>
    <row r="17716" spans="25:28">
      <c r="Y17716" s="240"/>
      <c r="AB17716" s="241"/>
    </row>
    <row r="17717" spans="25:28">
      <c r="Y17717" s="240"/>
      <c r="AB17717" s="241"/>
    </row>
    <row r="17718" spans="25:28">
      <c r="Y17718" s="240"/>
      <c r="AB17718" s="241"/>
    </row>
    <row r="17719" spans="25:28">
      <c r="Y17719" s="240"/>
      <c r="AB17719" s="241"/>
    </row>
    <row r="17720" spans="25:28">
      <c r="Y17720" s="240"/>
      <c r="AB17720" s="241"/>
    </row>
    <row r="17721" spans="25:28">
      <c r="Y17721" s="240"/>
      <c r="AB17721" s="241"/>
    </row>
    <row r="17722" spans="25:28">
      <c r="Y17722" s="240"/>
      <c r="AB17722" s="241"/>
    </row>
    <row r="17723" spans="25:28">
      <c r="Y17723" s="240"/>
      <c r="AB17723" s="241"/>
    </row>
    <row r="17724" spans="25:28">
      <c r="Y17724" s="240"/>
      <c r="AB17724" s="241"/>
    </row>
    <row r="17725" spans="25:28">
      <c r="Y17725" s="240"/>
      <c r="AB17725" s="241"/>
    </row>
    <row r="17726" spans="25:28">
      <c r="Y17726" s="240"/>
      <c r="AB17726" s="241"/>
    </row>
    <row r="17727" spans="25:28">
      <c r="Y17727" s="240"/>
      <c r="AB17727" s="241"/>
    </row>
    <row r="17728" spans="25:28">
      <c r="Y17728" s="240"/>
      <c r="AB17728" s="241"/>
    </row>
    <row r="17729" spans="25:28">
      <c r="Y17729" s="240"/>
      <c r="AB17729" s="241"/>
    </row>
    <row r="17730" spans="25:28">
      <c r="Y17730" s="240"/>
      <c r="AB17730" s="241"/>
    </row>
    <row r="17731" spans="25:28">
      <c r="Y17731" s="240"/>
      <c r="AB17731" s="241"/>
    </row>
    <row r="17732" spans="25:28">
      <c r="Y17732" s="240"/>
      <c r="AB17732" s="241"/>
    </row>
    <row r="17733" spans="25:28">
      <c r="Y17733" s="240"/>
      <c r="AB17733" s="241"/>
    </row>
    <row r="17734" spans="25:28">
      <c r="Y17734" s="240"/>
      <c r="AB17734" s="241"/>
    </row>
    <row r="17735" spans="25:28">
      <c r="Y17735" s="240"/>
      <c r="AB17735" s="241"/>
    </row>
    <row r="17736" spans="25:28">
      <c r="Y17736" s="240"/>
      <c r="AB17736" s="241"/>
    </row>
    <row r="17737" spans="25:28">
      <c r="Y17737" s="240"/>
      <c r="AB17737" s="241"/>
    </row>
    <row r="17738" spans="25:28">
      <c r="Y17738" s="240"/>
      <c r="AB17738" s="241"/>
    </row>
    <row r="17739" spans="25:28">
      <c r="Y17739" s="240"/>
      <c r="AB17739" s="241"/>
    </row>
    <row r="17740" spans="25:28">
      <c r="Y17740" s="240"/>
      <c r="AB17740" s="241"/>
    </row>
    <row r="17741" spans="25:28">
      <c r="Y17741" s="240"/>
      <c r="AB17741" s="241"/>
    </row>
    <row r="17742" spans="25:28">
      <c r="Y17742" s="240"/>
      <c r="AB17742" s="241"/>
    </row>
    <row r="17743" spans="25:28">
      <c r="Y17743" s="240"/>
      <c r="AB17743" s="241"/>
    </row>
    <row r="17744" spans="25:28">
      <c r="Y17744" s="240"/>
      <c r="AB17744" s="241"/>
    </row>
    <row r="17745" spans="25:28">
      <c r="Y17745" s="240"/>
      <c r="AB17745" s="241"/>
    </row>
    <row r="17746" spans="25:28">
      <c r="Y17746" s="240"/>
      <c r="AB17746" s="241"/>
    </row>
    <row r="17747" spans="25:28">
      <c r="Y17747" s="240"/>
      <c r="AB17747" s="241"/>
    </row>
    <row r="17748" spans="25:28">
      <c r="Y17748" s="240"/>
      <c r="AB17748" s="241"/>
    </row>
    <row r="17749" spans="25:28">
      <c r="Y17749" s="240"/>
      <c r="AB17749" s="241"/>
    </row>
    <row r="17750" spans="25:28">
      <c r="Y17750" s="240"/>
      <c r="AB17750" s="241"/>
    </row>
    <row r="17751" spans="25:28">
      <c r="Y17751" s="240"/>
      <c r="AB17751" s="241"/>
    </row>
    <row r="17752" spans="25:28">
      <c r="Y17752" s="240"/>
      <c r="AB17752" s="241"/>
    </row>
    <row r="17753" spans="25:28">
      <c r="Y17753" s="240"/>
      <c r="AB17753" s="241"/>
    </row>
    <row r="17754" spans="25:28">
      <c r="Y17754" s="240"/>
      <c r="AB17754" s="241"/>
    </row>
    <row r="17755" spans="25:28">
      <c r="Y17755" s="240"/>
      <c r="AB17755" s="241"/>
    </row>
    <row r="17756" spans="25:28">
      <c r="Y17756" s="240"/>
      <c r="AB17756" s="241"/>
    </row>
    <row r="17757" spans="25:28">
      <c r="Y17757" s="240"/>
      <c r="AB17757" s="241"/>
    </row>
    <row r="17758" spans="25:28">
      <c r="Y17758" s="240"/>
      <c r="AB17758" s="241"/>
    </row>
    <row r="17759" spans="25:28">
      <c r="Y17759" s="240"/>
      <c r="AB17759" s="241"/>
    </row>
    <row r="17760" spans="25:28">
      <c r="Y17760" s="240"/>
      <c r="AB17760" s="241"/>
    </row>
    <row r="17761" spans="25:28">
      <c r="Y17761" s="240"/>
      <c r="AB17761" s="241"/>
    </row>
    <row r="17762" spans="25:28">
      <c r="Y17762" s="240"/>
      <c r="AB17762" s="241"/>
    </row>
    <row r="17763" spans="25:28">
      <c r="Y17763" s="240"/>
      <c r="AB17763" s="241"/>
    </row>
    <row r="17764" spans="25:28">
      <c r="Y17764" s="240"/>
      <c r="AB17764" s="241"/>
    </row>
    <row r="17765" spans="25:28">
      <c r="Y17765" s="240"/>
      <c r="AB17765" s="241"/>
    </row>
    <row r="17766" spans="25:28">
      <c r="Y17766" s="240"/>
      <c r="AB17766" s="241"/>
    </row>
    <row r="17767" spans="25:28">
      <c r="Y17767" s="240"/>
      <c r="AB17767" s="241"/>
    </row>
    <row r="17768" spans="25:28">
      <c r="Y17768" s="240"/>
      <c r="AB17768" s="241"/>
    </row>
    <row r="17769" spans="25:28">
      <c r="Y17769" s="240"/>
      <c r="AB17769" s="241"/>
    </row>
    <row r="17770" spans="25:28">
      <c r="Y17770" s="240"/>
      <c r="AB17770" s="241"/>
    </row>
    <row r="17771" spans="25:28">
      <c r="Y17771" s="240"/>
      <c r="AB17771" s="241"/>
    </row>
    <row r="17772" spans="25:28">
      <c r="Y17772" s="240"/>
      <c r="AB17772" s="241"/>
    </row>
    <row r="17773" spans="25:28">
      <c r="Y17773" s="240"/>
      <c r="AB17773" s="241"/>
    </row>
    <row r="17774" spans="25:28">
      <c r="Y17774" s="240"/>
      <c r="AB17774" s="241"/>
    </row>
    <row r="17775" spans="25:28">
      <c r="Y17775" s="240"/>
      <c r="AB17775" s="241"/>
    </row>
    <row r="17776" spans="25:28">
      <c r="Y17776" s="240"/>
      <c r="AB17776" s="241"/>
    </row>
    <row r="17777" spans="25:28">
      <c r="Y17777" s="240"/>
      <c r="AB17777" s="241"/>
    </row>
    <row r="17778" spans="25:28">
      <c r="Y17778" s="240"/>
      <c r="AB17778" s="241"/>
    </row>
    <row r="17779" spans="25:28">
      <c r="Y17779" s="240"/>
      <c r="AB17779" s="241"/>
    </row>
    <row r="17780" spans="25:28">
      <c r="Y17780" s="240"/>
      <c r="AB17780" s="241"/>
    </row>
    <row r="17781" spans="25:28">
      <c r="Y17781" s="240"/>
      <c r="AB17781" s="241"/>
    </row>
    <row r="17782" spans="25:28">
      <c r="Y17782" s="240"/>
      <c r="AB17782" s="241"/>
    </row>
    <row r="17783" spans="25:28">
      <c r="Y17783" s="240"/>
      <c r="AB17783" s="241"/>
    </row>
    <row r="17784" spans="25:28">
      <c r="Y17784" s="240"/>
      <c r="AB17784" s="241"/>
    </row>
    <row r="17785" spans="25:28">
      <c r="Y17785" s="240"/>
      <c r="AB17785" s="241"/>
    </row>
    <row r="17786" spans="25:28">
      <c r="Y17786" s="240"/>
      <c r="AB17786" s="241"/>
    </row>
    <row r="17787" spans="25:28">
      <c r="Y17787" s="240"/>
      <c r="AB17787" s="241"/>
    </row>
    <row r="17788" spans="25:28">
      <c r="Y17788" s="240"/>
      <c r="AB17788" s="241"/>
    </row>
    <row r="17789" spans="25:28">
      <c r="Y17789" s="240"/>
      <c r="AB17789" s="241"/>
    </row>
    <row r="17790" spans="25:28">
      <c r="Y17790" s="240"/>
      <c r="AB17790" s="241"/>
    </row>
    <row r="17791" spans="25:28">
      <c r="Y17791" s="240"/>
      <c r="AB17791" s="241"/>
    </row>
    <row r="17792" spans="25:28">
      <c r="Y17792" s="240"/>
      <c r="AB17792" s="241"/>
    </row>
    <row r="17793" spans="25:28">
      <c r="Y17793" s="240"/>
      <c r="AB17793" s="241"/>
    </row>
    <row r="17794" spans="25:28">
      <c r="Y17794" s="240"/>
      <c r="AB17794" s="241"/>
    </row>
    <row r="17795" spans="25:28">
      <c r="Y17795" s="240"/>
      <c r="AB17795" s="241"/>
    </row>
    <row r="17796" spans="25:28">
      <c r="Y17796" s="240"/>
      <c r="AB17796" s="241"/>
    </row>
    <row r="17797" spans="25:28">
      <c r="Y17797" s="240"/>
      <c r="AB17797" s="241"/>
    </row>
    <row r="17798" spans="25:28">
      <c r="Y17798" s="240"/>
      <c r="AB17798" s="241"/>
    </row>
    <row r="17799" spans="25:28">
      <c r="Y17799" s="240"/>
      <c r="AB17799" s="241"/>
    </row>
    <row r="17800" spans="25:28">
      <c r="Y17800" s="240"/>
      <c r="AB17800" s="241"/>
    </row>
    <row r="17801" spans="25:28">
      <c r="Y17801" s="240"/>
      <c r="AB17801" s="241"/>
    </row>
    <row r="17802" spans="25:28">
      <c r="Y17802" s="240"/>
      <c r="AB17802" s="241"/>
    </row>
    <row r="17803" spans="25:28">
      <c r="Y17803" s="240"/>
      <c r="AB17803" s="241"/>
    </row>
    <row r="17804" spans="25:28">
      <c r="Y17804" s="240"/>
      <c r="AB17804" s="241"/>
    </row>
    <row r="17805" spans="25:28">
      <c r="Y17805" s="240"/>
      <c r="AB17805" s="241"/>
    </row>
    <row r="17806" spans="25:28">
      <c r="Y17806" s="240"/>
      <c r="AB17806" s="241"/>
    </row>
    <row r="17807" spans="25:28">
      <c r="Y17807" s="240"/>
      <c r="AB17807" s="241"/>
    </row>
    <row r="17808" spans="25:28">
      <c r="Y17808" s="240"/>
      <c r="AB17808" s="241"/>
    </row>
    <row r="17809" spans="25:28">
      <c r="Y17809" s="240"/>
      <c r="AB17809" s="241"/>
    </row>
    <row r="17810" spans="25:28">
      <c r="Y17810" s="240"/>
      <c r="AB17810" s="241"/>
    </row>
    <row r="17811" spans="25:28">
      <c r="Y17811" s="240"/>
      <c r="AB17811" s="241"/>
    </row>
    <row r="17812" spans="25:28">
      <c r="Y17812" s="240"/>
      <c r="AB17812" s="241"/>
    </row>
    <row r="17813" spans="25:28">
      <c r="Y17813" s="240"/>
      <c r="AB17813" s="241"/>
    </row>
    <row r="17814" spans="25:28">
      <c r="Y17814" s="240"/>
      <c r="AB17814" s="241"/>
    </row>
    <row r="17815" spans="25:28">
      <c r="Y17815" s="240"/>
      <c r="AB17815" s="241"/>
    </row>
    <row r="17816" spans="25:28">
      <c r="Y17816" s="240"/>
      <c r="AB17816" s="241"/>
    </row>
    <row r="17817" spans="25:28">
      <c r="Y17817" s="240"/>
      <c r="AB17817" s="241"/>
    </row>
    <row r="17818" spans="25:28">
      <c r="Y17818" s="240"/>
      <c r="AB17818" s="241"/>
    </row>
    <row r="17819" spans="25:28">
      <c r="Y17819" s="240"/>
      <c r="AB17819" s="241"/>
    </row>
    <row r="17820" spans="25:28">
      <c r="Y17820" s="240"/>
      <c r="AB17820" s="241"/>
    </row>
    <row r="17821" spans="25:28">
      <c r="Y17821" s="240"/>
      <c r="AB17821" s="241"/>
    </row>
    <row r="17822" spans="25:28">
      <c r="Y17822" s="240"/>
      <c r="AB17822" s="241"/>
    </row>
    <row r="17823" spans="25:28">
      <c r="Y17823" s="240"/>
      <c r="AB17823" s="241"/>
    </row>
    <row r="17824" spans="25:28">
      <c r="Y17824" s="240"/>
      <c r="AB17824" s="241"/>
    </row>
    <row r="17825" spans="25:28">
      <c r="Y17825" s="240"/>
      <c r="AB17825" s="241"/>
    </row>
    <row r="17826" spans="25:28">
      <c r="Y17826" s="240"/>
      <c r="AB17826" s="241"/>
    </row>
    <row r="17827" spans="25:28">
      <c r="Y17827" s="240"/>
      <c r="AB17827" s="241"/>
    </row>
    <row r="17828" spans="25:28">
      <c r="Y17828" s="240"/>
      <c r="AB17828" s="241"/>
    </row>
    <row r="17829" spans="25:28">
      <c r="Y17829" s="240"/>
      <c r="AB17829" s="241"/>
    </row>
    <row r="17830" spans="25:28">
      <c r="Y17830" s="240"/>
      <c r="AB17830" s="241"/>
    </row>
    <row r="17831" spans="25:28">
      <c r="Y17831" s="240"/>
      <c r="AB17831" s="241"/>
    </row>
    <row r="17832" spans="25:28">
      <c r="Y17832" s="240"/>
      <c r="AB17832" s="241"/>
    </row>
    <row r="17833" spans="25:28">
      <c r="Y17833" s="240"/>
      <c r="AB17833" s="241"/>
    </row>
    <row r="17834" spans="25:28">
      <c r="Y17834" s="240"/>
      <c r="AB17834" s="241"/>
    </row>
    <row r="17835" spans="25:28">
      <c r="Y17835" s="240"/>
      <c r="AB17835" s="241"/>
    </row>
    <row r="17836" spans="25:28">
      <c r="Y17836" s="240"/>
      <c r="AB17836" s="241"/>
    </row>
    <row r="17837" spans="25:28">
      <c r="Y17837" s="240"/>
      <c r="AB17837" s="241"/>
    </row>
    <row r="17838" spans="25:28">
      <c r="Y17838" s="240"/>
      <c r="AB17838" s="241"/>
    </row>
    <row r="17839" spans="25:28">
      <c r="Y17839" s="240"/>
      <c r="AB17839" s="241"/>
    </row>
    <row r="17840" spans="25:28">
      <c r="Y17840" s="240"/>
      <c r="AB17840" s="241"/>
    </row>
    <row r="17841" spans="25:28">
      <c r="Y17841" s="240"/>
      <c r="AB17841" s="241"/>
    </row>
    <row r="17842" spans="25:28">
      <c r="Y17842" s="240"/>
      <c r="AB17842" s="241"/>
    </row>
    <row r="17843" spans="25:28">
      <c r="Y17843" s="240"/>
      <c r="AB17843" s="241"/>
    </row>
    <row r="17844" spans="25:28">
      <c r="Y17844" s="240"/>
      <c r="AB17844" s="241"/>
    </row>
    <row r="17845" spans="25:28">
      <c r="Y17845" s="240"/>
      <c r="AB17845" s="241"/>
    </row>
    <row r="17846" spans="25:28">
      <c r="Y17846" s="240"/>
      <c r="AB17846" s="241"/>
    </row>
    <row r="17847" spans="25:28">
      <c r="Y17847" s="240"/>
      <c r="AB17847" s="241"/>
    </row>
    <row r="17848" spans="25:28">
      <c r="Y17848" s="240"/>
      <c r="AB17848" s="241"/>
    </row>
    <row r="17849" spans="25:28">
      <c r="Y17849" s="240"/>
      <c r="AB17849" s="241"/>
    </row>
    <row r="17850" spans="25:28">
      <c r="Y17850" s="240"/>
      <c r="AB17850" s="241"/>
    </row>
    <row r="17851" spans="25:28">
      <c r="Y17851" s="240"/>
      <c r="AB17851" s="241"/>
    </row>
    <row r="17852" spans="25:28">
      <c r="Y17852" s="240"/>
      <c r="AB17852" s="241"/>
    </row>
    <row r="17853" spans="25:28">
      <c r="Y17853" s="240"/>
      <c r="AB17853" s="241"/>
    </row>
    <row r="17854" spans="25:28">
      <c r="Y17854" s="240"/>
      <c r="AB17854" s="241"/>
    </row>
    <row r="17855" spans="25:28">
      <c r="Y17855" s="240"/>
      <c r="AB17855" s="241"/>
    </row>
    <row r="17856" spans="25:28">
      <c r="Y17856" s="240"/>
      <c r="AB17856" s="241"/>
    </row>
    <row r="17857" spans="25:28">
      <c r="Y17857" s="240"/>
      <c r="AB17857" s="241"/>
    </row>
    <row r="17858" spans="25:28">
      <c r="Y17858" s="240"/>
      <c r="AB17858" s="241"/>
    </row>
    <row r="17859" spans="25:28">
      <c r="Y17859" s="240"/>
      <c r="AB17859" s="241"/>
    </row>
    <row r="17860" spans="25:28">
      <c r="Y17860" s="240"/>
      <c r="AB17860" s="241"/>
    </row>
    <row r="17861" spans="25:28">
      <c r="Y17861" s="240"/>
      <c r="AB17861" s="241"/>
    </row>
    <row r="17862" spans="25:28">
      <c r="Y17862" s="240"/>
      <c r="AB17862" s="241"/>
    </row>
    <row r="17863" spans="25:28">
      <c r="Y17863" s="240"/>
      <c r="AB17863" s="241"/>
    </row>
    <row r="17864" spans="25:28">
      <c r="Y17864" s="240"/>
      <c r="AB17864" s="241"/>
    </row>
    <row r="17865" spans="25:28">
      <c r="Y17865" s="240"/>
      <c r="AB17865" s="241"/>
    </row>
    <row r="17866" spans="25:28">
      <c r="Y17866" s="240"/>
      <c r="AB17866" s="241"/>
    </row>
    <row r="17867" spans="25:28">
      <c r="Y17867" s="240"/>
      <c r="AB17867" s="241"/>
    </row>
    <row r="17868" spans="25:28">
      <c r="Y17868" s="240"/>
      <c r="AB17868" s="241"/>
    </row>
    <row r="17869" spans="25:28">
      <c r="Y17869" s="240"/>
      <c r="AB17869" s="241"/>
    </row>
    <row r="17870" spans="25:28">
      <c r="Y17870" s="240"/>
      <c r="AB17870" s="241"/>
    </row>
    <row r="17871" spans="25:28">
      <c r="Y17871" s="240"/>
      <c r="AB17871" s="241"/>
    </row>
    <row r="17872" spans="25:28">
      <c r="Y17872" s="240"/>
      <c r="AB17872" s="241"/>
    </row>
    <row r="17873" spans="25:28">
      <c r="Y17873" s="240"/>
      <c r="AB17873" s="241"/>
    </row>
    <row r="17874" spans="25:28">
      <c r="Y17874" s="240"/>
      <c r="AB17874" s="241"/>
    </row>
    <row r="17875" spans="25:28">
      <c r="Y17875" s="240"/>
      <c r="AB17875" s="241"/>
    </row>
    <row r="17876" spans="25:28">
      <c r="Y17876" s="240"/>
      <c r="AB17876" s="241"/>
    </row>
    <row r="17877" spans="25:28">
      <c r="Y17877" s="240"/>
      <c r="AB17877" s="241"/>
    </row>
    <row r="17878" spans="25:28">
      <c r="Y17878" s="240"/>
      <c r="AB17878" s="241"/>
    </row>
    <row r="17879" spans="25:28">
      <c r="Y17879" s="240"/>
      <c r="AB17879" s="241"/>
    </row>
    <row r="17880" spans="25:28">
      <c r="Y17880" s="240"/>
      <c r="AB17880" s="241"/>
    </row>
    <row r="17881" spans="25:28">
      <c r="Y17881" s="240"/>
      <c r="AB17881" s="241"/>
    </row>
    <row r="17882" spans="25:28">
      <c r="Y17882" s="240"/>
      <c r="AB17882" s="241"/>
    </row>
    <row r="17883" spans="25:28">
      <c r="Y17883" s="240"/>
      <c r="AB17883" s="241"/>
    </row>
    <row r="17884" spans="25:28">
      <c r="Y17884" s="240"/>
      <c r="AB17884" s="241"/>
    </row>
    <row r="17885" spans="25:28">
      <c r="Y17885" s="240"/>
      <c r="AB17885" s="241"/>
    </row>
    <row r="17886" spans="25:28">
      <c r="Y17886" s="240"/>
      <c r="AB17886" s="241"/>
    </row>
    <row r="17887" spans="25:28">
      <c r="Y17887" s="240"/>
      <c r="AB17887" s="241"/>
    </row>
    <row r="17888" spans="25:28">
      <c r="Y17888" s="240"/>
      <c r="AB17888" s="241"/>
    </row>
    <row r="17889" spans="25:28">
      <c r="Y17889" s="240"/>
      <c r="AB17889" s="241"/>
    </row>
    <row r="17890" spans="25:28">
      <c r="Y17890" s="240"/>
      <c r="AB17890" s="241"/>
    </row>
    <row r="17891" spans="25:28">
      <c r="Y17891" s="240"/>
      <c r="AB17891" s="241"/>
    </row>
    <row r="17892" spans="25:28">
      <c r="Y17892" s="240"/>
      <c r="AB17892" s="241"/>
    </row>
    <row r="17893" spans="25:28">
      <c r="Y17893" s="240"/>
      <c r="AB17893" s="241"/>
    </row>
    <row r="17894" spans="25:28">
      <c r="Y17894" s="240"/>
      <c r="AB17894" s="241"/>
    </row>
    <row r="17895" spans="25:28">
      <c r="Y17895" s="240"/>
      <c r="AB17895" s="241"/>
    </row>
    <row r="17896" spans="25:28">
      <c r="Y17896" s="240"/>
      <c r="AB17896" s="241"/>
    </row>
    <row r="17897" spans="25:28">
      <c r="Y17897" s="240"/>
      <c r="AB17897" s="241"/>
    </row>
    <row r="17898" spans="25:28">
      <c r="Y17898" s="240"/>
      <c r="AB17898" s="241"/>
    </row>
    <row r="17899" spans="25:28">
      <c r="Y17899" s="240"/>
      <c r="AB17899" s="241"/>
    </row>
    <row r="17900" spans="25:28">
      <c r="Y17900" s="240"/>
      <c r="AB17900" s="241"/>
    </row>
    <row r="17901" spans="25:28">
      <c r="Y17901" s="240"/>
      <c r="AB17901" s="241"/>
    </row>
    <row r="17902" spans="25:28">
      <c r="Y17902" s="240"/>
      <c r="AB17902" s="241"/>
    </row>
    <row r="17903" spans="25:28">
      <c r="Y17903" s="240"/>
      <c r="AB17903" s="241"/>
    </row>
    <row r="17904" spans="25:28">
      <c r="Y17904" s="240"/>
      <c r="AB17904" s="241"/>
    </row>
    <row r="17905" spans="25:28">
      <c r="Y17905" s="240"/>
      <c r="AB17905" s="241"/>
    </row>
    <row r="17906" spans="25:28">
      <c r="Y17906" s="240"/>
      <c r="AB17906" s="241"/>
    </row>
    <row r="17907" spans="25:28">
      <c r="Y17907" s="240"/>
      <c r="AB17907" s="241"/>
    </row>
    <row r="17908" spans="25:28">
      <c r="Y17908" s="240"/>
      <c r="AB17908" s="241"/>
    </row>
    <row r="17909" spans="25:28">
      <c r="Y17909" s="240"/>
      <c r="AB17909" s="241"/>
    </row>
    <row r="17910" spans="25:28">
      <c r="Y17910" s="240"/>
      <c r="AB17910" s="241"/>
    </row>
    <row r="17911" spans="25:28">
      <c r="Y17911" s="240"/>
      <c r="AB17911" s="241"/>
    </row>
    <row r="17912" spans="25:28">
      <c r="Y17912" s="240"/>
      <c r="AB17912" s="241"/>
    </row>
    <row r="17913" spans="25:28">
      <c r="Y17913" s="240"/>
      <c r="AB17913" s="241"/>
    </row>
    <row r="17914" spans="25:28">
      <c r="Y17914" s="240"/>
      <c r="AB17914" s="241"/>
    </row>
    <row r="17915" spans="25:28">
      <c r="Y17915" s="240"/>
      <c r="AB17915" s="241"/>
    </row>
    <row r="17916" spans="25:28">
      <c r="Y17916" s="240"/>
      <c r="AB17916" s="241"/>
    </row>
    <row r="17917" spans="25:28">
      <c r="Y17917" s="240"/>
      <c r="AB17917" s="241"/>
    </row>
    <row r="17918" spans="25:28">
      <c r="Y17918" s="240"/>
      <c r="AB17918" s="241"/>
    </row>
    <row r="17919" spans="25:28">
      <c r="Y17919" s="240"/>
      <c r="AB17919" s="241"/>
    </row>
    <row r="17920" spans="25:28">
      <c r="Y17920" s="240"/>
      <c r="AB17920" s="241"/>
    </row>
    <row r="17921" spans="25:28">
      <c r="Y17921" s="240"/>
      <c r="AB17921" s="241"/>
    </row>
    <row r="17922" spans="25:28">
      <c r="Y17922" s="240"/>
      <c r="AB17922" s="241"/>
    </row>
    <row r="17923" spans="25:28">
      <c r="Y17923" s="240"/>
      <c r="AB17923" s="241"/>
    </row>
    <row r="17924" spans="25:28">
      <c r="Y17924" s="240"/>
      <c r="AB17924" s="241"/>
    </row>
    <row r="17925" spans="25:28">
      <c r="Y17925" s="240"/>
      <c r="AB17925" s="241"/>
    </row>
    <row r="17926" spans="25:28">
      <c r="Y17926" s="240"/>
      <c r="AB17926" s="241"/>
    </row>
    <row r="17927" spans="25:28">
      <c r="Y17927" s="240"/>
      <c r="AB17927" s="241"/>
    </row>
    <row r="17928" spans="25:28">
      <c r="Y17928" s="240"/>
      <c r="AB17928" s="241"/>
    </row>
    <row r="17929" spans="25:28">
      <c r="Y17929" s="240"/>
      <c r="AB17929" s="241"/>
    </row>
    <row r="17930" spans="25:28">
      <c r="Y17930" s="240"/>
      <c r="AB17930" s="241"/>
    </row>
    <row r="17931" spans="25:28">
      <c r="Y17931" s="240"/>
      <c r="AB17931" s="241"/>
    </row>
    <row r="17932" spans="25:28">
      <c r="Y17932" s="240"/>
      <c r="AB17932" s="241"/>
    </row>
    <row r="17933" spans="25:28">
      <c r="Y17933" s="240"/>
      <c r="AB17933" s="241"/>
    </row>
    <row r="17934" spans="25:28">
      <c r="Y17934" s="240"/>
      <c r="AB17934" s="241"/>
    </row>
    <row r="17935" spans="25:28">
      <c r="Y17935" s="240"/>
      <c r="AB17935" s="241"/>
    </row>
    <row r="17936" spans="25:28">
      <c r="Y17936" s="240"/>
      <c r="AB17936" s="241"/>
    </row>
    <row r="17937" spans="25:28">
      <c r="Y17937" s="240"/>
      <c r="AB17937" s="241"/>
    </row>
    <row r="17938" spans="25:28">
      <c r="Y17938" s="240"/>
      <c r="AB17938" s="241"/>
    </row>
    <row r="17939" spans="25:28">
      <c r="Y17939" s="240"/>
      <c r="AB17939" s="241"/>
    </row>
    <row r="17940" spans="25:28">
      <c r="Y17940" s="240"/>
      <c r="AB17940" s="241"/>
    </row>
    <row r="17941" spans="25:28">
      <c r="Y17941" s="240"/>
      <c r="AB17941" s="241"/>
    </row>
    <row r="17942" spans="25:28">
      <c r="Y17942" s="240"/>
      <c r="AB17942" s="241"/>
    </row>
    <row r="17943" spans="25:28">
      <c r="Y17943" s="240"/>
      <c r="AB17943" s="241"/>
    </row>
    <row r="17944" spans="25:28">
      <c r="Y17944" s="240"/>
      <c r="AB17944" s="241"/>
    </row>
    <row r="17945" spans="25:28">
      <c r="Y17945" s="240"/>
      <c r="AB17945" s="241"/>
    </row>
    <row r="17946" spans="25:28">
      <c r="Y17946" s="240"/>
      <c r="AB17946" s="241"/>
    </row>
    <row r="17947" spans="25:28">
      <c r="Y17947" s="240"/>
      <c r="AB17947" s="241"/>
    </row>
    <row r="17948" spans="25:28">
      <c r="Y17948" s="240"/>
      <c r="AB17948" s="241"/>
    </row>
    <row r="17949" spans="25:28">
      <c r="Y17949" s="240"/>
      <c r="AB17949" s="241"/>
    </row>
    <row r="17950" spans="25:28">
      <c r="Y17950" s="240"/>
      <c r="AB17950" s="241"/>
    </row>
    <row r="17951" spans="25:28">
      <c r="Y17951" s="240"/>
      <c r="AB17951" s="241"/>
    </row>
    <row r="17952" spans="25:28">
      <c r="Y17952" s="240"/>
      <c r="AB17952" s="241"/>
    </row>
    <row r="17953" spans="25:28">
      <c r="Y17953" s="240"/>
      <c r="AB17953" s="241"/>
    </row>
    <row r="17954" spans="25:28">
      <c r="Y17954" s="240"/>
      <c r="AB17954" s="241"/>
    </row>
    <row r="17955" spans="25:28">
      <c r="Y17955" s="240"/>
      <c r="AB17955" s="241"/>
    </row>
    <row r="17956" spans="25:28">
      <c r="Y17956" s="240"/>
      <c r="AB17956" s="241"/>
    </row>
    <row r="17957" spans="25:28">
      <c r="Y17957" s="240"/>
      <c r="AB17957" s="241"/>
    </row>
    <row r="17958" spans="25:28">
      <c r="Y17958" s="240"/>
      <c r="AB17958" s="241"/>
    </row>
    <row r="17959" spans="25:28">
      <c r="Y17959" s="240"/>
      <c r="AB17959" s="241"/>
    </row>
    <row r="17960" spans="25:28">
      <c r="Y17960" s="240"/>
      <c r="AB17960" s="241"/>
    </row>
    <row r="17961" spans="25:28">
      <c r="Y17961" s="240"/>
      <c r="AB17961" s="241"/>
    </row>
    <row r="17962" spans="25:28">
      <c r="Y17962" s="240"/>
      <c r="AB17962" s="241"/>
    </row>
    <row r="17963" spans="25:28">
      <c r="Y17963" s="240"/>
      <c r="AB17963" s="241"/>
    </row>
    <row r="17964" spans="25:28">
      <c r="Y17964" s="240"/>
      <c r="AB17964" s="241"/>
    </row>
    <row r="17965" spans="25:28">
      <c r="Y17965" s="240"/>
      <c r="AB17965" s="241"/>
    </row>
    <row r="17966" spans="25:28">
      <c r="Y17966" s="240"/>
      <c r="AB17966" s="241"/>
    </row>
    <row r="17967" spans="25:28">
      <c r="Y17967" s="240"/>
      <c r="AB17967" s="241"/>
    </row>
    <row r="17968" spans="25:28">
      <c r="Y17968" s="240"/>
      <c r="AB17968" s="241"/>
    </row>
    <row r="17969" spans="25:28">
      <c r="Y17969" s="240"/>
      <c r="AB17969" s="241"/>
    </row>
    <row r="17970" spans="25:28">
      <c r="Y17970" s="240"/>
      <c r="AB17970" s="241"/>
    </row>
    <row r="17971" spans="25:28">
      <c r="Y17971" s="240"/>
      <c r="AB17971" s="241"/>
    </row>
    <row r="17972" spans="25:28">
      <c r="Y17972" s="240"/>
      <c r="AB17972" s="241"/>
    </row>
    <row r="17973" spans="25:28">
      <c r="Y17973" s="240"/>
      <c r="AB17973" s="241"/>
    </row>
    <row r="17974" spans="25:28">
      <c r="Y17974" s="240"/>
      <c r="AB17974" s="241"/>
    </row>
    <row r="17975" spans="25:28">
      <c r="Y17975" s="240"/>
      <c r="AB17975" s="241"/>
    </row>
    <row r="17976" spans="25:28">
      <c r="Y17976" s="240"/>
      <c r="AB17976" s="241"/>
    </row>
    <row r="17977" spans="25:28">
      <c r="Y17977" s="240"/>
      <c r="AB17977" s="241"/>
    </row>
    <row r="17978" spans="25:28">
      <c r="Y17978" s="240"/>
      <c r="AB17978" s="241"/>
    </row>
    <row r="17979" spans="25:28">
      <c r="Y17979" s="240"/>
      <c r="AB17979" s="241"/>
    </row>
    <row r="17980" spans="25:28">
      <c r="Y17980" s="240"/>
      <c r="AB17980" s="241"/>
    </row>
    <row r="17981" spans="25:28">
      <c r="Y17981" s="240"/>
      <c r="AB17981" s="241"/>
    </row>
    <row r="17982" spans="25:28">
      <c r="Y17982" s="240"/>
      <c r="AB17982" s="241"/>
    </row>
    <row r="17983" spans="25:28">
      <c r="Y17983" s="240"/>
      <c r="AB17983" s="241"/>
    </row>
    <row r="17984" spans="25:28">
      <c r="Y17984" s="240"/>
      <c r="AB17984" s="241"/>
    </row>
    <row r="17985" spans="25:28">
      <c r="Y17985" s="240"/>
      <c r="AB17985" s="241"/>
    </row>
    <row r="17986" spans="25:28">
      <c r="Y17986" s="240"/>
      <c r="AB17986" s="241"/>
    </row>
    <row r="17987" spans="25:28">
      <c r="Y17987" s="240"/>
      <c r="AB17987" s="241"/>
    </row>
    <row r="17988" spans="25:28">
      <c r="Y17988" s="240"/>
      <c r="AB17988" s="241"/>
    </row>
    <row r="17989" spans="25:28">
      <c r="Y17989" s="240"/>
      <c r="AB17989" s="241"/>
    </row>
    <row r="17990" spans="25:28">
      <c r="Y17990" s="240"/>
      <c r="AB17990" s="241"/>
    </row>
    <row r="17991" spans="25:28">
      <c r="Y17991" s="240"/>
      <c r="AB17991" s="241"/>
    </row>
    <row r="17992" spans="25:28">
      <c r="Y17992" s="240"/>
      <c r="AB17992" s="241"/>
    </row>
    <row r="17993" spans="25:28">
      <c r="Y17993" s="240"/>
      <c r="AB17993" s="241"/>
    </row>
    <row r="17994" spans="25:28">
      <c r="Y17994" s="240"/>
      <c r="AB17994" s="241"/>
    </row>
    <row r="17995" spans="25:28">
      <c r="Y17995" s="240"/>
      <c r="AB17995" s="241"/>
    </row>
    <row r="17996" spans="25:28">
      <c r="Y17996" s="240"/>
      <c r="AB17996" s="241"/>
    </row>
    <row r="17997" spans="25:28">
      <c r="Y17997" s="240"/>
      <c r="AB17997" s="241"/>
    </row>
    <row r="17998" spans="25:28">
      <c r="Y17998" s="240"/>
      <c r="AB17998" s="241"/>
    </row>
    <row r="17999" spans="25:28">
      <c r="Y17999" s="240"/>
      <c r="AB17999" s="241"/>
    </row>
    <row r="18000" spans="25:28">
      <c r="Y18000" s="240"/>
      <c r="AB18000" s="241"/>
    </row>
    <row r="18001" spans="25:28">
      <c r="Y18001" s="240"/>
      <c r="AB18001" s="241"/>
    </row>
    <row r="18002" spans="25:28">
      <c r="Y18002" s="240"/>
      <c r="AB18002" s="241"/>
    </row>
    <row r="18003" spans="25:28">
      <c r="Y18003" s="240"/>
      <c r="AB18003" s="241"/>
    </row>
    <row r="18004" spans="25:28">
      <c r="Y18004" s="240"/>
      <c r="AB18004" s="241"/>
    </row>
    <row r="18005" spans="25:28">
      <c r="Y18005" s="240"/>
      <c r="AB18005" s="241"/>
    </row>
    <row r="18006" spans="25:28">
      <c r="Y18006" s="240"/>
      <c r="AB18006" s="241"/>
    </row>
    <row r="18007" spans="25:28">
      <c r="Y18007" s="240"/>
      <c r="AB18007" s="241"/>
    </row>
    <row r="18008" spans="25:28">
      <c r="Y18008" s="240"/>
      <c r="AB18008" s="241"/>
    </row>
    <row r="18009" spans="25:28">
      <c r="Y18009" s="240"/>
      <c r="AB18009" s="241"/>
    </row>
    <row r="18010" spans="25:28">
      <c r="Y18010" s="240"/>
      <c r="AB18010" s="241"/>
    </row>
    <row r="18011" spans="25:28">
      <c r="Y18011" s="240"/>
      <c r="AB18011" s="241"/>
    </row>
    <row r="18012" spans="25:28">
      <c r="Y18012" s="240"/>
      <c r="AB18012" s="241"/>
    </row>
    <row r="18013" spans="25:28">
      <c r="Y18013" s="240"/>
      <c r="AB18013" s="241"/>
    </row>
    <row r="18014" spans="25:28">
      <c r="Y18014" s="240"/>
      <c r="AB18014" s="241"/>
    </row>
    <row r="18015" spans="25:28">
      <c r="Y18015" s="240"/>
      <c r="AB18015" s="241"/>
    </row>
    <row r="18016" spans="25:28">
      <c r="Y18016" s="240"/>
      <c r="AB18016" s="241"/>
    </row>
    <row r="18017" spans="25:28">
      <c r="Y18017" s="240"/>
      <c r="AB18017" s="241"/>
    </row>
    <row r="18018" spans="25:28">
      <c r="Y18018" s="240"/>
      <c r="AB18018" s="241"/>
    </row>
    <row r="18019" spans="25:28">
      <c r="Y18019" s="240"/>
      <c r="AB18019" s="241"/>
    </row>
    <row r="18020" spans="25:28">
      <c r="Y18020" s="240"/>
      <c r="AB18020" s="241"/>
    </row>
    <row r="18021" spans="25:28">
      <c r="Y18021" s="240"/>
      <c r="AB18021" s="241"/>
    </row>
    <row r="18022" spans="25:28">
      <c r="Y18022" s="240"/>
      <c r="AB18022" s="241"/>
    </row>
    <row r="18023" spans="25:28">
      <c r="Y18023" s="240"/>
      <c r="AB18023" s="241"/>
    </row>
    <row r="18024" spans="25:28">
      <c r="Y18024" s="240"/>
      <c r="AB18024" s="241"/>
    </row>
    <row r="18025" spans="25:28">
      <c r="Y18025" s="240"/>
      <c r="AB18025" s="241"/>
    </row>
    <row r="18026" spans="25:28">
      <c r="Y18026" s="240"/>
      <c r="AB18026" s="241"/>
    </row>
    <row r="18027" spans="25:28">
      <c r="Y18027" s="240"/>
      <c r="AB18027" s="241"/>
    </row>
    <row r="18028" spans="25:28">
      <c r="Y18028" s="240"/>
      <c r="AB18028" s="241"/>
    </row>
    <row r="18029" spans="25:28">
      <c r="Y18029" s="240"/>
      <c r="AB18029" s="241"/>
    </row>
    <row r="18030" spans="25:28">
      <c r="Y18030" s="240"/>
      <c r="AB18030" s="241"/>
    </row>
    <row r="18031" spans="25:28">
      <c r="Y18031" s="240"/>
      <c r="AB18031" s="241"/>
    </row>
    <row r="18032" spans="25:28">
      <c r="Y18032" s="240"/>
      <c r="AB18032" s="241"/>
    </row>
    <row r="18033" spans="25:28">
      <c r="Y18033" s="240"/>
      <c r="AB18033" s="241"/>
    </row>
    <row r="18034" spans="25:28">
      <c r="Y18034" s="240"/>
      <c r="AB18034" s="241"/>
    </row>
    <row r="18035" spans="25:28">
      <c r="Y18035" s="240"/>
      <c r="AB18035" s="241"/>
    </row>
    <row r="18036" spans="25:28">
      <c r="Y18036" s="240"/>
      <c r="AB18036" s="241"/>
    </row>
    <row r="18037" spans="25:28">
      <c r="Y18037" s="240"/>
      <c r="AB18037" s="241"/>
    </row>
    <row r="18038" spans="25:28">
      <c r="Y18038" s="240"/>
      <c r="AB18038" s="241"/>
    </row>
    <row r="18039" spans="25:28">
      <c r="Y18039" s="240"/>
      <c r="AB18039" s="241"/>
    </row>
    <row r="18040" spans="25:28">
      <c r="Y18040" s="240"/>
      <c r="AB18040" s="241"/>
    </row>
    <row r="18041" spans="25:28">
      <c r="Y18041" s="240"/>
      <c r="AB18041" s="241"/>
    </row>
    <row r="18042" spans="25:28">
      <c r="Y18042" s="240"/>
      <c r="AB18042" s="241"/>
    </row>
    <row r="18043" spans="25:28">
      <c r="Y18043" s="240"/>
      <c r="AB18043" s="241"/>
    </row>
    <row r="18044" spans="25:28">
      <c r="Y18044" s="240"/>
      <c r="AB18044" s="241"/>
    </row>
    <row r="18045" spans="25:28">
      <c r="Y18045" s="240"/>
      <c r="AB18045" s="241"/>
    </row>
    <row r="18046" spans="25:28">
      <c r="Y18046" s="240"/>
      <c r="AB18046" s="241"/>
    </row>
    <row r="18047" spans="25:28">
      <c r="Y18047" s="240"/>
      <c r="AB18047" s="241"/>
    </row>
    <row r="18048" spans="25:28">
      <c r="Y18048" s="240"/>
      <c r="AB18048" s="241"/>
    </row>
    <row r="18049" spans="25:28">
      <c r="Y18049" s="240"/>
      <c r="AB18049" s="241"/>
    </row>
    <row r="18050" spans="25:28">
      <c r="Y18050" s="240"/>
      <c r="AB18050" s="241"/>
    </row>
    <row r="18051" spans="25:28">
      <c r="Y18051" s="240"/>
      <c r="AB18051" s="241"/>
    </row>
    <row r="18052" spans="25:28">
      <c r="Y18052" s="240"/>
      <c r="AB18052" s="241"/>
    </row>
    <row r="18053" spans="25:28">
      <c r="Y18053" s="240"/>
      <c r="AB18053" s="241"/>
    </row>
    <row r="18054" spans="25:28">
      <c r="Y18054" s="240"/>
      <c r="AB18054" s="241"/>
    </row>
    <row r="18055" spans="25:28">
      <c r="Y18055" s="240"/>
      <c r="AB18055" s="241"/>
    </row>
    <row r="18056" spans="25:28">
      <c r="Y18056" s="240"/>
      <c r="AB18056" s="241"/>
    </row>
    <row r="18057" spans="25:28">
      <c r="Y18057" s="240"/>
      <c r="AB18057" s="241"/>
    </row>
    <row r="18058" spans="25:28">
      <c r="Y18058" s="240"/>
      <c r="AB18058" s="241"/>
    </row>
    <row r="18059" spans="25:28">
      <c r="Y18059" s="240"/>
      <c r="AB18059" s="241"/>
    </row>
    <row r="18060" spans="25:28">
      <c r="Y18060" s="240"/>
      <c r="AB18060" s="241"/>
    </row>
    <row r="18061" spans="25:28">
      <c r="Y18061" s="240"/>
      <c r="AB18061" s="241"/>
    </row>
    <row r="18062" spans="25:28">
      <c r="Y18062" s="240"/>
      <c r="AB18062" s="241"/>
    </row>
    <row r="18063" spans="25:28">
      <c r="Y18063" s="240"/>
      <c r="AB18063" s="241"/>
    </row>
    <row r="18064" spans="25:28">
      <c r="Y18064" s="240"/>
      <c r="AB18064" s="241"/>
    </row>
    <row r="18065" spans="25:28">
      <c r="Y18065" s="240"/>
      <c r="AB18065" s="241"/>
    </row>
    <row r="18066" spans="25:28">
      <c r="Y18066" s="240"/>
      <c r="AB18066" s="241"/>
    </row>
    <row r="18067" spans="25:28">
      <c r="Y18067" s="240"/>
      <c r="AB18067" s="241"/>
    </row>
    <row r="18068" spans="25:28">
      <c r="Y18068" s="240"/>
      <c r="AB18068" s="241"/>
    </row>
    <row r="18069" spans="25:28">
      <c r="Y18069" s="240"/>
      <c r="AB18069" s="241"/>
    </row>
    <row r="18070" spans="25:28">
      <c r="Y18070" s="240"/>
      <c r="AB18070" s="241"/>
    </row>
    <row r="18071" spans="25:28">
      <c r="Y18071" s="240"/>
      <c r="AB18071" s="241"/>
    </row>
    <row r="18072" spans="25:28">
      <c r="Y18072" s="240"/>
      <c r="AB18072" s="241"/>
    </row>
    <row r="18073" spans="25:28">
      <c r="Y18073" s="240"/>
      <c r="AB18073" s="241"/>
    </row>
    <row r="18074" spans="25:28">
      <c r="Y18074" s="240"/>
      <c r="AB18074" s="241"/>
    </row>
    <row r="18075" spans="25:28">
      <c r="Y18075" s="240"/>
      <c r="AB18075" s="241"/>
    </row>
    <row r="18076" spans="25:28">
      <c r="Y18076" s="240"/>
      <c r="AB18076" s="241"/>
    </row>
    <row r="18077" spans="25:28">
      <c r="Y18077" s="240"/>
      <c r="AB18077" s="241"/>
    </row>
    <row r="18078" spans="25:28">
      <c r="Y18078" s="240"/>
      <c r="AB18078" s="241"/>
    </row>
    <row r="18079" spans="25:28">
      <c r="Y18079" s="240"/>
      <c r="AB18079" s="241"/>
    </row>
    <row r="18080" spans="25:28">
      <c r="Y18080" s="240"/>
      <c r="AB18080" s="241"/>
    </row>
    <row r="18081" spans="25:28">
      <c r="Y18081" s="240"/>
      <c r="AB18081" s="241"/>
    </row>
    <row r="18082" spans="25:28">
      <c r="Y18082" s="240"/>
      <c r="AB18082" s="241"/>
    </row>
    <row r="18083" spans="25:28">
      <c r="Y18083" s="240"/>
      <c r="AB18083" s="241"/>
    </row>
    <row r="18084" spans="25:28">
      <c r="Y18084" s="240"/>
      <c r="AB18084" s="241"/>
    </row>
    <row r="18085" spans="25:28">
      <c r="Y18085" s="240"/>
      <c r="AB18085" s="241"/>
    </row>
    <row r="18086" spans="25:28">
      <c r="Y18086" s="240"/>
      <c r="AB18086" s="241"/>
    </row>
    <row r="18087" spans="25:28">
      <c r="Y18087" s="240"/>
      <c r="AB18087" s="241"/>
    </row>
    <row r="18088" spans="25:28">
      <c r="Y18088" s="240"/>
      <c r="AB18088" s="241"/>
    </row>
    <row r="18089" spans="25:28">
      <c r="Y18089" s="240"/>
      <c r="AB18089" s="241"/>
    </row>
    <row r="18090" spans="25:28">
      <c r="Y18090" s="240"/>
      <c r="AB18090" s="241"/>
    </row>
    <row r="18091" spans="25:28">
      <c r="Y18091" s="240"/>
      <c r="AB18091" s="241"/>
    </row>
    <row r="18092" spans="25:28">
      <c r="Y18092" s="240"/>
      <c r="AB18092" s="241"/>
    </row>
    <row r="18093" spans="25:28">
      <c r="Y18093" s="240"/>
      <c r="AB18093" s="241"/>
    </row>
    <row r="18094" spans="25:28">
      <c r="Y18094" s="240"/>
      <c r="AB18094" s="241"/>
    </row>
    <row r="18095" spans="25:28">
      <c r="Y18095" s="240"/>
      <c r="AB18095" s="241"/>
    </row>
    <row r="18096" spans="25:28">
      <c r="Y18096" s="240"/>
      <c r="AB18096" s="241"/>
    </row>
    <row r="18097" spans="25:28">
      <c r="Y18097" s="240"/>
      <c r="AB18097" s="241"/>
    </row>
    <row r="18098" spans="25:28">
      <c r="Y18098" s="240"/>
      <c r="AB18098" s="241"/>
    </row>
    <row r="18099" spans="25:28">
      <c r="Y18099" s="240"/>
      <c r="AB18099" s="241"/>
    </row>
    <row r="18100" spans="25:28">
      <c r="Y18100" s="240"/>
      <c r="AB18100" s="241"/>
    </row>
    <row r="18101" spans="25:28">
      <c r="Y18101" s="240"/>
      <c r="AB18101" s="241"/>
    </row>
    <row r="18102" spans="25:28">
      <c r="Y18102" s="240"/>
      <c r="AB18102" s="241"/>
    </row>
    <row r="18103" spans="25:28">
      <c r="Y18103" s="240"/>
      <c r="AB18103" s="241"/>
    </row>
    <row r="18104" spans="25:28">
      <c r="Y18104" s="240"/>
      <c r="AB18104" s="241"/>
    </row>
    <row r="18105" spans="25:28">
      <c r="Y18105" s="240"/>
      <c r="AB18105" s="241"/>
    </row>
    <row r="18106" spans="25:28">
      <c r="Y18106" s="240"/>
      <c r="AB18106" s="241"/>
    </row>
    <row r="18107" spans="25:28">
      <c r="Y18107" s="240"/>
      <c r="AB18107" s="241"/>
    </row>
    <row r="18108" spans="25:28">
      <c r="Y18108" s="240"/>
      <c r="AB18108" s="241"/>
    </row>
    <row r="18109" spans="25:28">
      <c r="Y18109" s="240"/>
      <c r="AB18109" s="241"/>
    </row>
    <row r="18110" spans="25:28">
      <c r="Y18110" s="240"/>
      <c r="AB18110" s="241"/>
    </row>
    <row r="18111" spans="25:28">
      <c r="Y18111" s="240"/>
      <c r="AB18111" s="241"/>
    </row>
    <row r="18112" spans="25:28">
      <c r="Y18112" s="240"/>
      <c r="AB18112" s="241"/>
    </row>
    <row r="18113" spans="25:28">
      <c r="Y18113" s="240"/>
      <c r="AB18113" s="241"/>
    </row>
    <row r="18114" spans="25:28">
      <c r="Y18114" s="240"/>
      <c r="AB18114" s="241"/>
    </row>
    <row r="18115" spans="25:28">
      <c r="Y18115" s="240"/>
      <c r="AB18115" s="241"/>
    </row>
    <row r="18116" spans="25:28">
      <c r="Y18116" s="240"/>
      <c r="AB18116" s="241"/>
    </row>
    <row r="18117" spans="25:28">
      <c r="Y18117" s="240"/>
      <c r="AB18117" s="241"/>
    </row>
    <row r="18118" spans="25:28">
      <c r="Y18118" s="240"/>
      <c r="AB18118" s="241"/>
    </row>
    <row r="18119" spans="25:28">
      <c r="Y18119" s="240"/>
      <c r="AB18119" s="241"/>
    </row>
    <row r="18120" spans="25:28">
      <c r="Y18120" s="240"/>
      <c r="AB18120" s="241"/>
    </row>
    <row r="18121" spans="25:28">
      <c r="Y18121" s="240"/>
      <c r="AB18121" s="241"/>
    </row>
    <row r="18122" spans="25:28">
      <c r="Y18122" s="240"/>
      <c r="AB18122" s="241"/>
    </row>
    <row r="18123" spans="25:28">
      <c r="Y18123" s="240"/>
      <c r="AB18123" s="241"/>
    </row>
    <row r="18124" spans="25:28">
      <c r="Y18124" s="240"/>
      <c r="AB18124" s="241"/>
    </row>
    <row r="18125" spans="25:28">
      <c r="Y18125" s="240"/>
      <c r="AB18125" s="241"/>
    </row>
    <row r="18126" spans="25:28">
      <c r="Y18126" s="240"/>
      <c r="AB18126" s="241"/>
    </row>
    <row r="18127" spans="25:28">
      <c r="Y18127" s="240"/>
      <c r="AB18127" s="241"/>
    </row>
    <row r="18128" spans="25:28">
      <c r="Y18128" s="240"/>
      <c r="AB18128" s="241"/>
    </row>
    <row r="18129" spans="25:28">
      <c r="Y18129" s="240"/>
      <c r="AB18129" s="241"/>
    </row>
    <row r="18130" spans="25:28">
      <c r="Y18130" s="240"/>
      <c r="AB18130" s="241"/>
    </row>
    <row r="18131" spans="25:28">
      <c r="Y18131" s="240"/>
      <c r="AB18131" s="241"/>
    </row>
    <row r="18132" spans="25:28">
      <c r="Y18132" s="240"/>
      <c r="AB18132" s="241"/>
    </row>
    <row r="18133" spans="25:28">
      <c r="Y18133" s="240"/>
      <c r="AB18133" s="241"/>
    </row>
    <row r="18134" spans="25:28">
      <c r="Y18134" s="240"/>
      <c r="AB18134" s="241"/>
    </row>
    <row r="18135" spans="25:28">
      <c r="Y18135" s="240"/>
      <c r="AB18135" s="241"/>
    </row>
    <row r="18136" spans="25:28">
      <c r="Y18136" s="240"/>
      <c r="AB18136" s="241"/>
    </row>
    <row r="18137" spans="25:28">
      <c r="Y18137" s="240"/>
      <c r="AB18137" s="241"/>
    </row>
    <row r="18138" spans="25:28">
      <c r="Y18138" s="240"/>
      <c r="AB18138" s="241"/>
    </row>
    <row r="18139" spans="25:28">
      <c r="Y18139" s="240"/>
      <c r="AB18139" s="241"/>
    </row>
    <row r="18140" spans="25:28">
      <c r="Y18140" s="240"/>
      <c r="AB18140" s="241"/>
    </row>
    <row r="18141" spans="25:28">
      <c r="Y18141" s="240"/>
      <c r="AB18141" s="241"/>
    </row>
    <row r="18142" spans="25:28">
      <c r="Y18142" s="240"/>
      <c r="AB18142" s="241"/>
    </row>
    <row r="18143" spans="25:28">
      <c r="Y18143" s="240"/>
      <c r="AB18143" s="241"/>
    </row>
    <row r="18144" spans="25:28">
      <c r="Y18144" s="240"/>
      <c r="AB18144" s="241"/>
    </row>
    <row r="18145" spans="25:28">
      <c r="Y18145" s="240"/>
      <c r="AB18145" s="241"/>
    </row>
    <row r="18146" spans="25:28">
      <c r="Y18146" s="240"/>
      <c r="AB18146" s="241"/>
    </row>
    <row r="18147" spans="25:28">
      <c r="Y18147" s="240"/>
      <c r="AB18147" s="241"/>
    </row>
    <row r="18148" spans="25:28">
      <c r="Y18148" s="240"/>
      <c r="AB18148" s="241"/>
    </row>
    <row r="18149" spans="25:28">
      <c r="Y18149" s="240"/>
      <c r="AB18149" s="241"/>
    </row>
    <row r="18150" spans="25:28">
      <c r="Y18150" s="240"/>
      <c r="AB18150" s="241"/>
    </row>
    <row r="18151" spans="25:28">
      <c r="Y18151" s="240"/>
      <c r="AB18151" s="241"/>
    </row>
    <row r="18152" spans="25:28">
      <c r="Y18152" s="240"/>
      <c r="AB18152" s="241"/>
    </row>
    <row r="18153" spans="25:28">
      <c r="Y18153" s="240"/>
      <c r="AB18153" s="241"/>
    </row>
    <row r="18154" spans="25:28">
      <c r="Y18154" s="240"/>
      <c r="AB18154" s="241"/>
    </row>
    <row r="18155" spans="25:28">
      <c r="Y18155" s="240"/>
      <c r="AB18155" s="241"/>
    </row>
    <row r="18156" spans="25:28">
      <c r="Y18156" s="240"/>
      <c r="AB18156" s="241"/>
    </row>
    <row r="18157" spans="25:28">
      <c r="Y18157" s="240"/>
      <c r="AB18157" s="241"/>
    </row>
    <row r="18158" spans="25:28">
      <c r="Y18158" s="240"/>
      <c r="AB18158" s="241"/>
    </row>
    <row r="18159" spans="25:28">
      <c r="Y18159" s="240"/>
      <c r="AB18159" s="241"/>
    </row>
    <row r="18160" spans="25:28">
      <c r="Y18160" s="240"/>
      <c r="AB18160" s="241"/>
    </row>
    <row r="18161" spans="25:28">
      <c r="Y18161" s="240"/>
      <c r="AB18161" s="241"/>
    </row>
    <row r="18162" spans="25:28">
      <c r="Y18162" s="240"/>
      <c r="AB18162" s="241"/>
    </row>
    <row r="18163" spans="25:28">
      <c r="Y18163" s="240"/>
      <c r="AB18163" s="241"/>
    </row>
    <row r="18164" spans="25:28">
      <c r="Y18164" s="240"/>
      <c r="AB18164" s="241"/>
    </row>
    <row r="18165" spans="25:28">
      <c r="Y18165" s="240"/>
      <c r="AB18165" s="241"/>
    </row>
    <row r="18166" spans="25:28">
      <c r="Y18166" s="240"/>
      <c r="AB18166" s="241"/>
    </row>
    <row r="18167" spans="25:28">
      <c r="Y18167" s="240"/>
      <c r="AB18167" s="241"/>
    </row>
    <row r="18168" spans="25:28">
      <c r="Y18168" s="240"/>
      <c r="AB18168" s="241"/>
    </row>
    <row r="18169" spans="25:28">
      <c r="Y18169" s="240"/>
      <c r="AB18169" s="241"/>
    </row>
    <row r="18170" spans="25:28">
      <c r="Y18170" s="240"/>
      <c r="AB18170" s="241"/>
    </row>
    <row r="18171" spans="25:28">
      <c r="Y18171" s="240"/>
      <c r="AB18171" s="241"/>
    </row>
    <row r="18172" spans="25:28">
      <c r="Y18172" s="240"/>
      <c r="AB18172" s="241"/>
    </row>
    <row r="18173" spans="25:28">
      <c r="Y18173" s="240"/>
      <c r="AB18173" s="241"/>
    </row>
    <row r="18174" spans="25:28">
      <c r="Y18174" s="240"/>
      <c r="AB18174" s="241"/>
    </row>
    <row r="18175" spans="25:28">
      <c r="Y18175" s="240"/>
      <c r="AB18175" s="241"/>
    </row>
    <row r="18176" spans="25:28">
      <c r="Y18176" s="240"/>
      <c r="AB18176" s="241"/>
    </row>
    <row r="18177" spans="25:28">
      <c r="Y18177" s="240"/>
      <c r="AB18177" s="241"/>
    </row>
    <row r="18178" spans="25:28">
      <c r="Y18178" s="240"/>
      <c r="AB18178" s="241"/>
    </row>
    <row r="18179" spans="25:28">
      <c r="Y18179" s="240"/>
      <c r="AB18179" s="241"/>
    </row>
    <row r="18180" spans="25:28">
      <c r="Y18180" s="240"/>
      <c r="AB18180" s="241"/>
    </row>
    <row r="18181" spans="25:28">
      <c r="Y18181" s="240"/>
      <c r="AB18181" s="241"/>
    </row>
    <row r="18182" spans="25:28">
      <c r="Y18182" s="240"/>
      <c r="AB18182" s="241"/>
    </row>
    <row r="18183" spans="25:28">
      <c r="Y18183" s="240"/>
      <c r="AB18183" s="241"/>
    </row>
    <row r="18184" spans="25:28">
      <c r="Y18184" s="240"/>
      <c r="AB18184" s="241"/>
    </row>
    <row r="18185" spans="25:28">
      <c r="Y18185" s="240"/>
      <c r="AB18185" s="241"/>
    </row>
    <row r="18186" spans="25:28">
      <c r="Y18186" s="240"/>
      <c r="AB18186" s="241"/>
    </row>
    <row r="18187" spans="25:28">
      <c r="Y18187" s="240"/>
      <c r="AB18187" s="241"/>
    </row>
    <row r="18188" spans="25:28">
      <c r="Y18188" s="240"/>
      <c r="AB18188" s="241"/>
    </row>
    <row r="18189" spans="25:28">
      <c r="Y18189" s="240"/>
      <c r="AB18189" s="241"/>
    </row>
    <row r="18190" spans="25:28">
      <c r="Y18190" s="240"/>
      <c r="AB18190" s="241"/>
    </row>
    <row r="18191" spans="25:28">
      <c r="Y18191" s="240"/>
      <c r="AB18191" s="241"/>
    </row>
    <row r="18192" spans="25:28">
      <c r="Y18192" s="240"/>
      <c r="AB18192" s="241"/>
    </row>
    <row r="18193" spans="25:28">
      <c r="Y18193" s="240"/>
      <c r="AB18193" s="241"/>
    </row>
    <row r="18194" spans="25:28">
      <c r="Y18194" s="240"/>
      <c r="AB18194" s="241"/>
    </row>
    <row r="18195" spans="25:28">
      <c r="Y18195" s="240"/>
      <c r="AB18195" s="241"/>
    </row>
    <row r="18196" spans="25:28">
      <c r="Y18196" s="240"/>
      <c r="AB18196" s="241"/>
    </row>
    <row r="18197" spans="25:28">
      <c r="Y18197" s="240"/>
      <c r="AB18197" s="241"/>
    </row>
    <row r="18198" spans="25:28">
      <c r="Y18198" s="240"/>
      <c r="AB18198" s="241"/>
    </row>
    <row r="18199" spans="25:28">
      <c r="Y18199" s="240"/>
      <c r="AB18199" s="241"/>
    </row>
    <row r="18200" spans="25:28">
      <c r="Y18200" s="240"/>
      <c r="AB18200" s="241"/>
    </row>
    <row r="18201" spans="25:28">
      <c r="Y18201" s="240"/>
      <c r="AB18201" s="241"/>
    </row>
    <row r="18202" spans="25:28">
      <c r="Y18202" s="240"/>
      <c r="AB18202" s="241"/>
    </row>
    <row r="18203" spans="25:28">
      <c r="Y18203" s="240"/>
      <c r="AB18203" s="241"/>
    </row>
    <row r="18204" spans="25:28">
      <c r="Y18204" s="240"/>
      <c r="AB18204" s="241"/>
    </row>
    <row r="18205" spans="25:28">
      <c r="Y18205" s="240"/>
      <c r="AB18205" s="241"/>
    </row>
    <row r="18206" spans="25:28">
      <c r="Y18206" s="240"/>
      <c r="AB18206" s="241"/>
    </row>
    <row r="18207" spans="25:28">
      <c r="Y18207" s="240"/>
      <c r="AB18207" s="241"/>
    </row>
    <row r="18208" spans="25:28">
      <c r="Y18208" s="240"/>
      <c r="AB18208" s="241"/>
    </row>
    <row r="18209" spans="25:28">
      <c r="Y18209" s="240"/>
      <c r="AB18209" s="241"/>
    </row>
    <row r="18210" spans="25:28">
      <c r="Y18210" s="240"/>
      <c r="AB18210" s="241"/>
    </row>
    <row r="18211" spans="25:28">
      <c r="Y18211" s="240"/>
      <c r="AB18211" s="241"/>
    </row>
    <row r="18212" spans="25:28">
      <c r="Y18212" s="240"/>
      <c r="AB18212" s="241"/>
    </row>
    <row r="18213" spans="25:28">
      <c r="Y18213" s="240"/>
      <c r="AB18213" s="241"/>
    </row>
    <row r="18214" spans="25:28">
      <c r="Y18214" s="240"/>
      <c r="AB18214" s="241"/>
    </row>
    <row r="18215" spans="25:28">
      <c r="Y18215" s="240"/>
      <c r="AB18215" s="241"/>
    </row>
    <row r="18216" spans="25:28">
      <c r="Y18216" s="240"/>
      <c r="AB18216" s="241"/>
    </row>
    <row r="18217" spans="25:28">
      <c r="Y18217" s="240"/>
      <c r="AB18217" s="241"/>
    </row>
    <row r="18218" spans="25:28">
      <c r="Y18218" s="240"/>
      <c r="AB18218" s="241"/>
    </row>
    <row r="18219" spans="25:28">
      <c r="Y18219" s="240"/>
      <c r="AB18219" s="241"/>
    </row>
    <row r="18220" spans="25:28">
      <c r="Y18220" s="240"/>
      <c r="AB18220" s="241"/>
    </row>
    <row r="18221" spans="25:28">
      <c r="Y18221" s="240"/>
      <c r="AB18221" s="241"/>
    </row>
    <row r="18222" spans="25:28">
      <c r="Y18222" s="240"/>
      <c r="AB18222" s="241"/>
    </row>
    <row r="18223" spans="25:28">
      <c r="Y18223" s="240"/>
      <c r="AB18223" s="241"/>
    </row>
    <row r="18224" spans="25:28">
      <c r="Y18224" s="240"/>
      <c r="AB18224" s="241"/>
    </row>
    <row r="18225" spans="25:28">
      <c r="Y18225" s="240"/>
      <c r="AB18225" s="241"/>
    </row>
    <row r="18226" spans="25:28">
      <c r="Y18226" s="240"/>
      <c r="AB18226" s="241"/>
    </row>
    <row r="18227" spans="25:28">
      <c r="Y18227" s="240"/>
      <c r="AB18227" s="241"/>
    </row>
    <row r="18228" spans="25:28">
      <c r="Y18228" s="240"/>
      <c r="AB18228" s="241"/>
    </row>
    <row r="18229" spans="25:28">
      <c r="Y18229" s="240"/>
      <c r="AB18229" s="241"/>
    </row>
    <row r="18230" spans="25:28">
      <c r="Y18230" s="240"/>
      <c r="AB18230" s="241"/>
    </row>
    <row r="18231" spans="25:28">
      <c r="Y18231" s="240"/>
      <c r="AB18231" s="241"/>
    </row>
    <row r="18232" spans="25:28">
      <c r="Y18232" s="240"/>
      <c r="AB18232" s="241"/>
    </row>
    <row r="18233" spans="25:28">
      <c r="Y18233" s="240"/>
      <c r="AB18233" s="241"/>
    </row>
    <row r="18234" spans="25:28">
      <c r="Y18234" s="240"/>
      <c r="AB18234" s="241"/>
    </row>
    <row r="18235" spans="25:28">
      <c r="Y18235" s="240"/>
      <c r="AB18235" s="241"/>
    </row>
    <row r="18236" spans="25:28">
      <c r="Y18236" s="240"/>
      <c r="AB18236" s="241"/>
    </row>
    <row r="18237" spans="25:28">
      <c r="Y18237" s="240"/>
      <c r="AB18237" s="241"/>
    </row>
    <row r="18238" spans="25:28">
      <c r="Y18238" s="240"/>
      <c r="AB18238" s="241"/>
    </row>
    <row r="18239" spans="25:28">
      <c r="Y18239" s="240"/>
      <c r="AB18239" s="241"/>
    </row>
    <row r="18240" spans="25:28">
      <c r="Y18240" s="240"/>
      <c r="AB18240" s="241"/>
    </row>
    <row r="18241" spans="25:28">
      <c r="Y18241" s="240"/>
      <c r="AB18241" s="241"/>
    </row>
    <row r="18242" spans="25:28">
      <c r="Y18242" s="240"/>
      <c r="AB18242" s="241"/>
    </row>
    <row r="18243" spans="25:28">
      <c r="Y18243" s="240"/>
      <c r="AB18243" s="241"/>
    </row>
    <row r="18244" spans="25:28">
      <c r="Y18244" s="240"/>
      <c r="AB18244" s="241"/>
    </row>
    <row r="18245" spans="25:28">
      <c r="Y18245" s="240"/>
      <c r="AB18245" s="241"/>
    </row>
    <row r="18246" spans="25:28">
      <c r="Y18246" s="240"/>
      <c r="AB18246" s="241"/>
    </row>
    <row r="18247" spans="25:28">
      <c r="Y18247" s="240"/>
      <c r="AB18247" s="241"/>
    </row>
    <row r="18248" spans="25:28">
      <c r="Y18248" s="240"/>
      <c r="AB18248" s="241"/>
    </row>
    <row r="18249" spans="25:28">
      <c r="Y18249" s="240"/>
      <c r="AB18249" s="241"/>
    </row>
    <row r="18250" spans="25:28">
      <c r="Y18250" s="240"/>
      <c r="AB18250" s="241"/>
    </row>
    <row r="18251" spans="25:28">
      <c r="Y18251" s="240"/>
      <c r="AB18251" s="241"/>
    </row>
    <row r="18252" spans="25:28">
      <c r="Y18252" s="240"/>
      <c r="AB18252" s="241"/>
    </row>
    <row r="18253" spans="25:28">
      <c r="Y18253" s="240"/>
      <c r="AB18253" s="241"/>
    </row>
    <row r="18254" spans="25:28">
      <c r="Y18254" s="240"/>
      <c r="AB18254" s="241"/>
    </row>
    <row r="18255" spans="25:28">
      <c r="Y18255" s="240"/>
      <c r="AB18255" s="241"/>
    </row>
    <row r="18256" spans="25:28">
      <c r="Y18256" s="240"/>
      <c r="AB18256" s="241"/>
    </row>
    <row r="18257" spans="25:28">
      <c r="Y18257" s="240"/>
      <c r="AB18257" s="241"/>
    </row>
    <row r="18258" spans="25:28">
      <c r="Y18258" s="240"/>
      <c r="AB18258" s="241"/>
    </row>
    <row r="18259" spans="25:28">
      <c r="Y18259" s="240"/>
      <c r="AB18259" s="241"/>
    </row>
    <row r="18260" spans="25:28">
      <c r="Y18260" s="240"/>
      <c r="AB18260" s="241"/>
    </row>
    <row r="18261" spans="25:28">
      <c r="Y18261" s="240"/>
      <c r="AB18261" s="241"/>
    </row>
    <row r="18262" spans="25:28">
      <c r="Y18262" s="240"/>
      <c r="AB18262" s="241"/>
    </row>
    <row r="18263" spans="25:28">
      <c r="Y18263" s="240"/>
      <c r="AB18263" s="241"/>
    </row>
    <row r="18264" spans="25:28">
      <c r="Y18264" s="240"/>
      <c r="AB18264" s="241"/>
    </row>
    <row r="18265" spans="25:28">
      <c r="Y18265" s="240"/>
      <c r="AB18265" s="241"/>
    </row>
    <row r="18266" spans="25:28">
      <c r="Y18266" s="240"/>
      <c r="AB18266" s="241"/>
    </row>
    <row r="18267" spans="25:28">
      <c r="Y18267" s="240"/>
      <c r="AB18267" s="241"/>
    </row>
    <row r="18268" spans="25:28">
      <c r="Y18268" s="240"/>
      <c r="AB18268" s="241"/>
    </row>
    <row r="18269" spans="25:28">
      <c r="Y18269" s="240"/>
      <c r="AB18269" s="241"/>
    </row>
    <row r="18270" spans="25:28">
      <c r="Y18270" s="240"/>
      <c r="AB18270" s="241"/>
    </row>
    <row r="18271" spans="25:28">
      <c r="Y18271" s="240"/>
      <c r="AB18271" s="241"/>
    </row>
    <row r="18272" spans="25:28">
      <c r="Y18272" s="240"/>
      <c r="AB18272" s="241"/>
    </row>
    <row r="18273" spans="25:28">
      <c r="Y18273" s="240"/>
      <c r="AB18273" s="241"/>
    </row>
    <row r="18274" spans="25:28">
      <c r="Y18274" s="240"/>
      <c r="AB18274" s="241"/>
    </row>
    <row r="18275" spans="25:28">
      <c r="Y18275" s="240"/>
      <c r="AB18275" s="241"/>
    </row>
    <row r="18276" spans="25:28">
      <c r="Y18276" s="240"/>
      <c r="AB18276" s="241"/>
    </row>
    <row r="18277" spans="25:28">
      <c r="Y18277" s="240"/>
      <c r="AB18277" s="241"/>
    </row>
    <row r="18278" spans="25:28">
      <c r="Y18278" s="240"/>
      <c r="AB18278" s="241"/>
    </row>
    <row r="18279" spans="25:28">
      <c r="Y18279" s="240"/>
      <c r="AB18279" s="241"/>
    </row>
    <row r="18280" spans="25:28">
      <c r="Y18280" s="240"/>
      <c r="AB18280" s="241"/>
    </row>
    <row r="18281" spans="25:28">
      <c r="Y18281" s="240"/>
      <c r="AB18281" s="241"/>
    </row>
    <row r="18282" spans="25:28">
      <c r="Y18282" s="240"/>
      <c r="AB18282" s="241"/>
    </row>
    <row r="18283" spans="25:28">
      <c r="Y18283" s="240"/>
      <c r="AB18283" s="241"/>
    </row>
    <row r="18284" spans="25:28">
      <c r="Y18284" s="240"/>
      <c r="AB18284" s="241"/>
    </row>
    <row r="18285" spans="25:28">
      <c r="Y18285" s="240"/>
      <c r="AB18285" s="241"/>
    </row>
    <row r="18286" spans="25:28">
      <c r="Y18286" s="240"/>
      <c r="AB18286" s="241"/>
    </row>
    <row r="18287" spans="25:28">
      <c r="Y18287" s="240"/>
      <c r="AB18287" s="241"/>
    </row>
    <row r="18288" spans="25:28">
      <c r="Y18288" s="240"/>
      <c r="AB18288" s="241"/>
    </row>
    <row r="18289" spans="25:28">
      <c r="Y18289" s="240"/>
      <c r="AB18289" s="241"/>
    </row>
    <row r="18290" spans="25:28">
      <c r="Y18290" s="240"/>
      <c r="AB18290" s="241"/>
    </row>
    <row r="18291" spans="25:28">
      <c r="Y18291" s="240"/>
      <c r="AB18291" s="241"/>
    </row>
    <row r="18292" spans="25:28">
      <c r="Y18292" s="240"/>
      <c r="AB18292" s="241"/>
    </row>
    <row r="18293" spans="25:28">
      <c r="Y18293" s="240"/>
      <c r="AB18293" s="241"/>
    </row>
    <row r="18294" spans="25:28">
      <c r="Y18294" s="240"/>
      <c r="AB18294" s="241"/>
    </row>
    <row r="18295" spans="25:28">
      <c r="Y18295" s="240"/>
      <c r="AB18295" s="241"/>
    </row>
    <row r="18296" spans="25:28">
      <c r="Y18296" s="240"/>
      <c r="AB18296" s="241"/>
    </row>
    <row r="18297" spans="25:28">
      <c r="Y18297" s="240"/>
      <c r="AB18297" s="241"/>
    </row>
    <row r="18298" spans="25:28">
      <c r="Y18298" s="240"/>
      <c r="AB18298" s="241"/>
    </row>
    <row r="18299" spans="25:28">
      <c r="Y18299" s="240"/>
      <c r="AB18299" s="241"/>
    </row>
    <row r="18300" spans="25:28">
      <c r="Y18300" s="240"/>
      <c r="AB18300" s="241"/>
    </row>
    <row r="18301" spans="25:28">
      <c r="Y18301" s="240"/>
      <c r="AB18301" s="241"/>
    </row>
    <row r="18302" spans="25:28">
      <c r="Y18302" s="240"/>
      <c r="AB18302" s="241"/>
    </row>
    <row r="18303" spans="25:28">
      <c r="Y18303" s="240"/>
      <c r="AB18303" s="241"/>
    </row>
    <row r="18304" spans="25:28">
      <c r="Y18304" s="240"/>
      <c r="AB18304" s="241"/>
    </row>
    <row r="18305" spans="25:28">
      <c r="Y18305" s="240"/>
      <c r="AB18305" s="241"/>
    </row>
    <row r="18306" spans="25:28">
      <c r="Y18306" s="240"/>
      <c r="AB18306" s="241"/>
    </row>
    <row r="18307" spans="25:28">
      <c r="Y18307" s="240"/>
      <c r="AB18307" s="241"/>
    </row>
    <row r="18308" spans="25:28">
      <c r="Y18308" s="240"/>
      <c r="AB18308" s="241"/>
    </row>
    <row r="18309" spans="25:28">
      <c r="Y18309" s="240"/>
      <c r="AB18309" s="241"/>
    </row>
    <row r="18310" spans="25:28">
      <c r="Y18310" s="240"/>
      <c r="AB18310" s="241"/>
    </row>
    <row r="18311" spans="25:28">
      <c r="Y18311" s="240"/>
      <c r="AB18311" s="241"/>
    </row>
    <row r="18312" spans="25:28">
      <c r="Y18312" s="240"/>
      <c r="AB18312" s="241"/>
    </row>
    <row r="18313" spans="25:28">
      <c r="Y18313" s="240"/>
      <c r="AB18313" s="241"/>
    </row>
    <row r="18314" spans="25:28">
      <c r="Y18314" s="240"/>
      <c r="AB18314" s="241"/>
    </row>
    <row r="18315" spans="25:28">
      <c r="Y18315" s="240"/>
      <c r="AB18315" s="241"/>
    </row>
    <row r="18316" spans="25:28">
      <c r="Y18316" s="240"/>
      <c r="AB18316" s="241"/>
    </row>
    <row r="18317" spans="25:28">
      <c r="Y18317" s="240"/>
      <c r="AB18317" s="241"/>
    </row>
    <row r="18318" spans="25:28">
      <c r="Y18318" s="240"/>
      <c r="AB18318" s="241"/>
    </row>
    <row r="18319" spans="25:28">
      <c r="Y18319" s="240"/>
      <c r="AB18319" s="241"/>
    </row>
    <row r="18320" spans="25:28">
      <c r="Y18320" s="240"/>
      <c r="AB18320" s="241"/>
    </row>
    <row r="18321" spans="25:28">
      <c r="Y18321" s="240"/>
      <c r="AB18321" s="241"/>
    </row>
    <row r="18322" spans="25:28">
      <c r="Y18322" s="240"/>
      <c r="AB18322" s="241"/>
    </row>
    <row r="18323" spans="25:28">
      <c r="Y18323" s="240"/>
      <c r="AB18323" s="241"/>
    </row>
    <row r="18324" spans="25:28">
      <c r="Y18324" s="240"/>
      <c r="AB18324" s="241"/>
    </row>
    <row r="18325" spans="25:28">
      <c r="Y18325" s="240"/>
      <c r="AB18325" s="241"/>
    </row>
    <row r="18326" spans="25:28">
      <c r="Y18326" s="240"/>
      <c r="AB18326" s="241"/>
    </row>
    <row r="18327" spans="25:28">
      <c r="Y18327" s="240"/>
      <c r="AB18327" s="241"/>
    </row>
    <row r="18328" spans="25:28">
      <c r="Y18328" s="240"/>
      <c r="AB18328" s="241"/>
    </row>
    <row r="18329" spans="25:28">
      <c r="Y18329" s="240"/>
      <c r="AB18329" s="241"/>
    </row>
    <row r="18330" spans="25:28">
      <c r="Y18330" s="240"/>
      <c r="AB18330" s="241"/>
    </row>
    <row r="18331" spans="25:28">
      <c r="Y18331" s="240"/>
      <c r="AB18331" s="241"/>
    </row>
    <row r="18332" spans="25:28">
      <c r="Y18332" s="240"/>
      <c r="AB18332" s="241"/>
    </row>
    <row r="18333" spans="25:28">
      <c r="Y18333" s="240"/>
      <c r="AB18333" s="241"/>
    </row>
    <row r="18334" spans="25:28">
      <c r="Y18334" s="240"/>
      <c r="AB18334" s="241"/>
    </row>
    <row r="18335" spans="25:28">
      <c r="Y18335" s="240"/>
      <c r="AB18335" s="241"/>
    </row>
    <row r="18336" spans="25:28">
      <c r="Y18336" s="240"/>
      <c r="AB18336" s="241"/>
    </row>
    <row r="18337" spans="25:28">
      <c r="Y18337" s="240"/>
      <c r="AB18337" s="241"/>
    </row>
    <row r="18338" spans="25:28">
      <c r="Y18338" s="240"/>
      <c r="AB18338" s="241"/>
    </row>
    <row r="18339" spans="25:28">
      <c r="Y18339" s="240"/>
      <c r="AB18339" s="241"/>
    </row>
    <row r="18340" spans="25:28">
      <c r="Y18340" s="240"/>
      <c r="AB18340" s="241"/>
    </row>
    <row r="18341" spans="25:28">
      <c r="Y18341" s="240"/>
      <c r="AB18341" s="241"/>
    </row>
    <row r="18342" spans="25:28">
      <c r="Y18342" s="240"/>
      <c r="AB18342" s="241"/>
    </row>
    <row r="18343" spans="25:28">
      <c r="Y18343" s="240"/>
      <c r="AB18343" s="241"/>
    </row>
    <row r="18344" spans="25:28">
      <c r="Y18344" s="240"/>
      <c r="AB18344" s="241"/>
    </row>
    <row r="18345" spans="25:28">
      <c r="Y18345" s="240"/>
      <c r="AB18345" s="241"/>
    </row>
    <row r="18346" spans="25:28">
      <c r="Y18346" s="240"/>
      <c r="AB18346" s="241"/>
    </row>
    <row r="18347" spans="25:28">
      <c r="Y18347" s="240"/>
      <c r="AB18347" s="241"/>
    </row>
    <row r="18348" spans="25:28">
      <c r="Y18348" s="240"/>
      <c r="AB18348" s="241"/>
    </row>
    <row r="18349" spans="25:28">
      <c r="Y18349" s="240"/>
      <c r="AB18349" s="241"/>
    </row>
    <row r="18350" spans="25:28">
      <c r="Y18350" s="240"/>
      <c r="AB18350" s="241"/>
    </row>
    <row r="18351" spans="25:28">
      <c r="Y18351" s="240"/>
      <c r="AB18351" s="241"/>
    </row>
    <row r="18352" spans="25:28">
      <c r="Y18352" s="240"/>
      <c r="AB18352" s="241"/>
    </row>
    <row r="18353" spans="25:28">
      <c r="Y18353" s="240"/>
      <c r="AB18353" s="241"/>
    </row>
    <row r="18354" spans="25:28">
      <c r="Y18354" s="240"/>
      <c r="AB18354" s="241"/>
    </row>
    <row r="18355" spans="25:28">
      <c r="Y18355" s="240"/>
      <c r="AB18355" s="241"/>
    </row>
    <row r="18356" spans="25:28">
      <c r="Y18356" s="240"/>
      <c r="AB18356" s="241"/>
    </row>
    <row r="18357" spans="25:28">
      <c r="Y18357" s="240"/>
      <c r="AB18357" s="241"/>
    </row>
    <row r="18358" spans="25:28">
      <c r="Y18358" s="240"/>
      <c r="AB18358" s="241"/>
    </row>
    <row r="18359" spans="25:28">
      <c r="Y18359" s="240"/>
      <c r="AB18359" s="241"/>
    </row>
    <row r="18360" spans="25:28">
      <c r="Y18360" s="240"/>
      <c r="AB18360" s="241"/>
    </row>
    <row r="18361" spans="25:28">
      <c r="Y18361" s="240"/>
      <c r="AB18361" s="241"/>
    </row>
    <row r="18362" spans="25:28">
      <c r="Y18362" s="240"/>
      <c r="AB18362" s="241"/>
    </row>
    <row r="18363" spans="25:28">
      <c r="Y18363" s="240"/>
      <c r="AB18363" s="241"/>
    </row>
    <row r="18364" spans="25:28">
      <c r="Y18364" s="240"/>
      <c r="AB18364" s="241"/>
    </row>
    <row r="18365" spans="25:28">
      <c r="Y18365" s="240"/>
      <c r="AB18365" s="241"/>
    </row>
    <row r="18366" spans="25:28">
      <c r="Y18366" s="240"/>
      <c r="AB18366" s="241"/>
    </row>
    <row r="18367" spans="25:28">
      <c r="Y18367" s="240"/>
      <c r="AB18367" s="241"/>
    </row>
    <row r="18368" spans="25:28">
      <c r="Y18368" s="240"/>
      <c r="AB18368" s="241"/>
    </row>
    <row r="18369" spans="25:28">
      <c r="Y18369" s="240"/>
      <c r="AB18369" s="241"/>
    </row>
    <row r="18370" spans="25:28">
      <c r="Y18370" s="240"/>
      <c r="AB18370" s="241"/>
    </row>
    <row r="18371" spans="25:28">
      <c r="Y18371" s="240"/>
      <c r="AB18371" s="241"/>
    </row>
    <row r="18372" spans="25:28">
      <c r="Y18372" s="240"/>
      <c r="AB18372" s="241"/>
    </row>
    <row r="18373" spans="25:28">
      <c r="Y18373" s="240"/>
      <c r="AB18373" s="241"/>
    </row>
    <row r="18374" spans="25:28">
      <c r="Y18374" s="240"/>
      <c r="AB18374" s="241"/>
    </row>
    <row r="18375" spans="25:28">
      <c r="Y18375" s="240"/>
      <c r="AB18375" s="241"/>
    </row>
    <row r="18376" spans="25:28">
      <c r="Y18376" s="240"/>
      <c r="AB18376" s="241"/>
    </row>
    <row r="18377" spans="25:28">
      <c r="Y18377" s="240"/>
      <c r="AB18377" s="241"/>
    </row>
    <row r="18378" spans="25:28">
      <c r="Y18378" s="240"/>
      <c r="AB18378" s="241"/>
    </row>
    <row r="18379" spans="25:28">
      <c r="Y18379" s="240"/>
      <c r="AB18379" s="241"/>
    </row>
    <row r="18380" spans="25:28">
      <c r="Y18380" s="240"/>
      <c r="AB18380" s="241"/>
    </row>
    <row r="18381" spans="25:28">
      <c r="Y18381" s="240"/>
      <c r="AB18381" s="241"/>
    </row>
    <row r="18382" spans="25:28">
      <c r="Y18382" s="240"/>
      <c r="AB18382" s="241"/>
    </row>
    <row r="18383" spans="25:28">
      <c r="Y18383" s="240"/>
      <c r="AB18383" s="241"/>
    </row>
    <row r="18384" spans="25:28">
      <c r="Y18384" s="240"/>
      <c r="AB18384" s="241"/>
    </row>
    <row r="18385" spans="25:28">
      <c r="Y18385" s="240"/>
      <c r="AB18385" s="241"/>
    </row>
    <row r="18386" spans="25:28">
      <c r="Y18386" s="240"/>
      <c r="AB18386" s="241"/>
    </row>
    <row r="18387" spans="25:28">
      <c r="Y18387" s="240"/>
      <c r="AB18387" s="241"/>
    </row>
    <row r="18388" spans="25:28">
      <c r="Y18388" s="240"/>
      <c r="AB18388" s="241"/>
    </row>
    <row r="18389" spans="25:28">
      <c r="Y18389" s="240"/>
      <c r="AB18389" s="241"/>
    </row>
    <row r="18390" spans="25:28">
      <c r="Y18390" s="240"/>
      <c r="AB18390" s="241"/>
    </row>
    <row r="18391" spans="25:28">
      <c r="Y18391" s="240"/>
      <c r="AB18391" s="241"/>
    </row>
    <row r="18392" spans="25:28">
      <c r="Y18392" s="240"/>
      <c r="AB18392" s="241"/>
    </row>
    <row r="18393" spans="25:28">
      <c r="Y18393" s="240"/>
      <c r="AB18393" s="241"/>
    </row>
    <row r="18394" spans="25:28">
      <c r="Y18394" s="240"/>
      <c r="AB18394" s="241"/>
    </row>
    <row r="18395" spans="25:28">
      <c r="Y18395" s="240"/>
      <c r="AB18395" s="241"/>
    </row>
    <row r="18396" spans="25:28">
      <c r="Y18396" s="240"/>
      <c r="AB18396" s="241"/>
    </row>
    <row r="18397" spans="25:28">
      <c r="Y18397" s="240"/>
      <c r="AB18397" s="241"/>
    </row>
    <row r="18398" spans="25:28">
      <c r="Y18398" s="240"/>
      <c r="AB18398" s="241"/>
    </row>
    <row r="18399" spans="25:28">
      <c r="Y18399" s="240"/>
      <c r="AB18399" s="241"/>
    </row>
    <row r="18400" spans="25:28">
      <c r="Y18400" s="240"/>
      <c r="AB18400" s="241"/>
    </row>
    <row r="18401" spans="25:28">
      <c r="Y18401" s="240"/>
      <c r="AB18401" s="241"/>
    </row>
    <row r="18402" spans="25:28">
      <c r="Y18402" s="240"/>
      <c r="AB18402" s="241"/>
    </row>
    <row r="18403" spans="25:28">
      <c r="Y18403" s="240"/>
      <c r="AB18403" s="241"/>
    </row>
    <row r="18404" spans="25:28">
      <c r="Y18404" s="240"/>
      <c r="AB18404" s="241"/>
    </row>
    <row r="18405" spans="25:28">
      <c r="Y18405" s="240"/>
      <c r="AB18405" s="241"/>
    </row>
    <row r="18406" spans="25:28">
      <c r="Y18406" s="240"/>
      <c r="AB18406" s="241"/>
    </row>
    <row r="18407" spans="25:28">
      <c r="Y18407" s="240"/>
      <c r="AB18407" s="241"/>
    </row>
    <row r="18408" spans="25:28">
      <c r="Y18408" s="240"/>
      <c r="AB18408" s="241"/>
    </row>
    <row r="18409" spans="25:28">
      <c r="Y18409" s="240"/>
      <c r="AB18409" s="241"/>
    </row>
    <row r="18410" spans="25:28">
      <c r="Y18410" s="240"/>
      <c r="AB18410" s="241"/>
    </row>
    <row r="18411" spans="25:28">
      <c r="Y18411" s="240"/>
      <c r="AB18411" s="241"/>
    </row>
    <row r="18412" spans="25:28">
      <c r="Y18412" s="240"/>
      <c r="AB18412" s="241"/>
    </row>
    <row r="18413" spans="25:28">
      <c r="Y18413" s="240"/>
      <c r="AB18413" s="241"/>
    </row>
    <row r="18414" spans="25:28">
      <c r="Y18414" s="240"/>
      <c r="AB18414" s="241"/>
    </row>
    <row r="18415" spans="25:28">
      <c r="Y18415" s="240"/>
      <c r="AB18415" s="241"/>
    </row>
    <row r="18416" spans="25:28">
      <c r="Y18416" s="240"/>
      <c r="AB18416" s="241"/>
    </row>
    <row r="18417" spans="25:28">
      <c r="Y18417" s="240"/>
      <c r="AB18417" s="241"/>
    </row>
    <row r="18418" spans="25:28">
      <c r="Y18418" s="240"/>
      <c r="AB18418" s="241"/>
    </row>
    <row r="18419" spans="25:28">
      <c r="Y18419" s="240"/>
      <c r="AB18419" s="241"/>
    </row>
    <row r="18420" spans="25:28">
      <c r="Y18420" s="240"/>
      <c r="AB18420" s="241"/>
    </row>
    <row r="18421" spans="25:28">
      <c r="Y18421" s="240"/>
      <c r="AB18421" s="241"/>
    </row>
    <row r="18422" spans="25:28">
      <c r="Y18422" s="240"/>
      <c r="AB18422" s="241"/>
    </row>
    <row r="18423" spans="25:28">
      <c r="Y18423" s="240"/>
      <c r="AB18423" s="241"/>
    </row>
    <row r="18424" spans="25:28">
      <c r="Y18424" s="240"/>
      <c r="AB18424" s="241"/>
    </row>
    <row r="18425" spans="25:28">
      <c r="Y18425" s="240"/>
      <c r="AB18425" s="241"/>
    </row>
    <row r="18426" spans="25:28">
      <c r="Y18426" s="240"/>
      <c r="AB18426" s="241"/>
    </row>
    <row r="18427" spans="25:28">
      <c r="Y18427" s="240"/>
      <c r="AB18427" s="241"/>
    </row>
    <row r="18428" spans="25:28">
      <c r="Y18428" s="240"/>
      <c r="AB18428" s="241"/>
    </row>
    <row r="18429" spans="25:28">
      <c r="Y18429" s="240"/>
      <c r="AB18429" s="241"/>
    </row>
    <row r="18430" spans="25:28">
      <c r="Y18430" s="240"/>
      <c r="AB18430" s="241"/>
    </row>
    <row r="18431" spans="25:28">
      <c r="Y18431" s="240"/>
      <c r="AB18431" s="241"/>
    </row>
    <row r="18432" spans="25:28">
      <c r="Y18432" s="240"/>
      <c r="AB18432" s="241"/>
    </row>
    <row r="18433" spans="25:28">
      <c r="Y18433" s="240"/>
      <c r="AB18433" s="241"/>
    </row>
    <row r="18434" spans="25:28">
      <c r="Y18434" s="240"/>
      <c r="AB18434" s="241"/>
    </row>
    <row r="18435" spans="25:28">
      <c r="Y18435" s="240"/>
      <c r="AB18435" s="241"/>
    </row>
    <row r="18436" spans="25:28">
      <c r="Y18436" s="240"/>
      <c r="AB18436" s="241"/>
    </row>
    <row r="18437" spans="25:28">
      <c r="Y18437" s="240"/>
      <c r="AB18437" s="241"/>
    </row>
    <row r="18438" spans="25:28">
      <c r="Y18438" s="240"/>
      <c r="AB18438" s="241"/>
    </row>
    <row r="18439" spans="25:28">
      <c r="Y18439" s="240"/>
      <c r="AB18439" s="241"/>
    </row>
    <row r="18440" spans="25:28">
      <c r="Y18440" s="240"/>
      <c r="AB18440" s="241"/>
    </row>
    <row r="18441" spans="25:28">
      <c r="Y18441" s="240"/>
      <c r="AB18441" s="241"/>
    </row>
    <row r="18442" spans="25:28">
      <c r="Y18442" s="240"/>
      <c r="AB18442" s="241"/>
    </row>
    <row r="18443" spans="25:28">
      <c r="Y18443" s="240"/>
      <c r="AB18443" s="241"/>
    </row>
    <row r="18444" spans="25:28">
      <c r="Y18444" s="240"/>
      <c r="AB18444" s="241"/>
    </row>
    <row r="18445" spans="25:28">
      <c r="Y18445" s="240"/>
      <c r="AB18445" s="241"/>
    </row>
    <row r="18446" spans="25:28">
      <c r="Y18446" s="240"/>
      <c r="AB18446" s="241"/>
    </row>
    <row r="18447" spans="25:28">
      <c r="Y18447" s="240"/>
      <c r="AB18447" s="241"/>
    </row>
    <row r="18448" spans="25:28">
      <c r="Y18448" s="240"/>
      <c r="AB18448" s="241"/>
    </row>
    <row r="18449" spans="25:28">
      <c r="Y18449" s="240"/>
      <c r="AB18449" s="241"/>
    </row>
    <row r="18450" spans="25:28">
      <c r="Y18450" s="240"/>
      <c r="AB18450" s="241"/>
    </row>
    <row r="18451" spans="25:28">
      <c r="Y18451" s="240"/>
      <c r="AB18451" s="241"/>
    </row>
    <row r="18452" spans="25:28">
      <c r="Y18452" s="240"/>
      <c r="AB18452" s="241"/>
    </row>
    <row r="18453" spans="25:28">
      <c r="Y18453" s="240"/>
      <c r="AB18453" s="241"/>
    </row>
    <row r="18454" spans="25:28">
      <c r="Y18454" s="240"/>
      <c r="AB18454" s="241"/>
    </row>
    <row r="18455" spans="25:28">
      <c r="Y18455" s="240"/>
      <c r="AB18455" s="241"/>
    </row>
    <row r="18456" spans="25:28">
      <c r="Y18456" s="240"/>
      <c r="AB18456" s="241"/>
    </row>
    <row r="18457" spans="25:28">
      <c r="Y18457" s="240"/>
      <c r="AB18457" s="241"/>
    </row>
    <row r="18458" spans="25:28">
      <c r="Y18458" s="240"/>
      <c r="AB18458" s="241"/>
    </row>
    <row r="18459" spans="25:28">
      <c r="Y18459" s="240"/>
      <c r="AB18459" s="241"/>
    </row>
    <row r="18460" spans="25:28">
      <c r="Y18460" s="240"/>
      <c r="AB18460" s="241"/>
    </row>
    <row r="18461" spans="25:28">
      <c r="Y18461" s="240"/>
      <c r="AB18461" s="241"/>
    </row>
    <row r="18462" spans="25:28">
      <c r="Y18462" s="240"/>
      <c r="AB18462" s="241"/>
    </row>
    <row r="18463" spans="25:28">
      <c r="Y18463" s="240"/>
      <c r="AB18463" s="241"/>
    </row>
    <row r="18464" spans="25:28">
      <c r="Y18464" s="240"/>
      <c r="AB18464" s="241"/>
    </row>
    <row r="18465" spans="25:28">
      <c r="Y18465" s="240"/>
      <c r="AB18465" s="241"/>
    </row>
    <row r="18466" spans="25:28">
      <c r="Y18466" s="240"/>
      <c r="AB18466" s="241"/>
    </row>
    <row r="18467" spans="25:28">
      <c r="Y18467" s="240"/>
      <c r="AB18467" s="241"/>
    </row>
    <row r="18468" spans="25:28">
      <c r="Y18468" s="240"/>
      <c r="AB18468" s="241"/>
    </row>
    <row r="18469" spans="25:28">
      <c r="Y18469" s="240"/>
      <c r="AB18469" s="241"/>
    </row>
    <row r="18470" spans="25:28">
      <c r="Y18470" s="240"/>
      <c r="AB18470" s="241"/>
    </row>
    <row r="18471" spans="25:28">
      <c r="Y18471" s="240"/>
      <c r="AB18471" s="241"/>
    </row>
    <row r="18472" spans="25:28">
      <c r="Y18472" s="240"/>
      <c r="AB18472" s="241"/>
    </row>
    <row r="18473" spans="25:28">
      <c r="Y18473" s="240"/>
      <c r="AB18473" s="241"/>
    </row>
    <row r="18474" spans="25:28">
      <c r="Y18474" s="240"/>
      <c r="AB18474" s="241"/>
    </row>
    <row r="18475" spans="25:28">
      <c r="Y18475" s="240"/>
      <c r="AB18475" s="241"/>
    </row>
    <row r="18476" spans="25:28">
      <c r="Y18476" s="240"/>
      <c r="AB18476" s="241"/>
    </row>
    <row r="18477" spans="25:28">
      <c r="Y18477" s="240"/>
      <c r="AB18477" s="241"/>
    </row>
    <row r="18478" spans="25:28">
      <c r="Y18478" s="240"/>
      <c r="AB18478" s="241"/>
    </row>
    <row r="18479" spans="25:28">
      <c r="Y18479" s="240"/>
      <c r="AB18479" s="241"/>
    </row>
    <row r="18480" spans="25:28">
      <c r="Y18480" s="240"/>
      <c r="AB18480" s="241"/>
    </row>
    <row r="18481" spans="25:28">
      <c r="Y18481" s="240"/>
      <c r="AB18481" s="241"/>
    </row>
    <row r="18482" spans="25:28">
      <c r="Y18482" s="240"/>
      <c r="AB18482" s="241"/>
    </row>
    <row r="18483" spans="25:28">
      <c r="Y18483" s="240"/>
      <c r="AB18483" s="241"/>
    </row>
    <row r="18484" spans="25:28">
      <c r="Y18484" s="240"/>
      <c r="AB18484" s="241"/>
    </row>
    <row r="18485" spans="25:28">
      <c r="Y18485" s="240"/>
      <c r="AB18485" s="241"/>
    </row>
    <row r="18486" spans="25:28">
      <c r="Y18486" s="240"/>
      <c r="AB18486" s="241"/>
    </row>
    <row r="18487" spans="25:28">
      <c r="Y18487" s="240"/>
      <c r="AB18487" s="241"/>
    </row>
    <row r="18488" spans="25:28">
      <c r="Y18488" s="240"/>
      <c r="AB18488" s="241"/>
    </row>
    <row r="18489" spans="25:28">
      <c r="Y18489" s="240"/>
      <c r="AB18489" s="241"/>
    </row>
    <row r="18490" spans="25:28">
      <c r="Y18490" s="240"/>
      <c r="AB18490" s="241"/>
    </row>
    <row r="18491" spans="25:28">
      <c r="Y18491" s="240"/>
      <c r="AB18491" s="241"/>
    </row>
    <row r="18492" spans="25:28">
      <c r="Y18492" s="240"/>
      <c r="AB18492" s="241"/>
    </row>
    <row r="18493" spans="25:28">
      <c r="Y18493" s="240"/>
      <c r="AB18493" s="241"/>
    </row>
    <row r="18494" spans="25:28">
      <c r="Y18494" s="240"/>
      <c r="AB18494" s="241"/>
    </row>
    <row r="18495" spans="25:28">
      <c r="Y18495" s="240"/>
      <c r="AB18495" s="241"/>
    </row>
    <row r="18496" spans="25:28">
      <c r="Y18496" s="240"/>
      <c r="AB18496" s="241"/>
    </row>
    <row r="18497" spans="25:28">
      <c r="Y18497" s="240"/>
      <c r="AB18497" s="241"/>
    </row>
    <row r="18498" spans="25:28">
      <c r="Y18498" s="240"/>
      <c r="AB18498" s="241"/>
    </row>
    <row r="18499" spans="25:28">
      <c r="Y18499" s="240"/>
      <c r="AB18499" s="241"/>
    </row>
    <row r="18500" spans="25:28">
      <c r="Y18500" s="240"/>
      <c r="AB18500" s="241"/>
    </row>
    <row r="18501" spans="25:28">
      <c r="Y18501" s="240"/>
      <c r="AB18501" s="241"/>
    </row>
    <row r="18502" spans="25:28">
      <c r="Y18502" s="240"/>
      <c r="AB18502" s="241"/>
    </row>
    <row r="18503" spans="25:28">
      <c r="Y18503" s="240"/>
      <c r="AB18503" s="241"/>
    </row>
    <row r="18504" spans="25:28">
      <c r="Y18504" s="240"/>
      <c r="AB18504" s="241"/>
    </row>
    <row r="18505" spans="25:28">
      <c r="Y18505" s="240"/>
      <c r="AB18505" s="241"/>
    </row>
    <row r="18506" spans="25:28">
      <c r="Y18506" s="240"/>
      <c r="AB18506" s="241"/>
    </row>
    <row r="18507" spans="25:28">
      <c r="Y18507" s="240"/>
      <c r="AB18507" s="241"/>
    </row>
    <row r="18508" spans="25:28">
      <c r="Y18508" s="240"/>
      <c r="AB18508" s="241"/>
    </row>
    <row r="18509" spans="25:28">
      <c r="Y18509" s="240"/>
      <c r="AB18509" s="241"/>
    </row>
    <row r="18510" spans="25:28">
      <c r="Y18510" s="240"/>
      <c r="AB18510" s="241"/>
    </row>
    <row r="18511" spans="25:28">
      <c r="Y18511" s="240"/>
      <c r="AB18511" s="241"/>
    </row>
    <row r="18512" spans="25:28">
      <c r="Y18512" s="240"/>
      <c r="AB18512" s="241"/>
    </row>
    <row r="18513" spans="25:28">
      <c r="Y18513" s="240"/>
      <c r="AB18513" s="241"/>
    </row>
    <row r="18514" spans="25:28">
      <c r="Y18514" s="240"/>
      <c r="AB18514" s="241"/>
    </row>
    <row r="18515" spans="25:28">
      <c r="Y18515" s="240"/>
      <c r="AB18515" s="241"/>
    </row>
    <row r="18516" spans="25:28">
      <c r="Y18516" s="240"/>
      <c r="AB18516" s="241"/>
    </row>
    <row r="18517" spans="25:28">
      <c r="Y18517" s="240"/>
      <c r="AB18517" s="241"/>
    </row>
    <row r="18518" spans="25:28">
      <c r="Y18518" s="240"/>
      <c r="AB18518" s="241"/>
    </row>
    <row r="18519" spans="25:28">
      <c r="Y18519" s="240"/>
      <c r="AB18519" s="241"/>
    </row>
    <row r="18520" spans="25:28">
      <c r="Y18520" s="240"/>
      <c r="AB18520" s="241"/>
    </row>
    <row r="18521" spans="25:28">
      <c r="Y18521" s="240"/>
      <c r="AB18521" s="241"/>
    </row>
    <row r="18522" spans="25:28">
      <c r="Y18522" s="240"/>
      <c r="AB18522" s="241"/>
    </row>
    <row r="18523" spans="25:28">
      <c r="Y18523" s="240"/>
      <c r="AB18523" s="241"/>
    </row>
    <row r="18524" spans="25:28">
      <c r="Y18524" s="240"/>
      <c r="AB18524" s="241"/>
    </row>
    <row r="18525" spans="25:28">
      <c r="Y18525" s="240"/>
      <c r="AB18525" s="241"/>
    </row>
    <row r="18526" spans="25:28">
      <c r="Y18526" s="240"/>
      <c r="AB18526" s="241"/>
    </row>
    <row r="18527" spans="25:28">
      <c r="Y18527" s="240"/>
      <c r="AB18527" s="241"/>
    </row>
    <row r="18528" spans="25:28">
      <c r="Y18528" s="240"/>
      <c r="AB18528" s="241"/>
    </row>
    <row r="18529" spans="25:28">
      <c r="Y18529" s="240"/>
      <c r="AB18529" s="241"/>
    </row>
    <row r="18530" spans="25:28">
      <c r="Y18530" s="240"/>
      <c r="AB18530" s="241"/>
    </row>
    <row r="18531" spans="25:28">
      <c r="Y18531" s="240"/>
      <c r="AB18531" s="241"/>
    </row>
    <row r="18532" spans="25:28">
      <c r="Y18532" s="240"/>
      <c r="AB18532" s="241"/>
    </row>
    <row r="18533" spans="25:28">
      <c r="Y18533" s="240"/>
      <c r="AB18533" s="241"/>
    </row>
    <row r="18534" spans="25:28">
      <c r="Y18534" s="240"/>
      <c r="AB18534" s="241"/>
    </row>
    <row r="18535" spans="25:28">
      <c r="Y18535" s="240"/>
      <c r="AB18535" s="241"/>
    </row>
    <row r="18536" spans="25:28">
      <c r="Y18536" s="240"/>
      <c r="AB18536" s="241"/>
    </row>
    <row r="18537" spans="25:28">
      <c r="Y18537" s="240"/>
      <c r="AB18537" s="241"/>
    </row>
    <row r="18538" spans="25:28">
      <c r="Y18538" s="240"/>
      <c r="AB18538" s="241"/>
    </row>
    <row r="18539" spans="25:28">
      <c r="Y18539" s="240"/>
      <c r="AB18539" s="241"/>
    </row>
    <row r="18540" spans="25:28">
      <c r="Y18540" s="240"/>
      <c r="AB18540" s="241"/>
    </row>
    <row r="18541" spans="25:28">
      <c r="Y18541" s="240"/>
      <c r="AB18541" s="241"/>
    </row>
    <row r="18542" spans="25:28">
      <c r="Y18542" s="240"/>
      <c r="AB18542" s="241"/>
    </row>
    <row r="18543" spans="25:28">
      <c r="Y18543" s="240"/>
      <c r="AB18543" s="241"/>
    </row>
    <row r="18544" spans="25:28">
      <c r="Y18544" s="240"/>
      <c r="AB18544" s="241"/>
    </row>
    <row r="18545" spans="25:28">
      <c r="Y18545" s="240"/>
      <c r="AB18545" s="241"/>
    </row>
    <row r="18546" spans="25:28">
      <c r="Y18546" s="240"/>
      <c r="AB18546" s="241"/>
    </row>
    <row r="18547" spans="25:28">
      <c r="Y18547" s="240"/>
      <c r="AB18547" s="241"/>
    </row>
    <row r="18548" spans="25:28">
      <c r="Y18548" s="240"/>
      <c r="AB18548" s="241"/>
    </row>
    <row r="18549" spans="25:28">
      <c r="Y18549" s="240"/>
      <c r="AB18549" s="241"/>
    </row>
    <row r="18550" spans="25:28">
      <c r="Y18550" s="240"/>
      <c r="AB18550" s="241"/>
    </row>
    <row r="18551" spans="25:28">
      <c r="Y18551" s="240"/>
      <c r="AB18551" s="241"/>
    </row>
    <row r="18552" spans="25:28">
      <c r="Y18552" s="240"/>
      <c r="AB18552" s="241"/>
    </row>
    <row r="18553" spans="25:28">
      <c r="Y18553" s="240"/>
      <c r="AB18553" s="241"/>
    </row>
    <row r="18554" spans="25:28">
      <c r="Y18554" s="240"/>
      <c r="AB18554" s="241"/>
    </row>
    <row r="18555" spans="25:28">
      <c r="Y18555" s="240"/>
      <c r="AB18555" s="241"/>
    </row>
    <row r="18556" spans="25:28">
      <c r="Y18556" s="240"/>
      <c r="AB18556" s="241"/>
    </row>
    <row r="18557" spans="25:28">
      <c r="Y18557" s="240"/>
      <c r="AB18557" s="241"/>
    </row>
    <row r="18558" spans="25:28">
      <c r="Y18558" s="240"/>
      <c r="AB18558" s="241"/>
    </row>
    <row r="18559" spans="25:28">
      <c r="Y18559" s="240"/>
      <c r="AB18559" s="241"/>
    </row>
    <row r="18560" spans="25:28">
      <c r="Y18560" s="240"/>
      <c r="AB18560" s="241"/>
    </row>
    <row r="18561" spans="25:28">
      <c r="Y18561" s="240"/>
      <c r="AB18561" s="241"/>
    </row>
    <row r="18562" spans="25:28">
      <c r="Y18562" s="240"/>
      <c r="AB18562" s="241"/>
    </row>
    <row r="18563" spans="25:28">
      <c r="Y18563" s="240"/>
      <c r="AB18563" s="241"/>
    </row>
    <row r="18564" spans="25:28">
      <c r="Y18564" s="240"/>
      <c r="AB18564" s="241"/>
    </row>
    <row r="18565" spans="25:28">
      <c r="Y18565" s="240"/>
      <c r="AB18565" s="241"/>
    </row>
    <row r="18566" spans="25:28">
      <c r="Y18566" s="240"/>
      <c r="AB18566" s="241"/>
    </row>
    <row r="18567" spans="25:28">
      <c r="Y18567" s="240"/>
      <c r="AB18567" s="241"/>
    </row>
    <row r="18568" spans="25:28">
      <c r="Y18568" s="240"/>
      <c r="AB18568" s="241"/>
    </row>
    <row r="18569" spans="25:28">
      <c r="Y18569" s="240"/>
      <c r="AB18569" s="241"/>
    </row>
    <row r="18570" spans="25:28">
      <c r="Y18570" s="240"/>
      <c r="AB18570" s="241"/>
    </row>
    <row r="18571" spans="25:28">
      <c r="Y18571" s="240"/>
      <c r="AB18571" s="241"/>
    </row>
    <row r="18572" spans="25:28">
      <c r="Y18572" s="240"/>
      <c r="AB18572" s="241"/>
    </row>
    <row r="18573" spans="25:28">
      <c r="Y18573" s="240"/>
      <c r="AB18573" s="241"/>
    </row>
    <row r="18574" spans="25:28">
      <c r="Y18574" s="240"/>
      <c r="AB18574" s="241"/>
    </row>
    <row r="18575" spans="25:28">
      <c r="Y18575" s="240"/>
      <c r="AB18575" s="241"/>
    </row>
    <row r="18576" spans="25:28">
      <c r="Y18576" s="240"/>
      <c r="AB18576" s="241"/>
    </row>
    <row r="18577" spans="25:28">
      <c r="Y18577" s="240"/>
      <c r="AB18577" s="241"/>
    </row>
    <row r="18578" spans="25:28">
      <c r="Y18578" s="240"/>
      <c r="AB18578" s="241"/>
    </row>
    <row r="18579" spans="25:28">
      <c r="Y18579" s="240"/>
      <c r="AB18579" s="241"/>
    </row>
    <row r="18580" spans="25:28">
      <c r="Y18580" s="240"/>
      <c r="AB18580" s="241"/>
    </row>
    <row r="18581" spans="25:28">
      <c r="Y18581" s="240"/>
      <c r="AB18581" s="241"/>
    </row>
    <row r="18582" spans="25:28">
      <c r="Y18582" s="240"/>
      <c r="AB18582" s="241"/>
    </row>
    <row r="18583" spans="25:28">
      <c r="Y18583" s="240"/>
      <c r="AB18583" s="241"/>
    </row>
    <row r="18584" spans="25:28">
      <c r="Y18584" s="240"/>
      <c r="AB18584" s="241"/>
    </row>
    <row r="18585" spans="25:28">
      <c r="Y18585" s="240"/>
      <c r="AB18585" s="241"/>
    </row>
    <row r="18586" spans="25:28">
      <c r="Y18586" s="240"/>
      <c r="AB18586" s="241"/>
    </row>
    <row r="18587" spans="25:28">
      <c r="Y18587" s="240"/>
      <c r="AB18587" s="241"/>
    </row>
    <row r="18588" spans="25:28">
      <c r="Y18588" s="240"/>
      <c r="AB18588" s="241"/>
    </row>
    <row r="18589" spans="25:28">
      <c r="Y18589" s="240"/>
      <c r="AB18589" s="241"/>
    </row>
    <row r="18590" spans="25:28">
      <c r="Y18590" s="240"/>
      <c r="AB18590" s="241"/>
    </row>
    <row r="18591" spans="25:28">
      <c r="Y18591" s="240"/>
      <c r="AB18591" s="241"/>
    </row>
    <row r="18592" spans="25:28">
      <c r="Y18592" s="240"/>
      <c r="AB18592" s="241"/>
    </row>
    <row r="18593" spans="25:28">
      <c r="Y18593" s="240"/>
      <c r="AB18593" s="241"/>
    </row>
    <row r="18594" spans="25:28">
      <c r="Y18594" s="240"/>
      <c r="AB18594" s="241"/>
    </row>
    <row r="18595" spans="25:28">
      <c r="Y18595" s="240"/>
      <c r="AB18595" s="241"/>
    </row>
    <row r="18596" spans="25:28">
      <c r="Y18596" s="240"/>
      <c r="AB18596" s="241"/>
    </row>
    <row r="18597" spans="25:28">
      <c r="Y18597" s="240"/>
      <c r="AB18597" s="241"/>
    </row>
    <row r="18598" spans="25:28">
      <c r="Y18598" s="240"/>
      <c r="AB18598" s="241"/>
    </row>
    <row r="18599" spans="25:28">
      <c r="Y18599" s="240"/>
      <c r="AB18599" s="241"/>
    </row>
    <row r="18600" spans="25:28">
      <c r="Y18600" s="240"/>
      <c r="AB18600" s="241"/>
    </row>
    <row r="18601" spans="25:28">
      <c r="Y18601" s="240"/>
      <c r="AB18601" s="241"/>
    </row>
    <row r="18602" spans="25:28">
      <c r="Y18602" s="240"/>
      <c r="AB18602" s="241"/>
    </row>
    <row r="18603" spans="25:28">
      <c r="Y18603" s="240"/>
      <c r="AB18603" s="241"/>
    </row>
    <row r="18604" spans="25:28">
      <c r="Y18604" s="240"/>
      <c r="AB18604" s="241"/>
    </row>
    <row r="18605" spans="25:28">
      <c r="Y18605" s="240"/>
      <c r="AB18605" s="241"/>
    </row>
    <row r="18606" spans="25:28">
      <c r="Y18606" s="240"/>
      <c r="AB18606" s="241"/>
    </row>
    <row r="18607" spans="25:28">
      <c r="Y18607" s="240"/>
      <c r="AB18607" s="241"/>
    </row>
    <row r="18608" spans="25:28">
      <c r="Y18608" s="240"/>
      <c r="AB18608" s="241"/>
    </row>
    <row r="18609" spans="25:28">
      <c r="Y18609" s="240"/>
      <c r="AB18609" s="241"/>
    </row>
    <row r="18610" spans="25:28">
      <c r="Y18610" s="240"/>
      <c r="AB18610" s="241"/>
    </row>
    <row r="18611" spans="25:28">
      <c r="Y18611" s="240"/>
      <c r="AB18611" s="241"/>
    </row>
    <row r="18612" spans="25:28">
      <c r="Y18612" s="240"/>
      <c r="AB18612" s="241"/>
    </row>
    <row r="18613" spans="25:28">
      <c r="Y18613" s="240"/>
      <c r="AB18613" s="241"/>
    </row>
    <row r="18614" spans="25:28">
      <c r="Y18614" s="240"/>
      <c r="AB18614" s="241"/>
    </row>
    <row r="18615" spans="25:28">
      <c r="Y18615" s="240"/>
      <c r="AB18615" s="241"/>
    </row>
    <row r="18616" spans="25:28">
      <c r="Y18616" s="240"/>
      <c r="AB18616" s="241"/>
    </row>
    <row r="18617" spans="25:28">
      <c r="Y18617" s="240"/>
      <c r="AB18617" s="241"/>
    </row>
    <row r="18618" spans="25:28">
      <c r="Y18618" s="240"/>
      <c r="AB18618" s="241"/>
    </row>
    <row r="18619" spans="25:28">
      <c r="Y18619" s="240"/>
      <c r="AB18619" s="241"/>
    </row>
    <row r="18620" spans="25:28">
      <c r="Y18620" s="240"/>
      <c r="AB18620" s="241"/>
    </row>
    <row r="18621" spans="25:28">
      <c r="Y18621" s="240"/>
      <c r="AB18621" s="241"/>
    </row>
    <row r="18622" spans="25:28">
      <c r="Y18622" s="240"/>
      <c r="AB18622" s="241"/>
    </row>
    <row r="18623" spans="25:28">
      <c r="Y18623" s="240"/>
      <c r="AB18623" s="241"/>
    </row>
    <row r="18624" spans="25:28">
      <c r="Y18624" s="240"/>
      <c r="AB18624" s="241"/>
    </row>
    <row r="18625" spans="25:28">
      <c r="Y18625" s="240"/>
      <c r="AB18625" s="241"/>
    </row>
    <row r="18626" spans="25:28">
      <c r="Y18626" s="240"/>
      <c r="AB18626" s="241"/>
    </row>
    <row r="18627" spans="25:28">
      <c r="Y18627" s="240"/>
      <c r="AB18627" s="241"/>
    </row>
    <row r="18628" spans="25:28">
      <c r="Y18628" s="240"/>
      <c r="AB18628" s="241"/>
    </row>
    <row r="18629" spans="25:28">
      <c r="Y18629" s="240"/>
      <c r="AB18629" s="241"/>
    </row>
    <row r="18630" spans="25:28">
      <c r="Y18630" s="240"/>
      <c r="AB18630" s="241"/>
    </row>
    <row r="18631" spans="25:28">
      <c r="Y18631" s="240"/>
      <c r="AB18631" s="241"/>
    </row>
    <row r="18632" spans="25:28">
      <c r="Y18632" s="240"/>
      <c r="AB18632" s="241"/>
    </row>
    <row r="18633" spans="25:28">
      <c r="Y18633" s="240"/>
      <c r="AB18633" s="241"/>
    </row>
    <row r="18634" spans="25:28">
      <c r="Y18634" s="240"/>
      <c r="AB18634" s="241"/>
    </row>
    <row r="18635" spans="25:28">
      <c r="Y18635" s="240"/>
      <c r="AB18635" s="241"/>
    </row>
    <row r="18636" spans="25:28">
      <c r="Y18636" s="240"/>
      <c r="AB18636" s="241"/>
    </row>
    <row r="18637" spans="25:28">
      <c r="Y18637" s="240"/>
      <c r="AB18637" s="241"/>
    </row>
    <row r="18638" spans="25:28">
      <c r="Y18638" s="240"/>
      <c r="AB18638" s="241"/>
    </row>
    <row r="18639" spans="25:28">
      <c r="Y18639" s="240"/>
      <c r="AB18639" s="241"/>
    </row>
    <row r="18640" spans="25:28">
      <c r="Y18640" s="240"/>
      <c r="AB18640" s="241"/>
    </row>
    <row r="18641" spans="25:28">
      <c r="Y18641" s="240"/>
      <c r="AB18641" s="241"/>
    </row>
    <row r="18642" spans="25:28">
      <c r="Y18642" s="240"/>
      <c r="AB18642" s="241"/>
    </row>
    <row r="18643" spans="25:28">
      <c r="Y18643" s="240"/>
      <c r="AB18643" s="241"/>
    </row>
    <row r="18644" spans="25:28">
      <c r="Y18644" s="240"/>
      <c r="AB18644" s="241"/>
    </row>
    <row r="18645" spans="25:28">
      <c r="Y18645" s="240"/>
      <c r="AB18645" s="241"/>
    </row>
    <row r="18646" spans="25:28">
      <c r="Y18646" s="240"/>
      <c r="AB18646" s="241"/>
    </row>
    <row r="18647" spans="25:28">
      <c r="Y18647" s="240"/>
      <c r="AB18647" s="241"/>
    </row>
    <row r="18648" spans="25:28">
      <c r="Y18648" s="240"/>
      <c r="AB18648" s="241"/>
    </row>
    <row r="18649" spans="25:28">
      <c r="Y18649" s="240"/>
      <c r="AB18649" s="241"/>
    </row>
    <row r="18650" spans="25:28">
      <c r="Y18650" s="240"/>
      <c r="AB18650" s="241"/>
    </row>
    <row r="18651" spans="25:28">
      <c r="Y18651" s="240"/>
      <c r="AB18651" s="241"/>
    </row>
    <row r="18652" spans="25:28">
      <c r="Y18652" s="240"/>
      <c r="AB18652" s="241"/>
    </row>
    <row r="18653" spans="25:28">
      <c r="Y18653" s="240"/>
      <c r="AB18653" s="241"/>
    </row>
    <row r="18654" spans="25:28">
      <c r="Y18654" s="240"/>
      <c r="AB18654" s="241"/>
    </row>
    <row r="18655" spans="25:28">
      <c r="Y18655" s="240"/>
      <c r="AB18655" s="241"/>
    </row>
    <row r="18656" spans="25:28">
      <c r="Y18656" s="240"/>
      <c r="AB18656" s="241"/>
    </row>
    <row r="18657" spans="25:28">
      <c r="Y18657" s="240"/>
      <c r="AB18657" s="241"/>
    </row>
    <row r="18658" spans="25:28">
      <c r="Y18658" s="240"/>
      <c r="AB18658" s="241"/>
    </row>
    <row r="18659" spans="25:28">
      <c r="Y18659" s="240"/>
      <c r="AB18659" s="241"/>
    </row>
    <row r="18660" spans="25:28">
      <c r="Y18660" s="240"/>
      <c r="AB18660" s="241"/>
    </row>
    <row r="18661" spans="25:28">
      <c r="Y18661" s="240"/>
      <c r="AB18661" s="241"/>
    </row>
    <row r="18662" spans="25:28">
      <c r="Y18662" s="240"/>
      <c r="AB18662" s="241"/>
    </row>
    <row r="18663" spans="25:28">
      <c r="Y18663" s="240"/>
      <c r="AB18663" s="241"/>
    </row>
    <row r="18664" spans="25:28">
      <c r="Y18664" s="240"/>
      <c r="AB18664" s="241"/>
    </row>
    <row r="18665" spans="25:28">
      <c r="Y18665" s="240"/>
      <c r="AB18665" s="241"/>
    </row>
    <row r="18666" spans="25:28">
      <c r="Y18666" s="240"/>
      <c r="AB18666" s="241"/>
    </row>
    <row r="18667" spans="25:28">
      <c r="Y18667" s="240"/>
      <c r="AB18667" s="241"/>
    </row>
    <row r="18668" spans="25:28">
      <c r="Y18668" s="240"/>
      <c r="AB18668" s="241"/>
    </row>
    <row r="18669" spans="25:28">
      <c r="Y18669" s="240"/>
      <c r="AB18669" s="241"/>
    </row>
    <row r="18670" spans="25:28">
      <c r="Y18670" s="240"/>
      <c r="AB18670" s="241"/>
    </row>
    <row r="18671" spans="25:28">
      <c r="Y18671" s="240"/>
      <c r="AB18671" s="241"/>
    </row>
    <row r="18672" spans="25:28">
      <c r="Y18672" s="240"/>
      <c r="AB18672" s="241"/>
    </row>
    <row r="18673" spans="25:28">
      <c r="Y18673" s="240"/>
      <c r="AB18673" s="241"/>
    </row>
    <row r="18674" spans="25:28">
      <c r="Y18674" s="240"/>
      <c r="AB18674" s="241"/>
    </row>
    <row r="18675" spans="25:28">
      <c r="Y18675" s="240"/>
      <c r="AB18675" s="241"/>
    </row>
    <row r="18676" spans="25:28">
      <c r="Y18676" s="240"/>
      <c r="AB18676" s="241"/>
    </row>
    <row r="18677" spans="25:28">
      <c r="Y18677" s="240"/>
      <c r="AB18677" s="241"/>
    </row>
    <row r="18678" spans="25:28">
      <c r="Y18678" s="240"/>
      <c r="AB18678" s="241"/>
    </row>
    <row r="18679" spans="25:28">
      <c r="Y18679" s="240"/>
      <c r="AB18679" s="241"/>
    </row>
    <row r="18680" spans="25:28">
      <c r="Y18680" s="240"/>
      <c r="AB18680" s="241"/>
    </row>
    <row r="18681" spans="25:28">
      <c r="Y18681" s="240"/>
      <c r="AB18681" s="241"/>
    </row>
    <row r="18682" spans="25:28">
      <c r="Y18682" s="240"/>
      <c r="AB18682" s="241"/>
    </row>
    <row r="18683" spans="25:28">
      <c r="Y18683" s="240"/>
      <c r="AB18683" s="241"/>
    </row>
    <row r="18684" spans="25:28">
      <c r="Y18684" s="240"/>
      <c r="AB18684" s="241"/>
    </row>
    <row r="18685" spans="25:28">
      <c r="Y18685" s="240"/>
      <c r="AB18685" s="241"/>
    </row>
    <row r="18686" spans="25:28">
      <c r="Y18686" s="240"/>
      <c r="AB18686" s="241"/>
    </row>
    <row r="18687" spans="25:28">
      <c r="Y18687" s="240"/>
      <c r="AB18687" s="241"/>
    </row>
    <row r="18688" spans="25:28">
      <c r="Y18688" s="240"/>
      <c r="AB18688" s="241"/>
    </row>
    <row r="18689" spans="25:28">
      <c r="Y18689" s="240"/>
      <c r="AB18689" s="241"/>
    </row>
    <row r="18690" spans="25:28">
      <c r="Y18690" s="240"/>
      <c r="AB18690" s="241"/>
    </row>
    <row r="18691" spans="25:28">
      <c r="Y18691" s="240"/>
      <c r="AB18691" s="241"/>
    </row>
    <row r="18692" spans="25:28">
      <c r="Y18692" s="240"/>
      <c r="AB18692" s="241"/>
    </row>
    <row r="18693" spans="25:28">
      <c r="Y18693" s="240"/>
      <c r="AB18693" s="241"/>
    </row>
    <row r="18694" spans="25:28">
      <c r="Y18694" s="240"/>
      <c r="AB18694" s="241"/>
    </row>
    <row r="18695" spans="25:28">
      <c r="Y18695" s="240"/>
      <c r="AB18695" s="241"/>
    </row>
    <row r="18696" spans="25:28">
      <c r="Y18696" s="240"/>
      <c r="AB18696" s="241"/>
    </row>
    <row r="18697" spans="25:28">
      <c r="Y18697" s="240"/>
      <c r="AB18697" s="241"/>
    </row>
    <row r="18698" spans="25:28">
      <c r="Y18698" s="240"/>
      <c r="AB18698" s="241"/>
    </row>
    <row r="18699" spans="25:28">
      <c r="Y18699" s="240"/>
      <c r="AB18699" s="241"/>
    </row>
    <row r="18700" spans="25:28">
      <c r="Y18700" s="240"/>
      <c r="AB18700" s="241"/>
    </row>
    <row r="18701" spans="25:28">
      <c r="Y18701" s="240"/>
      <c r="AB18701" s="241"/>
    </row>
    <row r="18702" spans="25:28">
      <c r="Y18702" s="240"/>
      <c r="AB18702" s="241"/>
    </row>
    <row r="18703" spans="25:28">
      <c r="Y18703" s="240"/>
      <c r="AB18703" s="241"/>
    </row>
    <row r="18704" spans="25:28">
      <c r="Y18704" s="240"/>
      <c r="AB18704" s="241"/>
    </row>
    <row r="18705" spans="25:28">
      <c r="Y18705" s="240"/>
      <c r="AB18705" s="241"/>
    </row>
    <row r="18706" spans="25:28">
      <c r="Y18706" s="240"/>
      <c r="AB18706" s="241"/>
    </row>
    <row r="18707" spans="25:28">
      <c r="Y18707" s="240"/>
      <c r="AB18707" s="241"/>
    </row>
    <row r="18708" spans="25:28">
      <c r="Y18708" s="240"/>
      <c r="AB18708" s="241"/>
    </row>
    <row r="18709" spans="25:28">
      <c r="Y18709" s="240"/>
      <c r="AB18709" s="241"/>
    </row>
    <row r="18710" spans="25:28">
      <c r="Y18710" s="240"/>
      <c r="AB18710" s="241"/>
    </row>
    <row r="18711" spans="25:28">
      <c r="Y18711" s="240"/>
      <c r="AB18711" s="241"/>
    </row>
    <row r="18712" spans="25:28">
      <c r="Y18712" s="240"/>
      <c r="AB18712" s="241"/>
    </row>
    <row r="18713" spans="25:28">
      <c r="Y18713" s="240"/>
      <c r="AB18713" s="241"/>
    </row>
    <row r="18714" spans="25:28">
      <c r="Y18714" s="240"/>
      <c r="AB18714" s="241"/>
    </row>
    <row r="18715" spans="25:28">
      <c r="Y18715" s="240"/>
      <c r="AB18715" s="241"/>
    </row>
    <row r="18716" spans="25:28">
      <c r="Y18716" s="240"/>
      <c r="AB18716" s="241"/>
    </row>
    <row r="18717" spans="25:28">
      <c r="Y18717" s="240"/>
      <c r="AB18717" s="241"/>
    </row>
    <row r="18718" spans="25:28">
      <c r="Y18718" s="240"/>
      <c r="AB18718" s="241"/>
    </row>
    <row r="18719" spans="25:28">
      <c r="Y18719" s="240"/>
      <c r="AB18719" s="241"/>
    </row>
    <row r="18720" spans="25:28">
      <c r="Y18720" s="240"/>
      <c r="AB18720" s="241"/>
    </row>
    <row r="18721" spans="25:28">
      <c r="Y18721" s="240"/>
      <c r="AB18721" s="241"/>
    </row>
    <row r="18722" spans="25:28">
      <c r="Y18722" s="240"/>
      <c r="AB18722" s="241"/>
    </row>
    <row r="18723" spans="25:28">
      <c r="Y18723" s="240"/>
      <c r="AB18723" s="241"/>
    </row>
    <row r="18724" spans="25:28">
      <c r="Y18724" s="240"/>
      <c r="AB18724" s="241"/>
    </row>
    <row r="18725" spans="25:28">
      <c r="Y18725" s="240"/>
      <c r="AB18725" s="241"/>
    </row>
    <row r="18726" spans="25:28">
      <c r="Y18726" s="240"/>
      <c r="AB18726" s="241"/>
    </row>
    <row r="18727" spans="25:28">
      <c r="Y18727" s="240"/>
      <c r="AB18727" s="241"/>
    </row>
    <row r="18728" spans="25:28">
      <c r="Y18728" s="240"/>
      <c r="AB18728" s="241"/>
    </row>
    <row r="18729" spans="25:28">
      <c r="Y18729" s="240"/>
      <c r="AB18729" s="241"/>
    </row>
    <row r="18730" spans="25:28">
      <c r="Y18730" s="240"/>
      <c r="AB18730" s="241"/>
    </row>
    <row r="18731" spans="25:28">
      <c r="Y18731" s="240"/>
      <c r="AB18731" s="241"/>
    </row>
    <row r="18732" spans="25:28">
      <c r="Y18732" s="240"/>
      <c r="AB18732" s="241"/>
    </row>
    <row r="18733" spans="25:28">
      <c r="Y18733" s="240"/>
      <c r="AB18733" s="241"/>
    </row>
    <row r="18734" spans="25:28">
      <c r="Y18734" s="240"/>
      <c r="AB18734" s="241"/>
    </row>
    <row r="18735" spans="25:28">
      <c r="Y18735" s="240"/>
      <c r="AB18735" s="241"/>
    </row>
    <row r="18736" spans="25:28">
      <c r="Y18736" s="240"/>
      <c r="AB18736" s="241"/>
    </row>
    <row r="18737" spans="25:28">
      <c r="Y18737" s="240"/>
      <c r="AB18737" s="241"/>
    </row>
    <row r="18738" spans="25:28">
      <c r="Y18738" s="240"/>
      <c r="AB18738" s="241"/>
    </row>
    <row r="18739" spans="25:28">
      <c r="Y18739" s="240"/>
      <c r="AB18739" s="241"/>
    </row>
    <row r="18740" spans="25:28">
      <c r="Y18740" s="240"/>
      <c r="AB18740" s="241"/>
    </row>
    <row r="18741" spans="25:28">
      <c r="Y18741" s="240"/>
      <c r="AB18741" s="241"/>
    </row>
    <row r="18742" spans="25:28">
      <c r="Y18742" s="240"/>
      <c r="AB18742" s="241"/>
    </row>
    <row r="18743" spans="25:28">
      <c r="Y18743" s="240"/>
      <c r="AB18743" s="241"/>
    </row>
    <row r="18744" spans="25:28">
      <c r="Y18744" s="240"/>
      <c r="AB18744" s="241"/>
    </row>
    <row r="18745" spans="25:28">
      <c r="Y18745" s="240"/>
      <c r="AB18745" s="241"/>
    </row>
    <row r="18746" spans="25:28">
      <c r="Y18746" s="240"/>
      <c r="AB18746" s="241"/>
    </row>
    <row r="18747" spans="25:28">
      <c r="Y18747" s="240"/>
      <c r="AB18747" s="241"/>
    </row>
    <row r="18748" spans="25:28">
      <c r="Y18748" s="240"/>
      <c r="AB18748" s="241"/>
    </row>
    <row r="18749" spans="25:28">
      <c r="Y18749" s="240"/>
      <c r="AB18749" s="241"/>
    </row>
    <row r="18750" spans="25:28">
      <c r="Y18750" s="240"/>
      <c r="AB18750" s="241"/>
    </row>
    <row r="18751" spans="25:28">
      <c r="Y18751" s="240"/>
      <c r="AB18751" s="241"/>
    </row>
    <row r="18752" spans="25:28">
      <c r="Y18752" s="240"/>
      <c r="AB18752" s="241"/>
    </row>
    <row r="18753" spans="25:28">
      <c r="Y18753" s="240"/>
      <c r="AB18753" s="241"/>
    </row>
    <row r="18754" spans="25:28">
      <c r="Y18754" s="240"/>
      <c r="AB18754" s="241"/>
    </row>
    <row r="18755" spans="25:28">
      <c r="Y18755" s="240"/>
      <c r="AB18755" s="241"/>
    </row>
    <row r="18756" spans="25:28">
      <c r="Y18756" s="240"/>
      <c r="AB18756" s="241"/>
    </row>
    <row r="18757" spans="25:28">
      <c r="Y18757" s="240"/>
      <c r="AB18757" s="241"/>
    </row>
    <row r="18758" spans="25:28">
      <c r="Y18758" s="240"/>
      <c r="AB18758" s="241"/>
    </row>
    <row r="18759" spans="25:28">
      <c r="Y18759" s="240"/>
      <c r="AB18759" s="241"/>
    </row>
    <row r="18760" spans="25:28">
      <c r="Y18760" s="240"/>
      <c r="AB18760" s="241"/>
    </row>
    <row r="18761" spans="25:28">
      <c r="Y18761" s="240"/>
      <c r="AB18761" s="241"/>
    </row>
    <row r="18762" spans="25:28">
      <c r="Y18762" s="240"/>
      <c r="AB18762" s="241"/>
    </row>
    <row r="18763" spans="25:28">
      <c r="Y18763" s="240"/>
      <c r="AB18763" s="241"/>
    </row>
    <row r="18764" spans="25:28">
      <c r="Y18764" s="240"/>
      <c r="AB18764" s="241"/>
    </row>
    <row r="18765" spans="25:28">
      <c r="Y18765" s="240"/>
      <c r="AB18765" s="241"/>
    </row>
    <row r="18766" spans="25:28">
      <c r="Y18766" s="240"/>
      <c r="AB18766" s="241"/>
    </row>
    <row r="18767" spans="25:28">
      <c r="Y18767" s="240"/>
      <c r="AB18767" s="241"/>
    </row>
    <row r="18768" spans="25:28">
      <c r="Y18768" s="240"/>
      <c r="AB18768" s="241"/>
    </row>
    <row r="18769" spans="25:28">
      <c r="Y18769" s="240"/>
      <c r="AB18769" s="241"/>
    </row>
    <row r="18770" spans="25:28">
      <c r="Y18770" s="240"/>
      <c r="AB18770" s="241"/>
    </row>
    <row r="18771" spans="25:28">
      <c r="Y18771" s="240"/>
      <c r="AB18771" s="241"/>
    </row>
    <row r="18772" spans="25:28">
      <c r="Y18772" s="240"/>
      <c r="AB18772" s="241"/>
    </row>
    <row r="18773" spans="25:28">
      <c r="Y18773" s="240"/>
      <c r="AB18773" s="241"/>
    </row>
    <row r="18774" spans="25:28">
      <c r="Y18774" s="240"/>
      <c r="AB18774" s="241"/>
    </row>
    <row r="18775" spans="25:28">
      <c r="Y18775" s="240"/>
      <c r="AB18775" s="241"/>
    </row>
    <row r="18776" spans="25:28">
      <c r="Y18776" s="240"/>
      <c r="AB18776" s="241"/>
    </row>
    <row r="18777" spans="25:28">
      <c r="Y18777" s="240"/>
      <c r="AB18777" s="241"/>
    </row>
    <row r="18778" spans="25:28">
      <c r="Y18778" s="240"/>
      <c r="AB18778" s="241"/>
    </row>
    <row r="18779" spans="25:28">
      <c r="Y18779" s="240"/>
      <c r="AB18779" s="241"/>
    </row>
    <row r="18780" spans="25:28">
      <c r="Y18780" s="240"/>
      <c r="AB18780" s="241"/>
    </row>
    <row r="18781" spans="25:28">
      <c r="Y18781" s="240"/>
      <c r="AB18781" s="241"/>
    </row>
    <row r="18782" spans="25:28">
      <c r="Y18782" s="240"/>
      <c r="AB18782" s="241"/>
    </row>
    <row r="18783" spans="25:28">
      <c r="Y18783" s="240"/>
      <c r="AB18783" s="241"/>
    </row>
    <row r="18784" spans="25:28">
      <c r="Y18784" s="240"/>
      <c r="AB18784" s="241"/>
    </row>
    <row r="18785" spans="25:28">
      <c r="Y18785" s="240"/>
      <c r="AB18785" s="241"/>
    </row>
    <row r="18786" spans="25:28">
      <c r="Y18786" s="240"/>
      <c r="AB18786" s="241"/>
    </row>
    <row r="18787" spans="25:28">
      <c r="Y18787" s="240"/>
      <c r="AB18787" s="241"/>
    </row>
    <row r="18788" spans="25:28">
      <c r="Y18788" s="240"/>
      <c r="AB18788" s="241"/>
    </row>
    <row r="18789" spans="25:28">
      <c r="Y18789" s="240"/>
      <c r="AB18789" s="241"/>
    </row>
    <row r="18790" spans="25:28">
      <c r="Y18790" s="240"/>
      <c r="AB18790" s="241"/>
    </row>
    <row r="18791" spans="25:28">
      <c r="Y18791" s="240"/>
      <c r="AB18791" s="241"/>
    </row>
    <row r="18792" spans="25:28">
      <c r="Y18792" s="240"/>
      <c r="AB18792" s="241"/>
    </row>
    <row r="18793" spans="25:28">
      <c r="Y18793" s="240"/>
      <c r="AB18793" s="241"/>
    </row>
    <row r="18794" spans="25:28">
      <c r="Y18794" s="240"/>
      <c r="AB18794" s="241"/>
    </row>
    <row r="18795" spans="25:28">
      <c r="Y18795" s="240"/>
      <c r="AB18795" s="241"/>
    </row>
    <row r="18796" spans="25:28">
      <c r="Y18796" s="240"/>
      <c r="AB18796" s="241"/>
    </row>
    <row r="18797" spans="25:28">
      <c r="Y18797" s="240"/>
      <c r="AB18797" s="241"/>
    </row>
    <row r="18798" spans="25:28">
      <c r="Y18798" s="240"/>
      <c r="AB18798" s="241"/>
    </row>
    <row r="18799" spans="25:28">
      <c r="Y18799" s="240"/>
      <c r="AB18799" s="241"/>
    </row>
    <row r="18800" spans="25:28">
      <c r="Y18800" s="240"/>
      <c r="AB18800" s="241"/>
    </row>
    <row r="18801" spans="25:28">
      <c r="Y18801" s="240"/>
      <c r="AB18801" s="241"/>
    </row>
    <row r="18802" spans="25:28">
      <c r="Y18802" s="240"/>
      <c r="AB18802" s="241"/>
    </row>
    <row r="18803" spans="25:28">
      <c r="Y18803" s="240"/>
      <c r="AB18803" s="241"/>
    </row>
    <row r="18804" spans="25:28">
      <c r="Y18804" s="240"/>
      <c r="AB18804" s="241"/>
    </row>
    <row r="18805" spans="25:28">
      <c r="Y18805" s="240"/>
      <c r="AB18805" s="241"/>
    </row>
    <row r="18806" spans="25:28">
      <c r="Y18806" s="240"/>
      <c r="AB18806" s="241"/>
    </row>
    <row r="18807" spans="25:28">
      <c r="Y18807" s="240"/>
      <c r="AB18807" s="241"/>
    </row>
    <row r="18808" spans="25:28">
      <c r="Y18808" s="240"/>
      <c r="AB18808" s="241"/>
    </row>
    <row r="18809" spans="25:28">
      <c r="Y18809" s="240"/>
      <c r="AB18809" s="241"/>
    </row>
    <row r="18810" spans="25:28">
      <c r="Y18810" s="240"/>
      <c r="AB18810" s="241"/>
    </row>
    <row r="18811" spans="25:28">
      <c r="Y18811" s="240"/>
      <c r="AB18811" s="241"/>
    </row>
    <row r="18812" spans="25:28">
      <c r="Y18812" s="240"/>
      <c r="AB18812" s="241"/>
    </row>
    <row r="18813" spans="25:28">
      <c r="Y18813" s="240"/>
      <c r="AB18813" s="241"/>
    </row>
    <row r="18814" spans="25:28">
      <c r="Y18814" s="240"/>
      <c r="AB18814" s="241"/>
    </row>
    <row r="18815" spans="25:28">
      <c r="Y18815" s="240"/>
      <c r="AB18815" s="241"/>
    </row>
    <row r="18816" spans="25:28">
      <c r="Y18816" s="240"/>
      <c r="AB18816" s="241"/>
    </row>
    <row r="18817" spans="25:28">
      <c r="Y18817" s="240"/>
      <c r="AB18817" s="241"/>
    </row>
    <row r="18818" spans="25:28">
      <c r="Y18818" s="240"/>
      <c r="AB18818" s="241"/>
    </row>
    <row r="18819" spans="25:28">
      <c r="Y18819" s="240"/>
      <c r="AB18819" s="241"/>
    </row>
    <row r="18820" spans="25:28">
      <c r="Y18820" s="240"/>
      <c r="AB18820" s="241"/>
    </row>
    <row r="18821" spans="25:28">
      <c r="Y18821" s="240"/>
      <c r="AB18821" s="241"/>
    </row>
    <row r="18822" spans="25:28">
      <c r="Y18822" s="240"/>
      <c r="AB18822" s="241"/>
    </row>
    <row r="18823" spans="25:28">
      <c r="Y18823" s="240"/>
      <c r="AB18823" s="241"/>
    </row>
    <row r="18824" spans="25:28">
      <c r="Y18824" s="240"/>
      <c r="AB18824" s="241"/>
    </row>
    <row r="18825" spans="25:28">
      <c r="Y18825" s="240"/>
      <c r="AB18825" s="241"/>
    </row>
    <row r="18826" spans="25:28">
      <c r="Y18826" s="240"/>
      <c r="AB18826" s="241"/>
    </row>
    <row r="18827" spans="25:28">
      <c r="Y18827" s="240"/>
      <c r="AB18827" s="241"/>
    </row>
    <row r="18828" spans="25:28">
      <c r="Y18828" s="240"/>
      <c r="AB18828" s="241"/>
    </row>
    <row r="18829" spans="25:28">
      <c r="Y18829" s="240"/>
      <c r="AB18829" s="241"/>
    </row>
    <row r="18830" spans="25:28">
      <c r="Y18830" s="240"/>
      <c r="AB18830" s="241"/>
    </row>
    <row r="18831" spans="25:28">
      <c r="Y18831" s="240"/>
      <c r="AB18831" s="241"/>
    </row>
    <row r="18832" spans="25:28">
      <c r="Y18832" s="240"/>
      <c r="AB18832" s="241"/>
    </row>
    <row r="18833" spans="25:28">
      <c r="Y18833" s="240"/>
      <c r="AB18833" s="241"/>
    </row>
    <row r="18834" spans="25:28">
      <c r="Y18834" s="240"/>
      <c r="AB18834" s="241"/>
    </row>
    <row r="18835" spans="25:28">
      <c r="Y18835" s="240"/>
      <c r="AB18835" s="241"/>
    </row>
    <row r="18836" spans="25:28">
      <c r="Y18836" s="240"/>
      <c r="AB18836" s="241"/>
    </row>
    <row r="18837" spans="25:28">
      <c r="Y18837" s="240"/>
      <c r="AB18837" s="241"/>
    </row>
    <row r="18838" spans="25:28">
      <c r="Y18838" s="240"/>
      <c r="AB18838" s="241"/>
    </row>
    <row r="18839" spans="25:28">
      <c r="Y18839" s="240"/>
      <c r="AB18839" s="241"/>
    </row>
    <row r="18840" spans="25:28">
      <c r="Y18840" s="240"/>
      <c r="AB18840" s="241"/>
    </row>
    <row r="18841" spans="25:28">
      <c r="Y18841" s="240"/>
      <c r="AB18841" s="241"/>
    </row>
    <row r="18842" spans="25:28">
      <c r="Y18842" s="240"/>
      <c r="AB18842" s="241"/>
    </row>
    <row r="18843" spans="25:28">
      <c r="Y18843" s="240"/>
      <c r="AB18843" s="241"/>
    </row>
    <row r="18844" spans="25:28">
      <c r="Y18844" s="240"/>
      <c r="AB18844" s="241"/>
    </row>
    <row r="18845" spans="25:28">
      <c r="Y18845" s="240"/>
      <c r="AB18845" s="241"/>
    </row>
    <row r="18846" spans="25:28">
      <c r="Y18846" s="240"/>
      <c r="AB18846" s="241"/>
    </row>
    <row r="18847" spans="25:28">
      <c r="Y18847" s="240"/>
      <c r="AB18847" s="241"/>
    </row>
    <row r="18848" spans="25:28">
      <c r="Y18848" s="240"/>
      <c r="AB18848" s="241"/>
    </row>
    <row r="18849" spans="25:28">
      <c r="Y18849" s="240"/>
      <c r="AB18849" s="241"/>
    </row>
    <row r="18850" spans="25:28">
      <c r="Y18850" s="240"/>
      <c r="AB18850" s="241"/>
    </row>
    <row r="18851" spans="25:28">
      <c r="Y18851" s="240"/>
      <c r="AB18851" s="241"/>
    </row>
    <row r="18852" spans="25:28">
      <c r="Y18852" s="240"/>
      <c r="AB18852" s="241"/>
    </row>
    <row r="18853" spans="25:28">
      <c r="Y18853" s="240"/>
      <c r="AB18853" s="241"/>
    </row>
    <row r="18854" spans="25:28">
      <c r="Y18854" s="240"/>
      <c r="AB18854" s="241"/>
    </row>
    <row r="18855" spans="25:28">
      <c r="Y18855" s="240"/>
      <c r="AB18855" s="241"/>
    </row>
    <row r="18856" spans="25:28">
      <c r="Y18856" s="240"/>
      <c r="AB18856" s="241"/>
    </row>
    <row r="18857" spans="25:28">
      <c r="Y18857" s="240"/>
      <c r="AB18857" s="241"/>
    </row>
    <row r="18858" spans="25:28">
      <c r="Y18858" s="240"/>
      <c r="AB18858" s="241"/>
    </row>
    <row r="18859" spans="25:28">
      <c r="Y18859" s="240"/>
      <c r="AB18859" s="241"/>
    </row>
    <row r="18860" spans="25:28">
      <c r="Y18860" s="240"/>
      <c r="AB18860" s="241"/>
    </row>
    <row r="18861" spans="25:28">
      <c r="Y18861" s="240"/>
      <c r="AB18861" s="241"/>
    </row>
    <row r="18862" spans="25:28">
      <c r="Y18862" s="240"/>
      <c r="AB18862" s="241"/>
    </row>
    <row r="18863" spans="25:28">
      <c r="Y18863" s="240"/>
      <c r="AB18863" s="241"/>
    </row>
    <row r="18864" spans="25:28">
      <c r="Y18864" s="240"/>
      <c r="AB18864" s="241"/>
    </row>
    <row r="18865" spans="25:28">
      <c r="Y18865" s="240"/>
      <c r="AB18865" s="241"/>
    </row>
    <row r="18866" spans="25:28">
      <c r="Y18866" s="240"/>
      <c r="AB18866" s="241"/>
    </row>
    <row r="18867" spans="25:28">
      <c r="Y18867" s="240"/>
      <c r="AB18867" s="241"/>
    </row>
    <row r="18868" spans="25:28">
      <c r="Y18868" s="240"/>
      <c r="AB18868" s="241"/>
    </row>
    <row r="18869" spans="25:28">
      <c r="Y18869" s="240"/>
      <c r="AB18869" s="241"/>
    </row>
    <row r="18870" spans="25:28">
      <c r="Y18870" s="240"/>
      <c r="AB18870" s="241"/>
    </row>
    <row r="18871" spans="25:28">
      <c r="Y18871" s="240"/>
      <c r="AB18871" s="241"/>
    </row>
    <row r="18872" spans="25:28">
      <c r="Y18872" s="240"/>
      <c r="AB18872" s="241"/>
    </row>
    <row r="18873" spans="25:28">
      <c r="Y18873" s="240"/>
      <c r="AB18873" s="241"/>
    </row>
    <row r="18874" spans="25:28">
      <c r="Y18874" s="240"/>
      <c r="AB18874" s="241"/>
    </row>
    <row r="18875" spans="25:28">
      <c r="Y18875" s="240"/>
      <c r="AB18875" s="241"/>
    </row>
    <row r="18876" spans="25:28">
      <c r="Y18876" s="240"/>
      <c r="AB18876" s="241"/>
    </row>
    <row r="18877" spans="25:28">
      <c r="Y18877" s="240"/>
      <c r="AB18877" s="241"/>
    </row>
    <row r="18878" spans="25:28">
      <c r="Y18878" s="240"/>
      <c r="AB18878" s="241"/>
    </row>
    <row r="18879" spans="25:28">
      <c r="Y18879" s="240"/>
      <c r="AB18879" s="241"/>
    </row>
    <row r="18880" spans="25:28">
      <c r="Y18880" s="240"/>
      <c r="AB18880" s="241"/>
    </row>
    <row r="18881" spans="25:28">
      <c r="Y18881" s="240"/>
      <c r="AB18881" s="241"/>
    </row>
    <row r="18882" spans="25:28">
      <c r="Y18882" s="240"/>
      <c r="AB18882" s="241"/>
    </row>
    <row r="18883" spans="25:28">
      <c r="Y18883" s="240"/>
      <c r="AB18883" s="241"/>
    </row>
    <row r="18884" spans="25:28">
      <c r="Y18884" s="240"/>
      <c r="AB18884" s="241"/>
    </row>
    <row r="18885" spans="25:28">
      <c r="Y18885" s="240"/>
      <c r="AB18885" s="241"/>
    </row>
    <row r="18886" spans="25:28">
      <c r="Y18886" s="240"/>
      <c r="AB18886" s="241"/>
    </row>
    <row r="18887" spans="25:28">
      <c r="Y18887" s="240"/>
      <c r="AB18887" s="241"/>
    </row>
    <row r="18888" spans="25:28">
      <c r="Y18888" s="240"/>
      <c r="AB18888" s="241"/>
    </row>
    <row r="18889" spans="25:28">
      <c r="Y18889" s="240"/>
      <c r="AB18889" s="241"/>
    </row>
    <row r="18890" spans="25:28">
      <c r="Y18890" s="240"/>
      <c r="AB18890" s="241"/>
    </row>
    <row r="18891" spans="25:28">
      <c r="Y18891" s="240"/>
      <c r="AB18891" s="241"/>
    </row>
    <row r="18892" spans="25:28">
      <c r="Y18892" s="240"/>
      <c r="AB18892" s="241"/>
    </row>
    <row r="18893" spans="25:28">
      <c r="Y18893" s="240"/>
      <c r="AB18893" s="241"/>
    </row>
    <row r="18894" spans="25:28">
      <c r="Y18894" s="240"/>
      <c r="AB18894" s="241"/>
    </row>
    <row r="18895" spans="25:28">
      <c r="Y18895" s="240"/>
      <c r="AB18895" s="241"/>
    </row>
    <row r="18896" spans="25:28">
      <c r="Y18896" s="240"/>
      <c r="AB18896" s="241"/>
    </row>
    <row r="18897" spans="25:28">
      <c r="Y18897" s="240"/>
      <c r="AB18897" s="241"/>
    </row>
    <row r="18898" spans="25:28">
      <c r="Y18898" s="240"/>
      <c r="AB18898" s="241"/>
    </row>
    <row r="18899" spans="25:28">
      <c r="Y18899" s="240"/>
      <c r="AB18899" s="241"/>
    </row>
    <row r="18900" spans="25:28">
      <c r="Y18900" s="240"/>
      <c r="AB18900" s="241"/>
    </row>
    <row r="18901" spans="25:28">
      <c r="Y18901" s="240"/>
      <c r="AB18901" s="241"/>
    </row>
    <row r="18902" spans="25:28">
      <c r="Y18902" s="240"/>
      <c r="AB18902" s="241"/>
    </row>
    <row r="18903" spans="25:28">
      <c r="Y18903" s="240"/>
      <c r="AB18903" s="241"/>
    </row>
    <row r="18904" spans="25:28">
      <c r="Y18904" s="240"/>
      <c r="AB18904" s="241"/>
    </row>
    <row r="18905" spans="25:28">
      <c r="Y18905" s="240"/>
      <c r="AB18905" s="241"/>
    </row>
    <row r="18906" spans="25:28">
      <c r="Y18906" s="240"/>
      <c r="AB18906" s="241"/>
    </row>
    <row r="18907" spans="25:28">
      <c r="Y18907" s="240"/>
      <c r="AB18907" s="241"/>
    </row>
    <row r="18908" spans="25:28">
      <c r="Y18908" s="240"/>
      <c r="AB18908" s="241"/>
    </row>
    <row r="18909" spans="25:28">
      <c r="Y18909" s="240"/>
      <c r="AB18909" s="241"/>
    </row>
    <row r="18910" spans="25:28">
      <c r="Y18910" s="240"/>
      <c r="AB18910" s="241"/>
    </row>
    <row r="18911" spans="25:28">
      <c r="Y18911" s="240"/>
      <c r="AB18911" s="241"/>
    </row>
    <row r="18912" spans="25:28">
      <c r="Y18912" s="240"/>
      <c r="AB18912" s="241"/>
    </row>
    <row r="18913" spans="25:28">
      <c r="Y18913" s="240"/>
      <c r="AB18913" s="241"/>
    </row>
    <row r="18914" spans="25:28">
      <c r="Y18914" s="240"/>
      <c r="AB18914" s="241"/>
    </row>
    <row r="18915" spans="25:28">
      <c r="Y18915" s="240"/>
      <c r="AB18915" s="241"/>
    </row>
    <row r="18916" spans="25:28">
      <c r="Y18916" s="240"/>
      <c r="AB18916" s="241"/>
    </row>
    <row r="18917" spans="25:28">
      <c r="Y18917" s="240"/>
      <c r="AB18917" s="241"/>
    </row>
    <row r="18918" spans="25:28">
      <c r="Y18918" s="240"/>
      <c r="AB18918" s="241"/>
    </row>
    <row r="18919" spans="25:28">
      <c r="Y18919" s="240"/>
      <c r="AB18919" s="241"/>
    </row>
    <row r="18920" spans="25:28">
      <c r="Y18920" s="240"/>
      <c r="AB18920" s="241"/>
    </row>
    <row r="18921" spans="25:28">
      <c r="Y18921" s="240"/>
      <c r="AB18921" s="241"/>
    </row>
    <row r="18922" spans="25:28">
      <c r="Y18922" s="240"/>
      <c r="AB18922" s="241"/>
    </row>
    <row r="18923" spans="25:28">
      <c r="Y18923" s="240"/>
      <c r="AB18923" s="241"/>
    </row>
    <row r="18924" spans="25:28">
      <c r="Y18924" s="240"/>
      <c r="AB18924" s="241"/>
    </row>
    <row r="18925" spans="25:28">
      <c r="Y18925" s="240"/>
      <c r="AB18925" s="241"/>
    </row>
    <row r="18926" spans="25:28">
      <c r="Y18926" s="240"/>
      <c r="AB18926" s="241"/>
    </row>
    <row r="18927" spans="25:28">
      <c r="Y18927" s="240"/>
      <c r="AB18927" s="241"/>
    </row>
    <row r="18928" spans="25:28">
      <c r="Y18928" s="240"/>
      <c r="AB18928" s="241"/>
    </row>
    <row r="18929" spans="25:28">
      <c r="Y18929" s="240"/>
      <c r="AB18929" s="241"/>
    </row>
    <row r="18930" spans="25:28">
      <c r="Y18930" s="240"/>
      <c r="AB18930" s="241"/>
    </row>
    <row r="18931" spans="25:28">
      <c r="Y18931" s="240"/>
      <c r="AB18931" s="241"/>
    </row>
    <row r="18932" spans="25:28">
      <c r="Y18932" s="240"/>
      <c r="AB18932" s="241"/>
    </row>
    <row r="18933" spans="25:28">
      <c r="Y18933" s="240"/>
      <c r="AB18933" s="241"/>
    </row>
    <row r="18934" spans="25:28">
      <c r="Y18934" s="240"/>
      <c r="AB18934" s="241"/>
    </row>
    <row r="18935" spans="25:28">
      <c r="Y18935" s="240"/>
      <c r="AB18935" s="241"/>
    </row>
    <row r="18936" spans="25:28">
      <c r="Y18936" s="240"/>
      <c r="AB18936" s="241"/>
    </row>
    <row r="18937" spans="25:28">
      <c r="Y18937" s="240"/>
      <c r="AB18937" s="241"/>
    </row>
    <row r="18938" spans="25:28">
      <c r="Y18938" s="240"/>
      <c r="AB18938" s="241"/>
    </row>
    <row r="18939" spans="25:28">
      <c r="Y18939" s="240"/>
      <c r="AB18939" s="241"/>
    </row>
    <row r="18940" spans="25:28">
      <c r="Y18940" s="240"/>
      <c r="AB18940" s="241"/>
    </row>
    <row r="18941" spans="25:28">
      <c r="Y18941" s="240"/>
      <c r="AB18941" s="241"/>
    </row>
    <row r="18942" spans="25:28">
      <c r="Y18942" s="240"/>
      <c r="AB18942" s="241"/>
    </row>
    <row r="18943" spans="25:28">
      <c r="Y18943" s="240"/>
      <c r="AB18943" s="241"/>
    </row>
    <row r="18944" spans="25:28">
      <c r="Y18944" s="240"/>
      <c r="AB18944" s="241"/>
    </row>
    <row r="18945" spans="25:28">
      <c r="Y18945" s="240"/>
      <c r="AB18945" s="241"/>
    </row>
    <row r="18946" spans="25:28">
      <c r="Y18946" s="240"/>
      <c r="AB18946" s="241"/>
    </row>
    <row r="18947" spans="25:28">
      <c r="Y18947" s="240"/>
      <c r="AB18947" s="241"/>
    </row>
    <row r="18948" spans="25:28">
      <c r="Y18948" s="240"/>
      <c r="AB18948" s="241"/>
    </row>
    <row r="18949" spans="25:28">
      <c r="Y18949" s="240"/>
      <c r="AB18949" s="241"/>
    </row>
    <row r="18950" spans="25:28">
      <c r="Y18950" s="240"/>
      <c r="AB18950" s="241"/>
    </row>
    <row r="18951" spans="25:28">
      <c r="Y18951" s="240"/>
      <c r="AB18951" s="241"/>
    </row>
    <row r="18952" spans="25:28">
      <c r="Y18952" s="240"/>
      <c r="AB18952" s="241"/>
    </row>
    <row r="18953" spans="25:28">
      <c r="Y18953" s="240"/>
      <c r="AB18953" s="241"/>
    </row>
    <row r="18954" spans="25:28">
      <c r="Y18954" s="240"/>
      <c r="AB18954" s="241"/>
    </row>
    <row r="18955" spans="25:28">
      <c r="Y18955" s="240"/>
      <c r="AB18955" s="241"/>
    </row>
    <row r="18956" spans="25:28">
      <c r="Y18956" s="240"/>
      <c r="AB18956" s="241"/>
    </row>
    <row r="18957" spans="25:28">
      <c r="Y18957" s="240"/>
      <c r="AB18957" s="241"/>
    </row>
    <row r="18958" spans="25:28">
      <c r="Y18958" s="240"/>
      <c r="AB18958" s="241"/>
    </row>
    <row r="18959" spans="25:28">
      <c r="Y18959" s="240"/>
      <c r="AB18959" s="241"/>
    </row>
    <row r="18960" spans="25:28">
      <c r="Y18960" s="240"/>
      <c r="AB18960" s="241"/>
    </row>
    <row r="18961" spans="25:28">
      <c r="Y18961" s="240"/>
      <c r="AB18961" s="241"/>
    </row>
    <row r="18962" spans="25:28">
      <c r="Y18962" s="240"/>
      <c r="AB18962" s="241"/>
    </row>
    <row r="18963" spans="25:28">
      <c r="Y18963" s="240"/>
      <c r="AB18963" s="241"/>
    </row>
    <row r="18964" spans="25:28">
      <c r="Y18964" s="240"/>
      <c r="AB18964" s="241"/>
    </row>
    <row r="18965" spans="25:28">
      <c r="Y18965" s="240"/>
      <c r="AB18965" s="241"/>
    </row>
    <row r="18966" spans="25:28">
      <c r="Y18966" s="240"/>
      <c r="AB18966" s="241"/>
    </row>
    <row r="18967" spans="25:28">
      <c r="Y18967" s="240"/>
      <c r="AB18967" s="241"/>
    </row>
    <row r="18968" spans="25:28">
      <c r="Y18968" s="240"/>
      <c r="AB18968" s="241"/>
    </row>
    <row r="18969" spans="25:28">
      <c r="Y18969" s="240"/>
      <c r="AB18969" s="241"/>
    </row>
    <row r="18970" spans="25:28">
      <c r="Y18970" s="240"/>
      <c r="AB18970" s="241"/>
    </row>
    <row r="18971" spans="25:28">
      <c r="Y18971" s="240"/>
      <c r="AB18971" s="241"/>
    </row>
    <row r="18972" spans="25:28">
      <c r="Y18972" s="240"/>
      <c r="AB18972" s="241"/>
    </row>
    <row r="18973" spans="25:28">
      <c r="Y18973" s="240"/>
      <c r="AB18973" s="241"/>
    </row>
    <row r="18974" spans="25:28">
      <c r="Y18974" s="240"/>
      <c r="AB18974" s="241"/>
    </row>
    <row r="18975" spans="25:28">
      <c r="Y18975" s="240"/>
      <c r="AB18975" s="241"/>
    </row>
    <row r="18976" spans="25:28">
      <c r="Y18976" s="240"/>
      <c r="AB18976" s="241"/>
    </row>
    <row r="18977" spans="25:28">
      <c r="Y18977" s="240"/>
      <c r="AB18977" s="241"/>
    </row>
    <row r="18978" spans="25:28">
      <c r="Y18978" s="240"/>
      <c r="AB18978" s="241"/>
    </row>
    <row r="18979" spans="25:28">
      <c r="Y18979" s="240"/>
      <c r="AB18979" s="241"/>
    </row>
    <row r="18980" spans="25:28">
      <c r="Y18980" s="240"/>
      <c r="AB18980" s="241"/>
    </row>
    <row r="18981" spans="25:28">
      <c r="Y18981" s="240"/>
      <c r="AB18981" s="241"/>
    </row>
    <row r="18982" spans="25:28">
      <c r="Y18982" s="240"/>
      <c r="AB18982" s="241"/>
    </row>
    <row r="18983" spans="25:28">
      <c r="Y18983" s="240"/>
      <c r="AB18983" s="241"/>
    </row>
    <row r="18984" spans="25:28">
      <c r="Y18984" s="240"/>
      <c r="AB18984" s="241"/>
    </row>
    <row r="18985" spans="25:28">
      <c r="Y18985" s="240"/>
      <c r="AB18985" s="241"/>
    </row>
    <row r="18986" spans="25:28">
      <c r="Y18986" s="240"/>
      <c r="AB18986" s="241"/>
    </row>
    <row r="18987" spans="25:28">
      <c r="Y18987" s="240"/>
      <c r="AB18987" s="241"/>
    </row>
    <row r="18988" spans="25:28">
      <c r="Y18988" s="240"/>
      <c r="AB18988" s="241"/>
    </row>
    <row r="18989" spans="25:28">
      <c r="Y18989" s="240"/>
      <c r="AB18989" s="241"/>
    </row>
    <row r="18990" spans="25:28">
      <c r="Y18990" s="240"/>
      <c r="AB18990" s="241"/>
    </row>
    <row r="18991" spans="25:28">
      <c r="Y18991" s="240"/>
      <c r="AB18991" s="241"/>
    </row>
    <row r="18992" spans="25:28">
      <c r="Y18992" s="240"/>
      <c r="AB18992" s="241"/>
    </row>
    <row r="18993" spans="25:28">
      <c r="Y18993" s="240"/>
      <c r="AB18993" s="241"/>
    </row>
    <row r="18994" spans="25:28">
      <c r="Y18994" s="240"/>
      <c r="AB18994" s="241"/>
    </row>
    <row r="18995" spans="25:28">
      <c r="Y18995" s="240"/>
      <c r="AB18995" s="241"/>
    </row>
    <row r="18996" spans="25:28">
      <c r="Y18996" s="240"/>
      <c r="AB18996" s="241"/>
    </row>
    <row r="18997" spans="25:28">
      <c r="Y18997" s="240"/>
      <c r="AB18997" s="241"/>
    </row>
    <row r="18998" spans="25:28">
      <c r="Y18998" s="240"/>
      <c r="AB18998" s="241"/>
    </row>
    <row r="18999" spans="25:28">
      <c r="Y18999" s="240"/>
      <c r="AB18999" s="241"/>
    </row>
    <row r="19000" spans="25:28">
      <c r="Y19000" s="240"/>
      <c r="AB19000" s="241"/>
    </row>
    <row r="19001" spans="25:28">
      <c r="Y19001" s="240"/>
      <c r="AB19001" s="241"/>
    </row>
    <row r="19002" spans="25:28">
      <c r="Y19002" s="240"/>
      <c r="AB19002" s="241"/>
    </row>
    <row r="19003" spans="25:28">
      <c r="Y19003" s="240"/>
      <c r="AB19003" s="241"/>
    </row>
    <row r="19004" spans="25:28">
      <c r="Y19004" s="240"/>
      <c r="AB19004" s="241"/>
    </row>
    <row r="19005" spans="25:28">
      <c r="Y19005" s="240"/>
      <c r="AB19005" s="241"/>
    </row>
    <row r="19006" spans="25:28">
      <c r="Y19006" s="240"/>
      <c r="AB19006" s="241"/>
    </row>
    <row r="19007" spans="25:28">
      <c r="Y19007" s="240"/>
      <c r="AB19007" s="241"/>
    </row>
    <row r="19008" spans="25:28">
      <c r="Y19008" s="240"/>
      <c r="AB19008" s="241"/>
    </row>
    <row r="19009" spans="25:28">
      <c r="Y19009" s="240"/>
      <c r="AB19009" s="241"/>
    </row>
    <row r="19010" spans="25:28">
      <c r="Y19010" s="240"/>
      <c r="AB19010" s="241"/>
    </row>
    <row r="19011" spans="25:28">
      <c r="Y19011" s="240"/>
      <c r="AB19011" s="241"/>
    </row>
    <row r="19012" spans="25:28">
      <c r="Y19012" s="240"/>
      <c r="AB19012" s="241"/>
    </row>
    <row r="19013" spans="25:28">
      <c r="Y19013" s="240"/>
      <c r="AB19013" s="241"/>
    </row>
    <row r="19014" spans="25:28">
      <c r="Y19014" s="240"/>
      <c r="AB19014" s="241"/>
    </row>
    <row r="19015" spans="25:28">
      <c r="Y19015" s="240"/>
      <c r="AB19015" s="241"/>
    </row>
    <row r="19016" spans="25:28">
      <c r="Y19016" s="240"/>
      <c r="AB19016" s="241"/>
    </row>
    <row r="19017" spans="25:28">
      <c r="Y19017" s="240"/>
      <c r="AB19017" s="241"/>
    </row>
    <row r="19018" spans="25:28">
      <c r="Y19018" s="240"/>
      <c r="AB19018" s="241"/>
    </row>
    <row r="19019" spans="25:28">
      <c r="Y19019" s="240"/>
      <c r="AB19019" s="241"/>
    </row>
    <row r="19020" spans="25:28">
      <c r="Y19020" s="240"/>
      <c r="AB19020" s="241"/>
    </row>
    <row r="19021" spans="25:28">
      <c r="Y19021" s="240"/>
      <c r="AB19021" s="241"/>
    </row>
    <row r="19022" spans="25:28">
      <c r="Y19022" s="240"/>
      <c r="AB19022" s="241"/>
    </row>
    <row r="19023" spans="25:28">
      <c r="Y19023" s="240"/>
      <c r="AB19023" s="241"/>
    </row>
    <row r="19024" spans="25:28">
      <c r="Y19024" s="240"/>
      <c r="AB19024" s="241"/>
    </row>
    <row r="19025" spans="25:28">
      <c r="Y19025" s="240"/>
      <c r="AB19025" s="241"/>
    </row>
    <row r="19026" spans="25:28">
      <c r="Y19026" s="240"/>
      <c r="AB19026" s="241"/>
    </row>
    <row r="19027" spans="25:28">
      <c r="Y19027" s="240"/>
      <c r="AB19027" s="241"/>
    </row>
    <row r="19028" spans="25:28">
      <c r="Y19028" s="240"/>
      <c r="AB19028" s="241"/>
    </row>
    <row r="19029" spans="25:28">
      <c r="Y19029" s="240"/>
      <c r="AB19029" s="241"/>
    </row>
    <row r="19030" spans="25:28">
      <c r="Y19030" s="240"/>
      <c r="AB19030" s="241"/>
    </row>
    <row r="19031" spans="25:28">
      <c r="Y19031" s="240"/>
      <c r="AB19031" s="241"/>
    </row>
    <row r="19032" spans="25:28">
      <c r="Y19032" s="240"/>
      <c r="AB19032" s="241"/>
    </row>
    <row r="19033" spans="25:28">
      <c r="Y19033" s="240"/>
      <c r="AB19033" s="241"/>
    </row>
    <row r="19034" spans="25:28">
      <c r="Y19034" s="240"/>
      <c r="AB19034" s="241"/>
    </row>
    <row r="19035" spans="25:28">
      <c r="Y19035" s="240"/>
      <c r="AB19035" s="241"/>
    </row>
    <row r="19036" spans="25:28">
      <c r="Y19036" s="240"/>
      <c r="AB19036" s="241"/>
    </row>
    <row r="19037" spans="25:28">
      <c r="Y19037" s="240"/>
      <c r="AB19037" s="241"/>
    </row>
    <row r="19038" spans="25:28">
      <c r="Y19038" s="240"/>
      <c r="AB19038" s="241"/>
    </row>
    <row r="19039" spans="25:28">
      <c r="Y19039" s="240"/>
      <c r="AB19039" s="241"/>
    </row>
    <row r="19040" spans="25:28">
      <c r="Y19040" s="240"/>
      <c r="AB19040" s="241"/>
    </row>
    <row r="19041" spans="25:28">
      <c r="Y19041" s="240"/>
      <c r="AB19041" s="241"/>
    </row>
    <row r="19042" spans="25:28">
      <c r="Y19042" s="240"/>
      <c r="AB19042" s="241"/>
    </row>
    <row r="19043" spans="25:28">
      <c r="Y19043" s="240"/>
      <c r="AB19043" s="241"/>
    </row>
    <row r="19044" spans="25:28">
      <c r="Y19044" s="240"/>
      <c r="AB19044" s="241"/>
    </row>
    <row r="19045" spans="25:28">
      <c r="Y19045" s="240"/>
      <c r="AB19045" s="241"/>
    </row>
    <row r="19046" spans="25:28">
      <c r="Y19046" s="240"/>
      <c r="AB19046" s="241"/>
    </row>
    <row r="19047" spans="25:28">
      <c r="Y19047" s="240"/>
      <c r="AB19047" s="241"/>
    </row>
    <row r="19048" spans="25:28">
      <c r="Y19048" s="240"/>
      <c r="AB19048" s="241"/>
    </row>
    <row r="19049" spans="25:28">
      <c r="Y19049" s="240"/>
      <c r="AB19049" s="241"/>
    </row>
    <row r="19050" spans="25:28">
      <c r="Y19050" s="240"/>
      <c r="AB19050" s="241"/>
    </row>
    <row r="19051" spans="25:28">
      <c r="Y19051" s="240"/>
      <c r="AB19051" s="241"/>
    </row>
    <row r="19052" spans="25:28">
      <c r="Y19052" s="240"/>
      <c r="AB19052" s="241"/>
    </row>
    <row r="19053" spans="25:28">
      <c r="Y19053" s="240"/>
      <c r="AB19053" s="241"/>
    </row>
    <row r="19054" spans="25:28">
      <c r="Y19054" s="240"/>
      <c r="AB19054" s="241"/>
    </row>
    <row r="19055" spans="25:28">
      <c r="Y19055" s="240"/>
      <c r="AB19055" s="241"/>
    </row>
    <row r="19056" spans="25:28">
      <c r="Y19056" s="240"/>
      <c r="AB19056" s="241"/>
    </row>
    <row r="19057" spans="25:28">
      <c r="Y19057" s="240"/>
      <c r="AB19057" s="241"/>
    </row>
    <row r="19058" spans="25:28">
      <c r="Y19058" s="240"/>
      <c r="AB19058" s="241"/>
    </row>
    <row r="19059" spans="25:28">
      <c r="Y19059" s="240"/>
      <c r="AB19059" s="241"/>
    </row>
    <row r="19060" spans="25:28">
      <c r="Y19060" s="240"/>
      <c r="AB19060" s="241"/>
    </row>
    <row r="19061" spans="25:28">
      <c r="Y19061" s="240"/>
      <c r="AB19061" s="241"/>
    </row>
    <row r="19062" spans="25:28">
      <c r="Y19062" s="240"/>
      <c r="AB19062" s="241"/>
    </row>
    <row r="19063" spans="25:28">
      <c r="Y19063" s="240"/>
      <c r="AB19063" s="241"/>
    </row>
    <row r="19064" spans="25:28">
      <c r="Y19064" s="240"/>
      <c r="AB19064" s="241"/>
    </row>
    <row r="19065" spans="25:28">
      <c r="Y19065" s="240"/>
      <c r="AB19065" s="241"/>
    </row>
    <row r="19066" spans="25:28">
      <c r="Y19066" s="240"/>
      <c r="AB19066" s="241"/>
    </row>
    <row r="19067" spans="25:28">
      <c r="Y19067" s="240"/>
      <c r="AB19067" s="241"/>
    </row>
    <row r="19068" spans="25:28">
      <c r="Y19068" s="240"/>
      <c r="AB19068" s="241"/>
    </row>
    <row r="19069" spans="25:28">
      <c r="Y19069" s="240"/>
      <c r="AB19069" s="241"/>
    </row>
    <row r="19070" spans="25:28">
      <c r="Y19070" s="240"/>
      <c r="AB19070" s="241"/>
    </row>
    <row r="19071" spans="25:28">
      <c r="Y19071" s="240"/>
      <c r="AB19071" s="241"/>
    </row>
    <row r="19072" spans="25:28">
      <c r="Y19072" s="240"/>
      <c r="AB19072" s="241"/>
    </row>
    <row r="19073" spans="25:28">
      <c r="Y19073" s="240"/>
      <c r="AB19073" s="241"/>
    </row>
    <row r="19074" spans="25:28">
      <c r="Y19074" s="240"/>
      <c r="AB19074" s="241"/>
    </row>
    <row r="19075" spans="25:28">
      <c r="Y19075" s="240"/>
      <c r="AB19075" s="241"/>
    </row>
    <row r="19076" spans="25:28">
      <c r="Y19076" s="240"/>
      <c r="AB19076" s="241"/>
    </row>
    <row r="19077" spans="25:28">
      <c r="Y19077" s="240"/>
      <c r="AB19077" s="241"/>
    </row>
    <row r="19078" spans="25:28">
      <c r="Y19078" s="240"/>
      <c r="AB19078" s="241"/>
    </row>
    <row r="19079" spans="25:28">
      <c r="Y19079" s="240"/>
      <c r="AB19079" s="241"/>
    </row>
    <row r="19080" spans="25:28">
      <c r="Y19080" s="240"/>
      <c r="AB19080" s="241"/>
    </row>
    <row r="19081" spans="25:28">
      <c r="Y19081" s="240"/>
      <c r="AB19081" s="241"/>
    </row>
    <row r="19082" spans="25:28">
      <c r="Y19082" s="240"/>
      <c r="AB19082" s="241"/>
    </row>
    <row r="19083" spans="25:28">
      <c r="Y19083" s="240"/>
      <c r="AB19083" s="241"/>
    </row>
    <row r="19084" spans="25:28">
      <c r="Y19084" s="240"/>
      <c r="AB19084" s="241"/>
    </row>
    <row r="19085" spans="25:28">
      <c r="Y19085" s="240"/>
      <c r="AB19085" s="241"/>
    </row>
    <row r="19086" spans="25:28">
      <c r="Y19086" s="240"/>
      <c r="AB19086" s="241"/>
    </row>
    <row r="19087" spans="25:28">
      <c r="Y19087" s="240"/>
      <c r="AB19087" s="241"/>
    </row>
    <row r="19088" spans="25:28">
      <c r="Y19088" s="240"/>
      <c r="AB19088" s="241"/>
    </row>
    <row r="19089" spans="25:28">
      <c r="Y19089" s="240"/>
      <c r="AB19089" s="241"/>
    </row>
    <row r="19090" spans="25:28">
      <c r="Y19090" s="240"/>
      <c r="AB19090" s="241"/>
    </row>
    <row r="19091" spans="25:28">
      <c r="Y19091" s="240"/>
      <c r="AB19091" s="241"/>
    </row>
    <row r="19092" spans="25:28">
      <c r="Y19092" s="240"/>
      <c r="AB19092" s="241"/>
    </row>
    <row r="19093" spans="25:28">
      <c r="Y19093" s="240"/>
      <c r="AB19093" s="241"/>
    </row>
    <row r="19094" spans="25:28">
      <c r="Y19094" s="240"/>
      <c r="AB19094" s="241"/>
    </row>
    <row r="19095" spans="25:28">
      <c r="Y19095" s="240"/>
      <c r="AB19095" s="241"/>
    </row>
    <row r="19096" spans="25:28">
      <c r="Y19096" s="240"/>
      <c r="AB19096" s="241"/>
    </row>
    <row r="19097" spans="25:28">
      <c r="Y19097" s="240"/>
      <c r="AB19097" s="241"/>
    </row>
    <row r="19098" spans="25:28">
      <c r="Y19098" s="240"/>
      <c r="AB19098" s="241"/>
    </row>
    <row r="19099" spans="25:28">
      <c r="Y19099" s="240"/>
      <c r="AB19099" s="241"/>
    </row>
    <row r="19100" spans="25:28">
      <c r="Y19100" s="240"/>
      <c r="AB19100" s="241"/>
    </row>
    <row r="19101" spans="25:28">
      <c r="Y19101" s="240"/>
      <c r="AB19101" s="241"/>
    </row>
    <row r="19102" spans="25:28">
      <c r="Y19102" s="240"/>
      <c r="AB19102" s="241"/>
    </row>
    <row r="19103" spans="25:28">
      <c r="Y19103" s="240"/>
      <c r="AB19103" s="241"/>
    </row>
    <row r="19104" spans="25:28">
      <c r="Y19104" s="240"/>
      <c r="AB19104" s="241"/>
    </row>
    <row r="19105" spans="25:28">
      <c r="Y19105" s="240"/>
      <c r="AB19105" s="241"/>
    </row>
    <row r="19106" spans="25:28">
      <c r="Y19106" s="240"/>
      <c r="AB19106" s="241"/>
    </row>
    <row r="19107" spans="25:28">
      <c r="Y19107" s="240"/>
      <c r="AB19107" s="241"/>
    </row>
    <row r="19108" spans="25:28">
      <c r="Y19108" s="240"/>
      <c r="AB19108" s="241"/>
    </row>
    <row r="19109" spans="25:28">
      <c r="Y19109" s="240"/>
      <c r="AB19109" s="241"/>
    </row>
    <row r="19110" spans="25:28">
      <c r="Y19110" s="240"/>
      <c r="AB19110" s="241"/>
    </row>
    <row r="19111" spans="25:28">
      <c r="Y19111" s="240"/>
      <c r="AB19111" s="241"/>
    </row>
    <row r="19112" spans="25:28">
      <c r="Y19112" s="240"/>
      <c r="AB19112" s="241"/>
    </row>
    <row r="19113" spans="25:28">
      <c r="Y19113" s="240"/>
      <c r="AB19113" s="241"/>
    </row>
    <row r="19114" spans="25:28">
      <c r="Y19114" s="240"/>
      <c r="AB19114" s="241"/>
    </row>
    <row r="19115" spans="25:28">
      <c r="Y19115" s="240"/>
      <c r="AB19115" s="241"/>
    </row>
    <row r="19116" spans="25:28">
      <c r="Y19116" s="240"/>
      <c r="AB19116" s="241"/>
    </row>
    <row r="19117" spans="25:28">
      <c r="Y19117" s="240"/>
      <c r="AB19117" s="241"/>
    </row>
    <row r="19118" spans="25:28">
      <c r="Y19118" s="240"/>
      <c r="AB19118" s="241"/>
    </row>
    <row r="19119" spans="25:28">
      <c r="Y19119" s="240"/>
      <c r="AB19119" s="241"/>
    </row>
    <row r="19120" spans="25:28">
      <c r="Y19120" s="240"/>
      <c r="AB19120" s="241"/>
    </row>
    <row r="19121" spans="25:28">
      <c r="Y19121" s="240"/>
      <c r="AB19121" s="241"/>
    </row>
    <row r="19122" spans="25:28">
      <c r="Y19122" s="240"/>
      <c r="AB19122" s="241"/>
    </row>
    <row r="19123" spans="25:28">
      <c r="Y19123" s="240"/>
      <c r="AB19123" s="241"/>
    </row>
    <row r="19124" spans="25:28">
      <c r="Y19124" s="240"/>
      <c r="AB19124" s="241"/>
    </row>
    <row r="19125" spans="25:28">
      <c r="Y19125" s="240"/>
      <c r="AB19125" s="241"/>
    </row>
    <row r="19126" spans="25:28">
      <c r="Y19126" s="240"/>
      <c r="AB19126" s="241"/>
    </row>
    <row r="19127" spans="25:28">
      <c r="Y19127" s="240"/>
      <c r="AB19127" s="241"/>
    </row>
    <row r="19128" spans="25:28">
      <c r="Y19128" s="240"/>
      <c r="AB19128" s="241"/>
    </row>
    <row r="19129" spans="25:28">
      <c r="Y19129" s="240"/>
      <c r="AB19129" s="241"/>
    </row>
    <row r="19130" spans="25:28">
      <c r="Y19130" s="240"/>
      <c r="AB19130" s="241"/>
    </row>
    <row r="19131" spans="25:28">
      <c r="Y19131" s="240"/>
      <c r="AB19131" s="241"/>
    </row>
    <row r="19132" spans="25:28">
      <c r="Y19132" s="240"/>
      <c r="AB19132" s="241"/>
    </row>
    <row r="19133" spans="25:28">
      <c r="Y19133" s="240"/>
      <c r="AB19133" s="241"/>
    </row>
    <row r="19134" spans="25:28">
      <c r="Y19134" s="240"/>
      <c r="AB19134" s="241"/>
    </row>
    <row r="19135" spans="25:28">
      <c r="Y19135" s="240"/>
      <c r="AB19135" s="241"/>
    </row>
    <row r="19136" spans="25:28">
      <c r="Y19136" s="240"/>
      <c r="AB19136" s="241"/>
    </row>
    <row r="19137" spans="25:28">
      <c r="Y19137" s="240"/>
      <c r="AB19137" s="241"/>
    </row>
    <row r="19138" spans="25:28">
      <c r="Y19138" s="240"/>
      <c r="AB19138" s="241"/>
    </row>
    <row r="19139" spans="25:28">
      <c r="Y19139" s="240"/>
      <c r="AB19139" s="241"/>
    </row>
    <row r="19140" spans="25:28">
      <c r="Y19140" s="240"/>
      <c r="AB19140" s="241"/>
    </row>
    <row r="19141" spans="25:28">
      <c r="Y19141" s="240"/>
      <c r="AB19141" s="241"/>
    </row>
    <row r="19142" spans="25:28">
      <c r="Y19142" s="240"/>
      <c r="AB19142" s="241"/>
    </row>
    <row r="19143" spans="25:28">
      <c r="Y19143" s="240"/>
      <c r="AB19143" s="241"/>
    </row>
    <row r="19144" spans="25:28">
      <c r="Y19144" s="240"/>
      <c r="AB19144" s="241"/>
    </row>
    <row r="19145" spans="25:28">
      <c r="Y19145" s="240"/>
      <c r="AB19145" s="241"/>
    </row>
    <row r="19146" spans="25:28">
      <c r="Y19146" s="240"/>
      <c r="AB19146" s="241"/>
    </row>
    <row r="19147" spans="25:28">
      <c r="Y19147" s="240"/>
      <c r="AB19147" s="241"/>
    </row>
    <row r="19148" spans="25:28">
      <c r="Y19148" s="240"/>
      <c r="AB19148" s="241"/>
    </row>
    <row r="19149" spans="25:28">
      <c r="Y19149" s="240"/>
      <c r="AB19149" s="241"/>
    </row>
    <row r="19150" spans="25:28">
      <c r="Y19150" s="240"/>
      <c r="AB19150" s="241"/>
    </row>
    <row r="19151" spans="25:28">
      <c r="Y19151" s="240"/>
      <c r="AB19151" s="241"/>
    </row>
    <row r="19152" spans="25:28">
      <c r="Y19152" s="240"/>
      <c r="AB19152" s="241"/>
    </row>
    <row r="19153" spans="25:28">
      <c r="Y19153" s="240"/>
      <c r="AB19153" s="241"/>
    </row>
    <row r="19154" spans="25:28">
      <c r="Y19154" s="240"/>
      <c r="AB19154" s="241"/>
    </row>
    <row r="19155" spans="25:28">
      <c r="Y19155" s="240"/>
      <c r="AB19155" s="241"/>
    </row>
    <row r="19156" spans="25:28">
      <c r="Y19156" s="240"/>
      <c r="AB19156" s="241"/>
    </row>
    <row r="19157" spans="25:28">
      <c r="Y19157" s="240"/>
      <c r="AB19157" s="241"/>
    </row>
    <row r="19158" spans="25:28">
      <c r="Y19158" s="240"/>
      <c r="AB19158" s="241"/>
    </row>
    <row r="19159" spans="25:28">
      <c r="Y19159" s="240"/>
      <c r="AB19159" s="241"/>
    </row>
    <row r="19160" spans="25:28">
      <c r="Y19160" s="240"/>
      <c r="AB19160" s="241"/>
    </row>
    <row r="19161" spans="25:28">
      <c r="Y19161" s="240"/>
      <c r="AB19161" s="241"/>
    </row>
    <row r="19162" spans="25:28">
      <c r="Y19162" s="240"/>
      <c r="AB19162" s="241"/>
    </row>
    <row r="19163" spans="25:28">
      <c r="Y19163" s="240"/>
      <c r="AB19163" s="241"/>
    </row>
    <row r="19164" spans="25:28">
      <c r="Y19164" s="240"/>
      <c r="AB19164" s="241"/>
    </row>
    <row r="19165" spans="25:28">
      <c r="Y19165" s="240"/>
      <c r="AB19165" s="241"/>
    </row>
    <row r="19166" spans="25:28">
      <c r="Y19166" s="240"/>
      <c r="AB19166" s="241"/>
    </row>
    <row r="19167" spans="25:28">
      <c r="Y19167" s="240"/>
      <c r="AB19167" s="241"/>
    </row>
    <row r="19168" spans="25:28">
      <c r="Y19168" s="240"/>
      <c r="AB19168" s="241"/>
    </row>
    <row r="19169" spans="25:28">
      <c r="Y19169" s="240"/>
      <c r="AB19169" s="241"/>
    </row>
    <row r="19170" spans="25:28">
      <c r="Y19170" s="240"/>
      <c r="AB19170" s="241"/>
    </row>
    <row r="19171" spans="25:28">
      <c r="Y19171" s="240"/>
      <c r="AB19171" s="241"/>
    </row>
    <row r="19172" spans="25:28">
      <c r="Y19172" s="240"/>
      <c r="AB19172" s="241"/>
    </row>
    <row r="19173" spans="25:28">
      <c r="Y19173" s="240"/>
      <c r="AB19173" s="241"/>
    </row>
    <row r="19174" spans="25:28">
      <c r="Y19174" s="240"/>
      <c r="AB19174" s="241"/>
    </row>
    <row r="19175" spans="25:28">
      <c r="Y19175" s="240"/>
      <c r="AB19175" s="241"/>
    </row>
    <row r="19176" spans="25:28">
      <c r="Y19176" s="240"/>
      <c r="AB19176" s="241"/>
    </row>
    <row r="19177" spans="25:28">
      <c r="Y19177" s="240"/>
      <c r="AB19177" s="241"/>
    </row>
    <row r="19178" spans="25:28">
      <c r="Y19178" s="240"/>
      <c r="AB19178" s="241"/>
    </row>
    <row r="19179" spans="25:28">
      <c r="Y19179" s="240"/>
      <c r="AB19179" s="241"/>
    </row>
    <row r="19180" spans="25:28">
      <c r="Y19180" s="240"/>
      <c r="AB19180" s="241"/>
    </row>
    <row r="19181" spans="25:28">
      <c r="Y19181" s="240"/>
      <c r="AB19181" s="241"/>
    </row>
    <row r="19182" spans="25:28">
      <c r="Y19182" s="240"/>
      <c r="AB19182" s="241"/>
    </row>
    <row r="19183" spans="25:28">
      <c r="Y19183" s="240"/>
      <c r="AB19183" s="241"/>
    </row>
    <row r="19184" spans="25:28">
      <c r="Y19184" s="240"/>
      <c r="AB19184" s="241"/>
    </row>
    <row r="19185" spans="25:28">
      <c r="Y19185" s="240"/>
      <c r="AB19185" s="241"/>
    </row>
    <row r="19186" spans="25:28">
      <c r="Y19186" s="240"/>
      <c r="AB19186" s="241"/>
    </row>
    <row r="19187" spans="25:28">
      <c r="Y19187" s="240"/>
      <c r="AB19187" s="241"/>
    </row>
    <row r="19188" spans="25:28">
      <c r="Y19188" s="240"/>
      <c r="AB19188" s="241"/>
    </row>
    <row r="19189" spans="25:28">
      <c r="Y19189" s="240"/>
      <c r="AB19189" s="241"/>
    </row>
    <row r="19190" spans="25:28">
      <c r="Y19190" s="240"/>
      <c r="AB19190" s="241"/>
    </row>
    <row r="19191" spans="25:28">
      <c r="Y19191" s="240"/>
      <c r="AB19191" s="241"/>
    </row>
    <row r="19192" spans="25:28">
      <c r="Y19192" s="240"/>
      <c r="AB19192" s="241"/>
    </row>
    <row r="19193" spans="25:28">
      <c r="Y19193" s="240"/>
      <c r="AB19193" s="241"/>
    </row>
    <row r="19194" spans="25:28">
      <c r="Y19194" s="240"/>
      <c r="AB19194" s="241"/>
    </row>
    <row r="19195" spans="25:28">
      <c r="Y19195" s="240"/>
      <c r="AB19195" s="241"/>
    </row>
    <row r="19196" spans="25:28">
      <c r="Y19196" s="240"/>
      <c r="AB19196" s="241"/>
    </row>
    <row r="19197" spans="25:28">
      <c r="Y19197" s="240"/>
      <c r="AB19197" s="241"/>
    </row>
    <row r="19198" spans="25:28">
      <c r="Y19198" s="240"/>
      <c r="AB19198" s="241"/>
    </row>
    <row r="19199" spans="25:28">
      <c r="Y19199" s="240"/>
      <c r="AB19199" s="241"/>
    </row>
    <row r="19200" spans="25:28">
      <c r="Y19200" s="240"/>
      <c r="AB19200" s="241"/>
    </row>
    <row r="19201" spans="25:28">
      <c r="Y19201" s="240"/>
      <c r="AB19201" s="241"/>
    </row>
    <row r="19202" spans="25:28">
      <c r="Y19202" s="240"/>
      <c r="AB19202" s="241"/>
    </row>
    <row r="19203" spans="25:28">
      <c r="Y19203" s="240"/>
      <c r="AB19203" s="241"/>
    </row>
    <row r="19204" spans="25:28">
      <c r="Y19204" s="240"/>
      <c r="AB19204" s="241"/>
    </row>
    <row r="19205" spans="25:28">
      <c r="Y19205" s="240"/>
      <c r="AB19205" s="241"/>
    </row>
    <row r="19206" spans="25:28">
      <c r="Y19206" s="240"/>
      <c r="AB19206" s="241"/>
    </row>
    <row r="19207" spans="25:28">
      <c r="Y19207" s="240"/>
      <c r="AB19207" s="241"/>
    </row>
    <row r="19208" spans="25:28">
      <c r="Y19208" s="240"/>
      <c r="AB19208" s="241"/>
    </row>
    <row r="19209" spans="25:28">
      <c r="Y19209" s="240"/>
      <c r="AB19209" s="241"/>
    </row>
    <row r="19210" spans="25:28">
      <c r="Y19210" s="240"/>
      <c r="AB19210" s="241"/>
    </row>
    <row r="19211" spans="25:28">
      <c r="Y19211" s="240"/>
      <c r="AB19211" s="241"/>
    </row>
    <row r="19212" spans="25:28">
      <c r="Y19212" s="240"/>
      <c r="AB19212" s="241"/>
    </row>
    <row r="19213" spans="25:28">
      <c r="Y19213" s="240"/>
      <c r="AB19213" s="241"/>
    </row>
    <row r="19214" spans="25:28">
      <c r="Y19214" s="240"/>
      <c r="AB19214" s="241"/>
    </row>
    <row r="19215" spans="25:28">
      <c r="Y19215" s="240"/>
      <c r="AB19215" s="241"/>
    </row>
    <row r="19216" spans="25:28">
      <c r="Y19216" s="240"/>
      <c r="AB19216" s="241"/>
    </row>
    <row r="19217" spans="25:28">
      <c r="Y19217" s="240"/>
      <c r="AB19217" s="241"/>
    </row>
    <row r="19218" spans="25:28">
      <c r="Y19218" s="240"/>
      <c r="AB19218" s="241"/>
    </row>
    <row r="19219" spans="25:28">
      <c r="Y19219" s="240"/>
      <c r="AB19219" s="241"/>
    </row>
    <row r="19220" spans="25:28">
      <c r="Y19220" s="240"/>
      <c r="AB19220" s="241"/>
    </row>
    <row r="19221" spans="25:28">
      <c r="Y19221" s="240"/>
      <c r="AB19221" s="241"/>
    </row>
    <row r="19222" spans="25:28">
      <c r="Y19222" s="240"/>
      <c r="AB19222" s="241"/>
    </row>
    <row r="19223" spans="25:28">
      <c r="Y19223" s="240"/>
      <c r="AB19223" s="241"/>
    </row>
    <row r="19224" spans="25:28">
      <c r="Y19224" s="240"/>
      <c r="AB19224" s="241"/>
    </row>
    <row r="19225" spans="25:28">
      <c r="Y19225" s="240"/>
      <c r="AB19225" s="241"/>
    </row>
    <row r="19226" spans="25:28">
      <c r="Y19226" s="240"/>
      <c r="AB19226" s="241"/>
    </row>
    <row r="19227" spans="25:28">
      <c r="Y19227" s="240"/>
      <c r="AB19227" s="241"/>
    </row>
    <row r="19228" spans="25:28">
      <c r="Y19228" s="240"/>
      <c r="AB19228" s="241"/>
    </row>
    <row r="19229" spans="25:28">
      <c r="Y19229" s="240"/>
      <c r="AB19229" s="241"/>
    </row>
    <row r="19230" spans="25:28">
      <c r="Y19230" s="240"/>
      <c r="AB19230" s="241"/>
    </row>
    <row r="19231" spans="25:28">
      <c r="Y19231" s="240"/>
      <c r="AB19231" s="241"/>
    </row>
    <row r="19232" spans="25:28">
      <c r="Y19232" s="240"/>
      <c r="AB19232" s="241"/>
    </row>
    <row r="19233" spans="25:28">
      <c r="Y19233" s="240"/>
      <c r="AB19233" s="241"/>
    </row>
    <row r="19234" spans="25:28">
      <c r="Y19234" s="240"/>
      <c r="AB19234" s="241"/>
    </row>
    <row r="19235" spans="25:28">
      <c r="Y19235" s="240"/>
      <c r="AB19235" s="241"/>
    </row>
    <row r="19236" spans="25:28">
      <c r="Y19236" s="240"/>
      <c r="AB19236" s="241"/>
    </row>
    <row r="19237" spans="25:28">
      <c r="Y19237" s="240"/>
      <c r="AB19237" s="241"/>
    </row>
    <row r="19238" spans="25:28">
      <c r="Y19238" s="240"/>
      <c r="AB19238" s="241"/>
    </row>
    <row r="19239" spans="25:28">
      <c r="Y19239" s="240"/>
      <c r="AB19239" s="241"/>
    </row>
    <row r="19240" spans="25:28">
      <c r="Y19240" s="240"/>
      <c r="AB19240" s="241"/>
    </row>
    <row r="19241" spans="25:28">
      <c r="Y19241" s="240"/>
      <c r="AB19241" s="241"/>
    </row>
    <row r="19242" spans="25:28">
      <c r="Y19242" s="240"/>
      <c r="AB19242" s="241"/>
    </row>
    <row r="19243" spans="25:28">
      <c r="Y19243" s="240"/>
      <c r="AB19243" s="241"/>
    </row>
    <row r="19244" spans="25:28">
      <c r="Y19244" s="240"/>
      <c r="AB19244" s="241"/>
    </row>
    <row r="19245" spans="25:28">
      <c r="Y19245" s="240"/>
      <c r="AB19245" s="241"/>
    </row>
    <row r="19246" spans="25:28">
      <c r="Y19246" s="240"/>
      <c r="AB19246" s="241"/>
    </row>
    <row r="19247" spans="25:28">
      <c r="Y19247" s="240"/>
      <c r="AB19247" s="241"/>
    </row>
    <row r="19248" spans="25:28">
      <c r="Y19248" s="240"/>
      <c r="AB19248" s="241"/>
    </row>
    <row r="19249" spans="25:28">
      <c r="Y19249" s="240"/>
      <c r="AB19249" s="241"/>
    </row>
    <row r="19250" spans="25:28">
      <c r="Y19250" s="240"/>
      <c r="AB19250" s="241"/>
    </row>
    <row r="19251" spans="25:28">
      <c r="Y19251" s="240"/>
      <c r="AB19251" s="241"/>
    </row>
    <row r="19252" spans="25:28">
      <c r="Y19252" s="240"/>
      <c r="AB19252" s="241"/>
    </row>
    <row r="19253" spans="25:28">
      <c r="Y19253" s="240"/>
      <c r="AB19253" s="241"/>
    </row>
    <row r="19254" spans="25:28">
      <c r="Y19254" s="240"/>
      <c r="AB19254" s="241"/>
    </row>
    <row r="19255" spans="25:28">
      <c r="Y19255" s="240"/>
      <c r="AB19255" s="241"/>
    </row>
    <row r="19256" spans="25:28">
      <c r="Y19256" s="240"/>
      <c r="AB19256" s="241"/>
    </row>
    <row r="19257" spans="25:28">
      <c r="Y19257" s="240"/>
      <c r="AB19257" s="241"/>
    </row>
    <row r="19258" spans="25:28">
      <c r="Y19258" s="240"/>
      <c r="AB19258" s="241"/>
    </row>
    <row r="19259" spans="25:28">
      <c r="Y19259" s="240"/>
      <c r="AB19259" s="241"/>
    </row>
    <row r="19260" spans="25:28">
      <c r="Y19260" s="240"/>
      <c r="AB19260" s="241"/>
    </row>
    <row r="19261" spans="25:28">
      <c r="Y19261" s="240"/>
      <c r="AB19261" s="241"/>
    </row>
    <row r="19262" spans="25:28">
      <c r="Y19262" s="240"/>
      <c r="AB19262" s="241"/>
    </row>
    <row r="19263" spans="25:28">
      <c r="Y19263" s="240"/>
      <c r="AB19263" s="241"/>
    </row>
    <row r="19264" spans="25:28">
      <c r="Y19264" s="240"/>
      <c r="AB19264" s="241"/>
    </row>
    <row r="19265" spans="25:28">
      <c r="Y19265" s="240"/>
      <c r="AB19265" s="241"/>
    </row>
    <row r="19266" spans="25:28">
      <c r="Y19266" s="240"/>
      <c r="AB19266" s="241"/>
    </row>
    <row r="19267" spans="25:28">
      <c r="Y19267" s="240"/>
      <c r="AB19267" s="241"/>
    </row>
    <row r="19268" spans="25:28">
      <c r="Y19268" s="240"/>
      <c r="AB19268" s="241"/>
    </row>
    <row r="19269" spans="25:28">
      <c r="Y19269" s="240"/>
      <c r="AB19269" s="241"/>
    </row>
    <row r="19270" spans="25:28">
      <c r="Y19270" s="240"/>
      <c r="AB19270" s="241"/>
    </row>
    <row r="19271" spans="25:28">
      <c r="Y19271" s="240"/>
      <c r="AB19271" s="241"/>
    </row>
    <row r="19272" spans="25:28">
      <c r="Y19272" s="240"/>
      <c r="AB19272" s="241"/>
    </row>
    <row r="19273" spans="25:28">
      <c r="Y19273" s="240"/>
      <c r="AB19273" s="241"/>
    </row>
    <row r="19274" spans="25:28">
      <c r="Y19274" s="240"/>
      <c r="AB19274" s="241"/>
    </row>
    <row r="19275" spans="25:28">
      <c r="Y19275" s="240"/>
      <c r="AB19275" s="241"/>
    </row>
    <row r="19276" spans="25:28">
      <c r="Y19276" s="240"/>
      <c r="AB19276" s="241"/>
    </row>
    <row r="19277" spans="25:28">
      <c r="Y19277" s="240"/>
      <c r="AB19277" s="241"/>
    </row>
    <row r="19278" spans="25:28">
      <c r="Y19278" s="240"/>
      <c r="AB19278" s="241"/>
    </row>
    <row r="19279" spans="25:28">
      <c r="Y19279" s="240"/>
      <c r="AB19279" s="241"/>
    </row>
    <row r="19280" spans="25:28">
      <c r="Y19280" s="240"/>
      <c r="AB19280" s="241"/>
    </row>
    <row r="19281" spans="25:28">
      <c r="Y19281" s="240"/>
      <c r="AB19281" s="241"/>
    </row>
    <row r="19282" spans="25:28">
      <c r="Y19282" s="240"/>
      <c r="AB19282" s="241"/>
    </row>
    <row r="19283" spans="25:28">
      <c r="Y19283" s="240"/>
      <c r="AB19283" s="241"/>
    </row>
    <row r="19284" spans="25:28">
      <c r="Y19284" s="240"/>
      <c r="AB19284" s="241"/>
    </row>
    <row r="19285" spans="25:28">
      <c r="Y19285" s="240"/>
      <c r="AB19285" s="241"/>
    </row>
    <row r="19286" spans="25:28">
      <c r="Y19286" s="240"/>
      <c r="AB19286" s="241"/>
    </row>
    <row r="19287" spans="25:28">
      <c r="Y19287" s="240"/>
      <c r="AB19287" s="241"/>
    </row>
    <row r="19288" spans="25:28">
      <c r="Y19288" s="240"/>
      <c r="AB19288" s="241"/>
    </row>
    <row r="19289" spans="25:28">
      <c r="Y19289" s="240"/>
      <c r="AB19289" s="241"/>
    </row>
    <row r="19290" spans="25:28">
      <c r="Y19290" s="240"/>
      <c r="AB19290" s="241"/>
    </row>
    <row r="19291" spans="25:28">
      <c r="Y19291" s="240"/>
      <c r="AB19291" s="241"/>
    </row>
    <row r="19292" spans="25:28">
      <c r="Y19292" s="240"/>
      <c r="AB19292" s="241"/>
    </row>
    <row r="19293" spans="25:28">
      <c r="Y19293" s="240"/>
      <c r="AB19293" s="241"/>
    </row>
    <row r="19294" spans="25:28">
      <c r="Y19294" s="240"/>
      <c r="AB19294" s="241"/>
    </row>
    <row r="19295" spans="25:28">
      <c r="Y19295" s="240"/>
      <c r="AB19295" s="241"/>
    </row>
    <row r="19296" spans="25:28">
      <c r="Y19296" s="240"/>
      <c r="AB19296" s="241"/>
    </row>
    <row r="19297" spans="25:28">
      <c r="Y19297" s="240"/>
      <c r="AB19297" s="241"/>
    </row>
    <row r="19298" spans="25:28">
      <c r="Y19298" s="240"/>
      <c r="AB19298" s="241"/>
    </row>
    <row r="19299" spans="25:28">
      <c r="Y19299" s="240"/>
      <c r="AB19299" s="241"/>
    </row>
    <row r="19300" spans="25:28">
      <c r="Y19300" s="240"/>
      <c r="AB19300" s="241"/>
    </row>
    <row r="19301" spans="25:28">
      <c r="Y19301" s="240"/>
      <c r="AB19301" s="241"/>
    </row>
    <row r="19302" spans="25:28">
      <c r="Y19302" s="240"/>
      <c r="AB19302" s="241"/>
    </row>
    <row r="19303" spans="25:28">
      <c r="Y19303" s="240"/>
      <c r="AB19303" s="241"/>
    </row>
    <row r="19304" spans="25:28">
      <c r="Y19304" s="240"/>
      <c r="AB19304" s="241"/>
    </row>
    <row r="19305" spans="25:28">
      <c r="Y19305" s="240"/>
      <c r="AB19305" s="241"/>
    </row>
    <row r="19306" spans="25:28">
      <c r="Y19306" s="240"/>
      <c r="AB19306" s="241"/>
    </row>
    <row r="19307" spans="25:28">
      <c r="Y19307" s="240"/>
      <c r="AB19307" s="241"/>
    </row>
    <row r="19308" spans="25:28">
      <c r="Y19308" s="240"/>
      <c r="AB19308" s="241"/>
    </row>
    <row r="19309" spans="25:28">
      <c r="Y19309" s="240"/>
      <c r="AB19309" s="241"/>
    </row>
    <row r="19310" spans="25:28">
      <c r="Y19310" s="240"/>
      <c r="AB19310" s="241"/>
    </row>
    <row r="19311" spans="25:28">
      <c r="Y19311" s="240"/>
      <c r="AB19311" s="241"/>
    </row>
    <row r="19312" spans="25:28">
      <c r="Y19312" s="240"/>
      <c r="AB19312" s="241"/>
    </row>
    <row r="19313" spans="25:28">
      <c r="Y19313" s="240"/>
      <c r="AB19313" s="241"/>
    </row>
    <row r="19314" spans="25:28">
      <c r="Y19314" s="240"/>
      <c r="AB19314" s="241"/>
    </row>
    <row r="19315" spans="25:28">
      <c r="Y19315" s="240"/>
      <c r="AB19315" s="241"/>
    </row>
    <row r="19316" spans="25:28">
      <c r="Y19316" s="240"/>
      <c r="AB19316" s="241"/>
    </row>
    <row r="19317" spans="25:28">
      <c r="Y19317" s="240"/>
      <c r="AB19317" s="241"/>
    </row>
    <row r="19318" spans="25:28">
      <c r="Y19318" s="240"/>
      <c r="AB19318" s="241"/>
    </row>
    <row r="19319" spans="25:28">
      <c r="Y19319" s="240"/>
      <c r="AB19319" s="241"/>
    </row>
    <row r="19320" spans="25:28">
      <c r="Y19320" s="240"/>
      <c r="AB19320" s="241"/>
    </row>
    <row r="19321" spans="25:28">
      <c r="Y19321" s="240"/>
      <c r="AB19321" s="241"/>
    </row>
    <row r="19322" spans="25:28">
      <c r="Y19322" s="240"/>
      <c r="AB19322" s="241"/>
    </row>
    <row r="19323" spans="25:28">
      <c r="Y19323" s="240"/>
      <c r="AB19323" s="241"/>
    </row>
    <row r="19324" spans="25:28">
      <c r="Y19324" s="240"/>
      <c r="AB19324" s="241"/>
    </row>
    <row r="19325" spans="25:28">
      <c r="Y19325" s="240"/>
      <c r="AB19325" s="241"/>
    </row>
    <row r="19326" spans="25:28">
      <c r="Y19326" s="240"/>
      <c r="AB19326" s="241"/>
    </row>
    <row r="19327" spans="25:28">
      <c r="Y19327" s="240"/>
      <c r="AB19327" s="241"/>
    </row>
    <row r="19328" spans="25:28">
      <c r="Y19328" s="240"/>
      <c r="AB19328" s="241"/>
    </row>
    <row r="19329" spans="25:28">
      <c r="Y19329" s="240"/>
      <c r="AB19329" s="241"/>
    </row>
    <row r="19330" spans="25:28">
      <c r="Y19330" s="240"/>
      <c r="AB19330" s="241"/>
    </row>
    <row r="19331" spans="25:28">
      <c r="Y19331" s="240"/>
      <c r="AB19331" s="241"/>
    </row>
    <row r="19332" spans="25:28">
      <c r="Y19332" s="240"/>
      <c r="AB19332" s="241"/>
    </row>
    <row r="19333" spans="25:28">
      <c r="Y19333" s="240"/>
      <c r="AB19333" s="241"/>
    </row>
    <row r="19334" spans="25:28">
      <c r="Y19334" s="240"/>
      <c r="AB19334" s="241"/>
    </row>
    <row r="19335" spans="25:28">
      <c r="Y19335" s="240"/>
      <c r="AB19335" s="241"/>
    </row>
    <row r="19336" spans="25:28">
      <c r="Y19336" s="240"/>
      <c r="AB19336" s="241"/>
    </row>
    <row r="19337" spans="25:28">
      <c r="Y19337" s="240"/>
      <c r="AB19337" s="241"/>
    </row>
    <row r="19338" spans="25:28">
      <c r="Y19338" s="240"/>
      <c r="AB19338" s="241"/>
    </row>
    <row r="19339" spans="25:28">
      <c r="Y19339" s="240"/>
      <c r="AB19339" s="241"/>
    </row>
    <row r="19340" spans="25:28">
      <c r="Y19340" s="240"/>
      <c r="AB19340" s="241"/>
    </row>
    <row r="19341" spans="25:28">
      <c r="Y19341" s="240"/>
      <c r="AB19341" s="241"/>
    </row>
    <row r="19342" spans="25:28">
      <c r="Y19342" s="240"/>
      <c r="AB19342" s="241"/>
    </row>
    <row r="19343" spans="25:28">
      <c r="Y19343" s="240"/>
      <c r="AB19343" s="241"/>
    </row>
    <row r="19344" spans="25:28">
      <c r="Y19344" s="240"/>
      <c r="AB19344" s="241"/>
    </row>
    <row r="19345" spans="25:28">
      <c r="Y19345" s="240"/>
      <c r="AB19345" s="241"/>
    </row>
    <row r="19346" spans="25:28">
      <c r="Y19346" s="240"/>
      <c r="AB19346" s="241"/>
    </row>
    <row r="19347" spans="25:28">
      <c r="Y19347" s="240"/>
      <c r="AB19347" s="241"/>
    </row>
    <row r="19348" spans="25:28">
      <c r="Y19348" s="240"/>
      <c r="AB19348" s="241"/>
    </row>
    <row r="19349" spans="25:28">
      <c r="Y19349" s="240"/>
      <c r="AB19349" s="241"/>
    </row>
    <row r="19350" spans="25:28">
      <c r="Y19350" s="240"/>
      <c r="AB19350" s="241"/>
    </row>
    <row r="19351" spans="25:28">
      <c r="Y19351" s="240"/>
      <c r="AB19351" s="241"/>
    </row>
    <row r="19352" spans="25:28">
      <c r="Y19352" s="240"/>
      <c r="AB19352" s="241"/>
    </row>
    <row r="19353" spans="25:28">
      <c r="Y19353" s="240"/>
      <c r="AB19353" s="241"/>
    </row>
    <row r="19354" spans="25:28">
      <c r="Y19354" s="240"/>
      <c r="AB19354" s="241"/>
    </row>
    <row r="19355" spans="25:28">
      <c r="Y19355" s="240"/>
      <c r="AB19355" s="241"/>
    </row>
    <row r="19356" spans="25:28">
      <c r="Y19356" s="240"/>
      <c r="AB19356" s="241"/>
    </row>
    <row r="19357" spans="25:28">
      <c r="Y19357" s="240"/>
      <c r="AB19357" s="241"/>
    </row>
    <row r="19358" spans="25:28">
      <c r="Y19358" s="240"/>
      <c r="AB19358" s="241"/>
    </row>
    <row r="19359" spans="25:28">
      <c r="Y19359" s="240"/>
      <c r="AB19359" s="241"/>
    </row>
    <row r="19360" spans="25:28">
      <c r="Y19360" s="240"/>
      <c r="AB19360" s="241"/>
    </row>
    <row r="19361" spans="25:28">
      <c r="Y19361" s="240"/>
      <c r="AB19361" s="241"/>
    </row>
    <row r="19362" spans="25:28">
      <c r="Y19362" s="240"/>
      <c r="AB19362" s="241"/>
    </row>
    <row r="19363" spans="25:28">
      <c r="Y19363" s="240"/>
      <c r="AB19363" s="241"/>
    </row>
    <row r="19364" spans="25:28">
      <c r="Y19364" s="240"/>
      <c r="AB19364" s="241"/>
    </row>
    <row r="19365" spans="25:28">
      <c r="Y19365" s="240"/>
      <c r="AB19365" s="241"/>
    </row>
    <row r="19366" spans="25:28">
      <c r="Y19366" s="240"/>
      <c r="AB19366" s="241"/>
    </row>
    <row r="19367" spans="25:28">
      <c r="Y19367" s="240"/>
      <c r="AB19367" s="241"/>
    </row>
    <row r="19368" spans="25:28">
      <c r="Y19368" s="240"/>
      <c r="AB19368" s="241"/>
    </row>
    <row r="19369" spans="25:28">
      <c r="Y19369" s="240"/>
      <c r="AB19369" s="241"/>
    </row>
    <row r="19370" spans="25:28">
      <c r="Y19370" s="240"/>
      <c r="AB19370" s="241"/>
    </row>
    <row r="19371" spans="25:28">
      <c r="Y19371" s="240"/>
      <c r="AB19371" s="241"/>
    </row>
    <row r="19372" spans="25:28">
      <c r="Y19372" s="240"/>
      <c r="AB19372" s="241"/>
    </row>
    <row r="19373" spans="25:28">
      <c r="Y19373" s="240"/>
      <c r="AB19373" s="241"/>
    </row>
    <row r="19374" spans="25:28">
      <c r="Y19374" s="240"/>
      <c r="AB19374" s="241"/>
    </row>
    <row r="19375" spans="25:28">
      <c r="Y19375" s="240"/>
      <c r="AB19375" s="241"/>
    </row>
    <row r="19376" spans="25:28">
      <c r="Y19376" s="240"/>
      <c r="AB19376" s="241"/>
    </row>
    <row r="19377" spans="25:28">
      <c r="Y19377" s="240"/>
      <c r="AB19377" s="241"/>
    </row>
    <row r="19378" spans="25:28">
      <c r="Y19378" s="240"/>
      <c r="AB19378" s="241"/>
    </row>
    <row r="19379" spans="25:28">
      <c r="Y19379" s="240"/>
      <c r="AB19379" s="241"/>
    </row>
    <row r="19380" spans="25:28">
      <c r="Y19380" s="240"/>
      <c r="AB19380" s="241"/>
    </row>
    <row r="19381" spans="25:28">
      <c r="Y19381" s="240"/>
      <c r="AB19381" s="241"/>
    </row>
    <row r="19382" spans="25:28">
      <c r="Y19382" s="240"/>
      <c r="AB19382" s="241"/>
    </row>
    <row r="19383" spans="25:28">
      <c r="Y19383" s="240"/>
      <c r="AB19383" s="241"/>
    </row>
    <row r="19384" spans="25:28">
      <c r="Y19384" s="240"/>
      <c r="AB19384" s="241"/>
    </row>
    <row r="19385" spans="25:28">
      <c r="Y19385" s="240"/>
      <c r="AB19385" s="241"/>
    </row>
    <row r="19386" spans="25:28">
      <c r="Y19386" s="240"/>
      <c r="AB19386" s="241"/>
    </row>
    <row r="19387" spans="25:28">
      <c r="Y19387" s="240"/>
      <c r="AB19387" s="241"/>
    </row>
    <row r="19388" spans="25:28">
      <c r="Y19388" s="240"/>
      <c r="AB19388" s="241"/>
    </row>
    <row r="19389" spans="25:28">
      <c r="Y19389" s="240"/>
      <c r="AB19389" s="241"/>
    </row>
    <row r="19390" spans="25:28">
      <c r="Y19390" s="240"/>
      <c r="AB19390" s="241"/>
    </row>
    <row r="19391" spans="25:28">
      <c r="Y19391" s="240"/>
      <c r="AB19391" s="241"/>
    </row>
    <row r="19392" spans="25:28">
      <c r="Y19392" s="240"/>
      <c r="AB19392" s="241"/>
    </row>
    <row r="19393" spans="25:28">
      <c r="Y19393" s="240"/>
      <c r="AB19393" s="241"/>
    </row>
    <row r="19394" spans="25:28">
      <c r="Y19394" s="240"/>
      <c r="AB19394" s="241"/>
    </row>
    <row r="19395" spans="25:28">
      <c r="Y19395" s="240"/>
      <c r="AB19395" s="241"/>
    </row>
    <row r="19396" spans="25:28">
      <c r="Y19396" s="240"/>
      <c r="AB19396" s="241"/>
    </row>
    <row r="19397" spans="25:28">
      <c r="Y19397" s="240"/>
      <c r="AB19397" s="241"/>
    </row>
    <row r="19398" spans="25:28">
      <c r="Y19398" s="240"/>
      <c r="AB19398" s="241"/>
    </row>
    <row r="19399" spans="25:28">
      <c r="Y19399" s="240"/>
      <c r="AB19399" s="241"/>
    </row>
    <row r="19400" spans="25:28">
      <c r="Y19400" s="240"/>
      <c r="AB19400" s="241"/>
    </row>
    <row r="19401" spans="25:28">
      <c r="Y19401" s="240"/>
      <c r="AB19401" s="241"/>
    </row>
    <row r="19402" spans="25:28">
      <c r="Y19402" s="240"/>
      <c r="AB19402" s="241"/>
    </row>
    <row r="19403" spans="25:28">
      <c r="Y19403" s="240"/>
      <c r="AB19403" s="241"/>
    </row>
    <row r="19404" spans="25:28">
      <c r="Y19404" s="240"/>
      <c r="AB19404" s="241"/>
    </row>
    <row r="19405" spans="25:28">
      <c r="Y19405" s="240"/>
      <c r="AB19405" s="241"/>
    </row>
    <row r="19406" spans="25:28">
      <c r="Y19406" s="240"/>
      <c r="AB19406" s="241"/>
    </row>
    <row r="19407" spans="25:28">
      <c r="Y19407" s="240"/>
      <c r="AB19407" s="241"/>
    </row>
    <row r="19408" spans="25:28">
      <c r="Y19408" s="240"/>
      <c r="AB19408" s="241"/>
    </row>
    <row r="19409" spans="25:28">
      <c r="Y19409" s="240"/>
      <c r="AB19409" s="241"/>
    </row>
    <row r="19410" spans="25:28">
      <c r="Y19410" s="240"/>
      <c r="AB19410" s="241"/>
    </row>
    <row r="19411" spans="25:28">
      <c r="Y19411" s="240"/>
      <c r="AB19411" s="241"/>
    </row>
    <row r="19412" spans="25:28">
      <c r="Y19412" s="240"/>
      <c r="AB19412" s="241"/>
    </row>
    <row r="19413" spans="25:28">
      <c r="Y19413" s="240"/>
      <c r="AB19413" s="241"/>
    </row>
    <row r="19414" spans="25:28">
      <c r="Y19414" s="240"/>
      <c r="AB19414" s="241"/>
    </row>
    <row r="19415" spans="25:28">
      <c r="Y19415" s="240"/>
      <c r="AB19415" s="241"/>
    </row>
    <row r="19416" spans="25:28">
      <c r="Y19416" s="240"/>
      <c r="AB19416" s="241"/>
    </row>
    <row r="19417" spans="25:28">
      <c r="Y19417" s="240"/>
      <c r="AB19417" s="241"/>
    </row>
    <row r="19418" spans="25:28">
      <c r="Y19418" s="240"/>
      <c r="AB19418" s="241"/>
    </row>
    <row r="19419" spans="25:28">
      <c r="Y19419" s="240"/>
      <c r="AB19419" s="241"/>
    </row>
    <row r="19420" spans="25:28">
      <c r="Y19420" s="240"/>
      <c r="AB19420" s="241"/>
    </row>
    <row r="19421" spans="25:28">
      <c r="Y19421" s="240"/>
      <c r="AB19421" s="241"/>
    </row>
    <row r="19422" spans="25:28">
      <c r="Y19422" s="240"/>
      <c r="AB19422" s="241"/>
    </row>
    <row r="19423" spans="25:28">
      <c r="Y19423" s="240"/>
      <c r="AB19423" s="241"/>
    </row>
    <row r="19424" spans="25:28">
      <c r="Y19424" s="240"/>
      <c r="AB19424" s="241"/>
    </row>
    <row r="19425" spans="25:28">
      <c r="Y19425" s="240"/>
      <c r="AB19425" s="241"/>
    </row>
    <row r="19426" spans="25:28">
      <c r="Y19426" s="240"/>
      <c r="AB19426" s="241"/>
    </row>
    <row r="19427" spans="25:28">
      <c r="Y19427" s="240"/>
      <c r="AB19427" s="241"/>
    </row>
    <row r="19428" spans="25:28">
      <c r="Y19428" s="240"/>
      <c r="AB19428" s="241"/>
    </row>
    <row r="19429" spans="25:28">
      <c r="Y19429" s="240"/>
      <c r="AB19429" s="241"/>
    </row>
    <row r="19430" spans="25:28">
      <c r="Y19430" s="240"/>
      <c r="AB19430" s="241"/>
    </row>
    <row r="19431" spans="25:28">
      <c r="Y19431" s="240"/>
      <c r="AB19431" s="241"/>
    </row>
    <row r="19432" spans="25:28">
      <c r="Y19432" s="240"/>
      <c r="AB19432" s="241"/>
    </row>
    <row r="19433" spans="25:28">
      <c r="Y19433" s="240"/>
      <c r="AB19433" s="241"/>
    </row>
    <row r="19434" spans="25:28">
      <c r="Y19434" s="240"/>
      <c r="AB19434" s="241"/>
    </row>
    <row r="19435" spans="25:28">
      <c r="Y19435" s="240"/>
      <c r="AB19435" s="241"/>
    </row>
    <row r="19436" spans="25:28">
      <c r="Y19436" s="240"/>
      <c r="AB19436" s="241"/>
    </row>
    <row r="19437" spans="25:28">
      <c r="Y19437" s="240"/>
      <c r="AB19437" s="241"/>
    </row>
    <row r="19438" spans="25:28">
      <c r="Y19438" s="240"/>
      <c r="AB19438" s="241"/>
    </row>
    <row r="19439" spans="25:28">
      <c r="Y19439" s="240"/>
      <c r="AB19439" s="241"/>
    </row>
    <row r="19440" spans="25:28">
      <c r="Y19440" s="240"/>
      <c r="AB19440" s="241"/>
    </row>
    <row r="19441" spans="25:28">
      <c r="Y19441" s="240"/>
      <c r="AB19441" s="241"/>
    </row>
    <row r="19442" spans="25:28">
      <c r="Y19442" s="240"/>
      <c r="AB19442" s="241"/>
    </row>
    <row r="19443" spans="25:28">
      <c r="Y19443" s="240"/>
      <c r="AB19443" s="241"/>
    </row>
    <row r="19444" spans="25:28">
      <c r="Y19444" s="240"/>
      <c r="AB19444" s="241"/>
    </row>
    <row r="19445" spans="25:28">
      <c r="Y19445" s="240"/>
      <c r="AB19445" s="241"/>
    </row>
    <row r="19446" spans="25:28">
      <c r="Y19446" s="240"/>
      <c r="AB19446" s="241"/>
    </row>
    <row r="19447" spans="25:28">
      <c r="Y19447" s="240"/>
      <c r="AB19447" s="241"/>
    </row>
    <row r="19448" spans="25:28">
      <c r="Y19448" s="240"/>
      <c r="AB19448" s="241"/>
    </row>
    <row r="19449" spans="25:28">
      <c r="Y19449" s="240"/>
      <c r="AB19449" s="241"/>
    </row>
    <row r="19450" spans="25:28">
      <c r="Y19450" s="240"/>
      <c r="AB19450" s="241"/>
    </row>
    <row r="19451" spans="25:28">
      <c r="Y19451" s="240"/>
      <c r="AB19451" s="241"/>
    </row>
    <row r="19452" spans="25:28">
      <c r="Y19452" s="240"/>
      <c r="AB19452" s="241"/>
    </row>
    <row r="19453" spans="25:28">
      <c r="Y19453" s="240"/>
      <c r="AB19453" s="241"/>
    </row>
    <row r="19454" spans="25:28">
      <c r="Y19454" s="240"/>
      <c r="AB19454" s="241"/>
    </row>
    <row r="19455" spans="25:28">
      <c r="Y19455" s="240"/>
      <c r="AB19455" s="241"/>
    </row>
    <row r="19456" spans="25:28">
      <c r="Y19456" s="240"/>
      <c r="AB19456" s="241"/>
    </row>
    <row r="19457" spans="25:28">
      <c r="Y19457" s="240"/>
      <c r="AB19457" s="241"/>
    </row>
    <row r="19458" spans="25:28">
      <c r="Y19458" s="240"/>
      <c r="AB19458" s="241"/>
    </row>
    <row r="19459" spans="25:28">
      <c r="Y19459" s="240"/>
      <c r="AB19459" s="241"/>
    </row>
    <row r="19460" spans="25:28">
      <c r="Y19460" s="240"/>
      <c r="AB19460" s="241"/>
    </row>
    <row r="19461" spans="25:28">
      <c r="Y19461" s="240"/>
      <c r="AB19461" s="241"/>
    </row>
    <row r="19462" spans="25:28">
      <c r="Y19462" s="240"/>
      <c r="AB19462" s="241"/>
    </row>
    <row r="19463" spans="25:28">
      <c r="Y19463" s="240"/>
      <c r="AB19463" s="241"/>
    </row>
    <row r="19464" spans="25:28">
      <c r="Y19464" s="240"/>
      <c r="AB19464" s="241"/>
    </row>
    <row r="19465" spans="25:28">
      <c r="Y19465" s="240"/>
      <c r="AB19465" s="241"/>
    </row>
    <row r="19466" spans="25:28">
      <c r="Y19466" s="240"/>
      <c r="AB19466" s="241"/>
    </row>
    <row r="19467" spans="25:28">
      <c r="Y19467" s="240"/>
      <c r="AB19467" s="241"/>
    </row>
    <row r="19468" spans="25:28">
      <c r="Y19468" s="240"/>
      <c r="AB19468" s="241"/>
    </row>
    <row r="19469" spans="25:28">
      <c r="Y19469" s="240"/>
      <c r="AB19469" s="241"/>
    </row>
    <row r="19470" spans="25:28">
      <c r="Y19470" s="240"/>
      <c r="AB19470" s="241"/>
    </row>
    <row r="19471" spans="25:28">
      <c r="Y19471" s="240"/>
      <c r="AB19471" s="241"/>
    </row>
    <row r="19472" spans="25:28">
      <c r="Y19472" s="240"/>
      <c r="AB19472" s="241"/>
    </row>
    <row r="19473" spans="25:28">
      <c r="Y19473" s="240"/>
      <c r="AB19473" s="241"/>
    </row>
    <row r="19474" spans="25:28">
      <c r="Y19474" s="240"/>
      <c r="AB19474" s="241"/>
    </row>
    <row r="19475" spans="25:28">
      <c r="Y19475" s="240"/>
      <c r="AB19475" s="241"/>
    </row>
    <row r="19476" spans="25:28">
      <c r="Y19476" s="240"/>
      <c r="AB19476" s="241"/>
    </row>
    <row r="19477" spans="25:28">
      <c r="Y19477" s="240"/>
      <c r="AB19477" s="241"/>
    </row>
    <row r="19478" spans="25:28">
      <c r="Y19478" s="240"/>
      <c r="AB19478" s="241"/>
    </row>
    <row r="19479" spans="25:28">
      <c r="Y19479" s="240"/>
      <c r="AB19479" s="241"/>
    </row>
    <row r="19480" spans="25:28">
      <c r="Y19480" s="240"/>
      <c r="AB19480" s="241"/>
    </row>
    <row r="19481" spans="25:28">
      <c r="Y19481" s="240"/>
      <c r="AB19481" s="241"/>
    </row>
    <row r="19482" spans="25:28">
      <c r="Y19482" s="240"/>
      <c r="AB19482" s="241"/>
    </row>
    <row r="19483" spans="25:28">
      <c r="Y19483" s="240"/>
      <c r="AB19483" s="241"/>
    </row>
    <row r="19484" spans="25:28">
      <c r="Y19484" s="240"/>
      <c r="AB19484" s="241"/>
    </row>
    <row r="19485" spans="25:28">
      <c r="Y19485" s="240"/>
      <c r="AB19485" s="241"/>
    </row>
    <row r="19486" spans="25:28">
      <c r="Y19486" s="240"/>
      <c r="AB19486" s="241"/>
    </row>
    <row r="19487" spans="25:28">
      <c r="Y19487" s="240"/>
      <c r="AB19487" s="241"/>
    </row>
    <row r="19488" spans="25:28">
      <c r="Y19488" s="240"/>
      <c r="AB19488" s="241"/>
    </row>
    <row r="19489" spans="25:28">
      <c r="Y19489" s="240"/>
      <c r="AB19489" s="241"/>
    </row>
    <row r="19490" spans="25:28">
      <c r="Y19490" s="240"/>
      <c r="AB19490" s="241"/>
    </row>
    <row r="19491" spans="25:28">
      <c r="Y19491" s="240"/>
      <c r="AB19491" s="241"/>
    </row>
    <row r="19492" spans="25:28">
      <c r="Y19492" s="240"/>
      <c r="AB19492" s="241"/>
    </row>
    <row r="19493" spans="25:28">
      <c r="Y19493" s="240"/>
      <c r="AB19493" s="241"/>
    </row>
    <row r="19494" spans="25:28">
      <c r="Y19494" s="240"/>
      <c r="AB19494" s="241"/>
    </row>
    <row r="19495" spans="25:28">
      <c r="Y19495" s="240"/>
      <c r="AB19495" s="241"/>
    </row>
    <row r="19496" spans="25:28">
      <c r="Y19496" s="240"/>
      <c r="AB19496" s="241"/>
    </row>
    <row r="19497" spans="25:28">
      <c r="Y19497" s="240"/>
      <c r="AB19497" s="241"/>
    </row>
    <row r="19498" spans="25:28">
      <c r="Y19498" s="240"/>
      <c r="AB19498" s="241"/>
    </row>
    <row r="19499" spans="25:28">
      <c r="Y19499" s="240"/>
      <c r="AB19499" s="241"/>
    </row>
    <row r="19500" spans="25:28">
      <c r="Y19500" s="240"/>
      <c r="AB19500" s="241"/>
    </row>
    <row r="19501" spans="25:28">
      <c r="Y19501" s="240"/>
      <c r="AB19501" s="241"/>
    </row>
    <row r="19502" spans="25:28">
      <c r="Y19502" s="240"/>
      <c r="AB19502" s="241"/>
    </row>
    <row r="19503" spans="25:28">
      <c r="Y19503" s="240"/>
      <c r="AB19503" s="241"/>
    </row>
    <row r="19504" spans="25:28">
      <c r="Y19504" s="240"/>
      <c r="AB19504" s="241"/>
    </row>
    <row r="19505" spans="25:28">
      <c r="Y19505" s="240"/>
      <c r="AB19505" s="241"/>
    </row>
    <row r="19506" spans="25:28">
      <c r="Y19506" s="240"/>
      <c r="AB19506" s="241"/>
    </row>
    <row r="19507" spans="25:28">
      <c r="Y19507" s="240"/>
      <c r="AB19507" s="241"/>
    </row>
    <row r="19508" spans="25:28">
      <c r="Y19508" s="240"/>
      <c r="AB19508" s="241"/>
    </row>
    <row r="19509" spans="25:28">
      <c r="Y19509" s="240"/>
      <c r="AB19509" s="241"/>
    </row>
    <row r="19510" spans="25:28">
      <c r="Y19510" s="240"/>
      <c r="AB19510" s="241"/>
    </row>
    <row r="19511" spans="25:28">
      <c r="Y19511" s="240"/>
      <c r="AB19511" s="241"/>
    </row>
    <row r="19512" spans="25:28">
      <c r="Y19512" s="240"/>
      <c r="AB19512" s="241"/>
    </row>
    <row r="19513" spans="25:28">
      <c r="Y19513" s="240"/>
      <c r="AB19513" s="241"/>
    </row>
    <row r="19514" spans="25:28">
      <c r="Y19514" s="240"/>
      <c r="AB19514" s="241"/>
    </row>
    <row r="19515" spans="25:28">
      <c r="Y19515" s="240"/>
      <c r="AB19515" s="241"/>
    </row>
    <row r="19516" spans="25:28">
      <c r="Y19516" s="240"/>
      <c r="AB19516" s="241"/>
    </row>
    <row r="19517" spans="25:28">
      <c r="Y19517" s="240"/>
      <c r="AB19517" s="241"/>
    </row>
    <row r="19518" spans="25:28">
      <c r="Y19518" s="240"/>
      <c r="AB19518" s="241"/>
    </row>
    <row r="19519" spans="25:28">
      <c r="Y19519" s="240"/>
      <c r="AB19519" s="241"/>
    </row>
    <row r="19520" spans="25:28">
      <c r="Y19520" s="240"/>
      <c r="AB19520" s="241"/>
    </row>
    <row r="19521" spans="25:28">
      <c r="Y19521" s="240"/>
      <c r="AB19521" s="241"/>
    </row>
    <row r="19522" spans="25:28">
      <c r="Y19522" s="240"/>
      <c r="AB19522" s="241"/>
    </row>
    <row r="19523" spans="25:28">
      <c r="Y19523" s="240"/>
      <c r="AB19523" s="241"/>
    </row>
    <row r="19524" spans="25:28">
      <c r="Y19524" s="240"/>
      <c r="AB19524" s="241"/>
    </row>
    <row r="19525" spans="25:28">
      <c r="Y19525" s="240"/>
      <c r="AB19525" s="241"/>
    </row>
    <row r="19526" spans="25:28">
      <c r="Y19526" s="240"/>
      <c r="AB19526" s="241"/>
    </row>
    <row r="19527" spans="25:28">
      <c r="Y19527" s="240"/>
      <c r="AB19527" s="241"/>
    </row>
    <row r="19528" spans="25:28">
      <c r="Y19528" s="240"/>
      <c r="AB19528" s="241"/>
    </row>
    <row r="19529" spans="25:28">
      <c r="Y19529" s="240"/>
      <c r="AB19529" s="241"/>
    </row>
    <row r="19530" spans="25:28">
      <c r="Y19530" s="240"/>
      <c r="AB19530" s="241"/>
    </row>
    <row r="19531" spans="25:28">
      <c r="Y19531" s="240"/>
      <c r="AB19531" s="241"/>
    </row>
    <row r="19532" spans="25:28">
      <c r="Y19532" s="240"/>
      <c r="AB19532" s="241"/>
    </row>
    <row r="19533" spans="25:28">
      <c r="Y19533" s="240"/>
      <c r="AB19533" s="241"/>
    </row>
    <row r="19534" spans="25:28">
      <c r="Y19534" s="240"/>
      <c r="AB19534" s="241"/>
    </row>
    <row r="19535" spans="25:28">
      <c r="Y19535" s="240"/>
      <c r="AB19535" s="241"/>
    </row>
    <row r="19536" spans="25:28">
      <c r="Y19536" s="240"/>
      <c r="AB19536" s="241"/>
    </row>
    <row r="19537" spans="25:28">
      <c r="Y19537" s="240"/>
      <c r="AB19537" s="241"/>
    </row>
    <row r="19538" spans="25:28">
      <c r="Y19538" s="240"/>
      <c r="AB19538" s="241"/>
    </row>
    <row r="19539" spans="25:28">
      <c r="Y19539" s="240"/>
      <c r="AB19539" s="241"/>
    </row>
    <row r="19540" spans="25:28">
      <c r="Y19540" s="240"/>
      <c r="AB19540" s="241"/>
    </row>
    <row r="19541" spans="25:28">
      <c r="Y19541" s="240"/>
      <c r="AB19541" s="241"/>
    </row>
    <row r="19542" spans="25:28">
      <c r="Y19542" s="240"/>
      <c r="AB19542" s="241"/>
    </row>
    <row r="19543" spans="25:28">
      <c r="Y19543" s="240"/>
      <c r="AB19543" s="241"/>
    </row>
    <row r="19544" spans="25:28">
      <c r="Y19544" s="240"/>
      <c r="AB19544" s="241"/>
    </row>
    <row r="19545" spans="25:28">
      <c r="Y19545" s="240"/>
      <c r="AB19545" s="241"/>
    </row>
    <row r="19546" spans="25:28">
      <c r="Y19546" s="240"/>
      <c r="AB19546" s="241"/>
    </row>
    <row r="19547" spans="25:28">
      <c r="Y19547" s="240"/>
      <c r="AB19547" s="241"/>
    </row>
    <row r="19548" spans="25:28">
      <c r="Y19548" s="240"/>
      <c r="AB19548" s="241"/>
    </row>
    <row r="19549" spans="25:28">
      <c r="Y19549" s="240"/>
      <c r="AB19549" s="241"/>
    </row>
    <row r="19550" spans="25:28">
      <c r="Y19550" s="240"/>
      <c r="AB19550" s="241"/>
    </row>
    <row r="19551" spans="25:28">
      <c r="Y19551" s="240"/>
      <c r="AB19551" s="241"/>
    </row>
    <row r="19552" spans="25:28">
      <c r="Y19552" s="240"/>
      <c r="AB19552" s="241"/>
    </row>
    <row r="19553" spans="25:28">
      <c r="Y19553" s="240"/>
      <c r="AB19553" s="241"/>
    </row>
    <row r="19554" spans="25:28">
      <c r="Y19554" s="240"/>
      <c r="AB19554" s="241"/>
    </row>
    <row r="19555" spans="25:28">
      <c r="Y19555" s="240"/>
      <c r="AB19555" s="241"/>
    </row>
    <row r="19556" spans="25:28">
      <c r="Y19556" s="240"/>
      <c r="AB19556" s="241"/>
    </row>
    <row r="19557" spans="25:28">
      <c r="Y19557" s="240"/>
      <c r="AB19557" s="241"/>
    </row>
    <row r="19558" spans="25:28">
      <c r="Y19558" s="240"/>
      <c r="AB19558" s="241"/>
    </row>
    <row r="19559" spans="25:28">
      <c r="Y19559" s="240"/>
      <c r="AB19559" s="241"/>
    </row>
    <row r="19560" spans="25:28">
      <c r="Y19560" s="240"/>
      <c r="AB19560" s="241"/>
    </row>
    <row r="19561" spans="25:28">
      <c r="Y19561" s="240"/>
      <c r="AB19561" s="241"/>
    </row>
    <row r="19562" spans="25:28">
      <c r="Y19562" s="240"/>
      <c r="AB19562" s="241"/>
    </row>
    <row r="19563" spans="25:28">
      <c r="Y19563" s="240"/>
      <c r="AB19563" s="241"/>
    </row>
    <row r="19564" spans="25:28">
      <c r="Y19564" s="240"/>
      <c r="AB19564" s="241"/>
    </row>
    <row r="19565" spans="25:28">
      <c r="Y19565" s="240"/>
      <c r="AB19565" s="241"/>
    </row>
    <row r="19566" spans="25:28">
      <c r="Y19566" s="240"/>
      <c r="AB19566" s="241"/>
    </row>
    <row r="19567" spans="25:28">
      <c r="Y19567" s="240"/>
      <c r="AB19567" s="241"/>
    </row>
    <row r="19568" spans="25:28">
      <c r="Y19568" s="240"/>
      <c r="AB19568" s="241"/>
    </row>
    <row r="19569" spans="25:28">
      <c r="Y19569" s="240"/>
      <c r="AB19569" s="241"/>
    </row>
    <row r="19570" spans="25:28">
      <c r="Y19570" s="240"/>
      <c r="AB19570" s="241"/>
    </row>
    <row r="19571" spans="25:28">
      <c r="Y19571" s="240"/>
      <c r="AB19571" s="241"/>
    </row>
    <row r="19572" spans="25:28">
      <c r="Y19572" s="240"/>
      <c r="AB19572" s="241"/>
    </row>
    <row r="19573" spans="25:28">
      <c r="Y19573" s="240"/>
      <c r="AB19573" s="241"/>
    </row>
    <row r="19574" spans="25:28">
      <c r="Y19574" s="240"/>
      <c r="AB19574" s="241"/>
    </row>
    <row r="19575" spans="25:28">
      <c r="Y19575" s="240"/>
      <c r="AB19575" s="241"/>
    </row>
    <row r="19576" spans="25:28">
      <c r="Y19576" s="240"/>
      <c r="AB19576" s="241"/>
    </row>
    <row r="19577" spans="25:28">
      <c r="Y19577" s="240"/>
      <c r="AB19577" s="241"/>
    </row>
    <row r="19578" spans="25:28">
      <c r="Y19578" s="240"/>
      <c r="AB19578" s="241"/>
    </row>
    <row r="19579" spans="25:28">
      <c r="Y19579" s="240"/>
      <c r="AB19579" s="241"/>
    </row>
    <row r="19580" spans="25:28">
      <c r="Y19580" s="240"/>
      <c r="AB19580" s="241"/>
    </row>
    <row r="19581" spans="25:28">
      <c r="Y19581" s="240"/>
      <c r="AB19581" s="241"/>
    </row>
    <row r="19582" spans="25:28">
      <c r="Y19582" s="240"/>
      <c r="AB19582" s="241"/>
    </row>
    <row r="19583" spans="25:28">
      <c r="Y19583" s="240"/>
      <c r="AB19583" s="241"/>
    </row>
    <row r="19584" spans="25:28">
      <c r="Y19584" s="240"/>
      <c r="AB19584" s="241"/>
    </row>
    <row r="19585" spans="25:28">
      <c r="Y19585" s="240"/>
      <c r="AB19585" s="241"/>
    </row>
    <row r="19586" spans="25:28">
      <c r="Y19586" s="240"/>
      <c r="AB19586" s="241"/>
    </row>
    <row r="19587" spans="25:28">
      <c r="Y19587" s="240"/>
      <c r="AB19587" s="241"/>
    </row>
    <row r="19588" spans="25:28">
      <c r="Y19588" s="240"/>
      <c r="AB19588" s="241"/>
    </row>
    <row r="19589" spans="25:28">
      <c r="Y19589" s="240"/>
      <c r="AB19589" s="241"/>
    </row>
    <row r="19590" spans="25:28">
      <c r="Y19590" s="240"/>
      <c r="AB19590" s="241"/>
    </row>
    <row r="19591" spans="25:28">
      <c r="Y19591" s="240"/>
      <c r="AB19591" s="241"/>
    </row>
    <row r="19592" spans="25:28">
      <c r="Y19592" s="240"/>
      <c r="AB19592" s="241"/>
    </row>
    <row r="19593" spans="25:28">
      <c r="Y19593" s="240"/>
      <c r="AB19593" s="241"/>
    </row>
    <row r="19594" spans="25:28">
      <c r="Y19594" s="240"/>
      <c r="AB19594" s="241"/>
    </row>
    <row r="19595" spans="25:28">
      <c r="Y19595" s="240"/>
      <c r="AB19595" s="241"/>
    </row>
    <row r="19596" spans="25:28">
      <c r="Y19596" s="240"/>
      <c r="AB19596" s="241"/>
    </row>
    <row r="19597" spans="25:28">
      <c r="Y19597" s="240"/>
      <c r="AB19597" s="241"/>
    </row>
    <row r="19598" spans="25:28">
      <c r="Y19598" s="240"/>
      <c r="AB19598" s="241"/>
    </row>
    <row r="19599" spans="25:28">
      <c r="Y19599" s="240"/>
      <c r="AB19599" s="241"/>
    </row>
    <row r="19600" spans="25:28">
      <c r="Y19600" s="240"/>
      <c r="AB19600" s="241"/>
    </row>
    <row r="19601" spans="25:28">
      <c r="Y19601" s="240"/>
      <c r="AB19601" s="241"/>
    </row>
    <row r="19602" spans="25:28">
      <c r="Y19602" s="240"/>
      <c r="AB19602" s="241"/>
    </row>
    <row r="19603" spans="25:28">
      <c r="Y19603" s="240"/>
      <c r="AB19603" s="241"/>
    </row>
    <row r="19604" spans="25:28">
      <c r="Y19604" s="240"/>
      <c r="AB19604" s="241"/>
    </row>
    <row r="19605" spans="25:28">
      <c r="Y19605" s="240"/>
      <c r="AB19605" s="241"/>
    </row>
    <row r="19606" spans="25:28">
      <c r="Y19606" s="240"/>
      <c r="AB19606" s="241"/>
    </row>
    <row r="19607" spans="25:28">
      <c r="Y19607" s="240"/>
      <c r="AB19607" s="241"/>
    </row>
    <row r="19608" spans="25:28">
      <c r="Y19608" s="240"/>
      <c r="AB19608" s="241"/>
    </row>
    <row r="19609" spans="25:28">
      <c r="Y19609" s="240"/>
      <c r="AB19609" s="241"/>
    </row>
    <row r="19610" spans="25:28">
      <c r="Y19610" s="240"/>
      <c r="AB19610" s="241"/>
    </row>
    <row r="19611" spans="25:28">
      <c r="Y19611" s="240"/>
      <c r="AB19611" s="241"/>
    </row>
    <row r="19612" spans="25:28">
      <c r="Y19612" s="240"/>
      <c r="AB19612" s="241"/>
    </row>
    <row r="19613" spans="25:28">
      <c r="Y19613" s="240"/>
      <c r="AB19613" s="241"/>
    </row>
    <row r="19614" spans="25:28">
      <c r="Y19614" s="240"/>
      <c r="AB19614" s="241"/>
    </row>
    <row r="19615" spans="25:28">
      <c r="Y19615" s="240"/>
      <c r="AB19615" s="241"/>
    </row>
    <row r="19616" spans="25:28">
      <c r="Y19616" s="240"/>
      <c r="AB19616" s="241"/>
    </row>
    <row r="19617" spans="25:28">
      <c r="Y19617" s="240"/>
      <c r="AB19617" s="241"/>
    </row>
    <row r="19618" spans="25:28">
      <c r="Y19618" s="240"/>
      <c r="AB19618" s="241"/>
    </row>
    <row r="19619" spans="25:28">
      <c r="Y19619" s="240"/>
      <c r="AB19619" s="241"/>
    </row>
    <row r="19620" spans="25:28">
      <c r="Y19620" s="240"/>
      <c r="AB19620" s="241"/>
    </row>
    <row r="19621" spans="25:28">
      <c r="Y19621" s="240"/>
      <c r="AB19621" s="241"/>
    </row>
    <row r="19622" spans="25:28">
      <c r="Y19622" s="240"/>
      <c r="AB19622" s="241"/>
    </row>
    <row r="19623" spans="25:28">
      <c r="Y19623" s="240"/>
      <c r="AB19623" s="241"/>
    </row>
    <row r="19624" spans="25:28">
      <c r="Y19624" s="240"/>
      <c r="AB19624" s="241"/>
    </row>
    <row r="19625" spans="25:28">
      <c r="Y19625" s="240"/>
      <c r="AB19625" s="241"/>
    </row>
    <row r="19626" spans="25:28">
      <c r="Y19626" s="240"/>
      <c r="AB19626" s="241"/>
    </row>
    <row r="19627" spans="25:28">
      <c r="Y19627" s="240"/>
      <c r="AB19627" s="241"/>
    </row>
    <row r="19628" spans="25:28">
      <c r="Y19628" s="240"/>
      <c r="AB19628" s="241"/>
    </row>
    <row r="19629" spans="25:28">
      <c r="Y19629" s="240"/>
      <c r="AB19629" s="241"/>
    </row>
    <row r="19630" spans="25:28">
      <c r="Y19630" s="240"/>
      <c r="AB19630" s="241"/>
    </row>
    <row r="19631" spans="25:28">
      <c r="Y19631" s="240"/>
      <c r="AB19631" s="241"/>
    </row>
    <row r="19632" spans="25:28">
      <c r="Y19632" s="240"/>
      <c r="AB19632" s="241"/>
    </row>
    <row r="19633" spans="25:28">
      <c r="Y19633" s="240"/>
      <c r="AB19633" s="241"/>
    </row>
    <row r="19634" spans="25:28">
      <c r="Y19634" s="240"/>
      <c r="AB19634" s="241"/>
    </row>
    <row r="19635" spans="25:28">
      <c r="Y19635" s="240"/>
      <c r="AB19635" s="241"/>
    </row>
    <row r="19636" spans="25:28">
      <c r="Y19636" s="240"/>
      <c r="AB19636" s="241"/>
    </row>
    <row r="19637" spans="25:28">
      <c r="Y19637" s="240"/>
      <c r="AB19637" s="241"/>
    </row>
    <row r="19638" spans="25:28">
      <c r="Y19638" s="240"/>
      <c r="AB19638" s="241"/>
    </row>
    <row r="19639" spans="25:28">
      <c r="Y19639" s="240"/>
      <c r="AB19639" s="241"/>
    </row>
    <row r="19640" spans="25:28">
      <c r="Y19640" s="240"/>
      <c r="AB19640" s="241"/>
    </row>
    <row r="19641" spans="25:28">
      <c r="Y19641" s="240"/>
      <c r="AB19641" s="241"/>
    </row>
    <row r="19642" spans="25:28">
      <c r="Y19642" s="240"/>
      <c r="AB19642" s="241"/>
    </row>
    <row r="19643" spans="25:28">
      <c r="Y19643" s="240"/>
      <c r="AB19643" s="241"/>
    </row>
    <row r="19644" spans="25:28">
      <c r="Y19644" s="240"/>
      <c r="AB19644" s="241"/>
    </row>
    <row r="19645" spans="25:28">
      <c r="Y19645" s="240"/>
      <c r="AB19645" s="241"/>
    </row>
    <row r="19646" spans="25:28">
      <c r="Y19646" s="240"/>
      <c r="AB19646" s="241"/>
    </row>
    <row r="19647" spans="25:28">
      <c r="Y19647" s="240"/>
      <c r="AB19647" s="241"/>
    </row>
    <row r="19648" spans="25:28">
      <c r="Y19648" s="240"/>
      <c r="AB19648" s="241"/>
    </row>
    <row r="19649" spans="25:28">
      <c r="Y19649" s="240"/>
      <c r="AB19649" s="241"/>
    </row>
    <row r="19650" spans="25:28">
      <c r="Y19650" s="240"/>
      <c r="AB19650" s="241"/>
    </row>
    <row r="19651" spans="25:28">
      <c r="Y19651" s="240"/>
      <c r="AB19651" s="241"/>
    </row>
    <row r="19652" spans="25:28">
      <c r="Y19652" s="240"/>
      <c r="AB19652" s="241"/>
    </row>
    <row r="19653" spans="25:28">
      <c r="Y19653" s="240"/>
      <c r="AB19653" s="241"/>
    </row>
    <row r="19654" spans="25:28">
      <c r="Y19654" s="240"/>
      <c r="AB19654" s="241"/>
    </row>
    <row r="19655" spans="25:28">
      <c r="Y19655" s="240"/>
      <c r="AB19655" s="241"/>
    </row>
    <row r="19656" spans="25:28">
      <c r="Y19656" s="240"/>
      <c r="AB19656" s="241"/>
    </row>
    <row r="19657" spans="25:28">
      <c r="Y19657" s="240"/>
      <c r="AB19657" s="241"/>
    </row>
    <row r="19658" spans="25:28">
      <c r="Y19658" s="240"/>
      <c r="AB19658" s="241"/>
    </row>
    <row r="19659" spans="25:28">
      <c r="Y19659" s="240"/>
      <c r="AB19659" s="241"/>
    </row>
    <row r="19660" spans="25:28">
      <c r="Y19660" s="240"/>
      <c r="AB19660" s="241"/>
    </row>
    <row r="19661" spans="25:28">
      <c r="Y19661" s="240"/>
      <c r="AB19661" s="241"/>
    </row>
    <row r="19662" spans="25:28">
      <c r="Y19662" s="240"/>
      <c r="AB19662" s="241"/>
    </row>
    <row r="19663" spans="25:28">
      <c r="Y19663" s="240"/>
      <c r="AB19663" s="241"/>
    </row>
    <row r="19664" spans="25:28">
      <c r="Y19664" s="240"/>
      <c r="AB19664" s="241"/>
    </row>
    <row r="19665" spans="25:28">
      <c r="Y19665" s="240"/>
      <c r="AB19665" s="241"/>
    </row>
    <row r="19666" spans="25:28">
      <c r="Y19666" s="240"/>
      <c r="AB19666" s="241"/>
    </row>
    <row r="19667" spans="25:28">
      <c r="Y19667" s="240"/>
      <c r="AB19667" s="241"/>
    </row>
    <row r="19668" spans="25:28">
      <c r="Y19668" s="240"/>
      <c r="AB19668" s="241"/>
    </row>
    <row r="19669" spans="25:28">
      <c r="Y19669" s="240"/>
      <c r="AB19669" s="241"/>
    </row>
    <row r="19670" spans="25:28">
      <c r="Y19670" s="240"/>
      <c r="AB19670" s="241"/>
    </row>
    <row r="19671" spans="25:28">
      <c r="Y19671" s="240"/>
      <c r="AB19671" s="241"/>
    </row>
    <row r="19672" spans="25:28">
      <c r="Y19672" s="240"/>
      <c r="AB19672" s="241"/>
    </row>
    <row r="19673" spans="25:28">
      <c r="Y19673" s="240"/>
      <c r="AB19673" s="241"/>
    </row>
    <row r="19674" spans="25:28">
      <c r="Y19674" s="240"/>
      <c r="AB19674" s="241"/>
    </row>
    <row r="19675" spans="25:28">
      <c r="Y19675" s="240"/>
      <c r="AB19675" s="241"/>
    </row>
    <row r="19676" spans="25:28">
      <c r="Y19676" s="240"/>
      <c r="AB19676" s="241"/>
    </row>
    <row r="19677" spans="25:28">
      <c r="Y19677" s="240"/>
      <c r="AB19677" s="241"/>
    </row>
    <row r="19678" spans="25:28">
      <c r="Y19678" s="240"/>
      <c r="AB19678" s="241"/>
    </row>
    <row r="19679" spans="25:28">
      <c r="Y19679" s="240"/>
      <c r="AB19679" s="241"/>
    </row>
    <row r="19680" spans="25:28">
      <c r="Y19680" s="240"/>
      <c r="AB19680" s="241"/>
    </row>
    <row r="19681" spans="25:28">
      <c r="Y19681" s="240"/>
      <c r="AB19681" s="241"/>
    </row>
    <row r="19682" spans="25:28">
      <c r="Y19682" s="240"/>
      <c r="AB19682" s="241"/>
    </row>
    <row r="19683" spans="25:28">
      <c r="Y19683" s="240"/>
      <c r="AB19683" s="241"/>
    </row>
    <row r="19684" spans="25:28">
      <c r="Y19684" s="240"/>
      <c r="AB19684" s="241"/>
    </row>
    <row r="19685" spans="25:28">
      <c r="Y19685" s="240"/>
      <c r="AB19685" s="241"/>
    </row>
    <row r="19686" spans="25:28">
      <c r="Y19686" s="240"/>
      <c r="AB19686" s="241"/>
    </row>
    <row r="19687" spans="25:28">
      <c r="Y19687" s="240"/>
      <c r="AB19687" s="241"/>
    </row>
    <row r="19688" spans="25:28">
      <c r="Y19688" s="240"/>
      <c r="AB19688" s="241"/>
    </row>
    <row r="19689" spans="25:28">
      <c r="Y19689" s="240"/>
      <c r="AB19689" s="241"/>
    </row>
    <row r="19690" spans="25:28">
      <c r="Y19690" s="240"/>
      <c r="AB19690" s="241"/>
    </row>
    <row r="19691" spans="25:28">
      <c r="Y19691" s="240"/>
      <c r="AB19691" s="241"/>
    </row>
    <row r="19692" spans="25:28">
      <c r="Y19692" s="240"/>
      <c r="AB19692" s="241"/>
    </row>
    <row r="19693" spans="25:28">
      <c r="Y19693" s="240"/>
      <c r="AB19693" s="241"/>
    </row>
    <row r="19694" spans="25:28">
      <c r="Y19694" s="240"/>
      <c r="AB19694" s="241"/>
    </row>
    <row r="19695" spans="25:28">
      <c r="Y19695" s="240"/>
      <c r="AB19695" s="241"/>
    </row>
    <row r="19696" spans="25:28">
      <c r="Y19696" s="240"/>
      <c r="AB19696" s="241"/>
    </row>
    <row r="19697" spans="25:28">
      <c r="Y19697" s="240"/>
      <c r="AB19697" s="241"/>
    </row>
    <row r="19698" spans="25:28">
      <c r="Y19698" s="240"/>
      <c r="AB19698" s="241"/>
    </row>
    <row r="19699" spans="25:28">
      <c r="Y19699" s="240"/>
      <c r="AB19699" s="241"/>
    </row>
    <row r="19700" spans="25:28">
      <c r="Y19700" s="240"/>
      <c r="AB19700" s="241"/>
    </row>
    <row r="19701" spans="25:28">
      <c r="Y19701" s="240"/>
      <c r="AB19701" s="241"/>
    </row>
    <row r="19702" spans="25:28">
      <c r="Y19702" s="240"/>
      <c r="AB19702" s="241"/>
    </row>
    <row r="19703" spans="25:28">
      <c r="Y19703" s="240"/>
      <c r="AB19703" s="241"/>
    </row>
    <row r="19704" spans="25:28">
      <c r="Y19704" s="240"/>
      <c r="AB19704" s="241"/>
    </row>
    <row r="19705" spans="25:28">
      <c r="Y19705" s="240"/>
      <c r="AB19705" s="241"/>
    </row>
    <row r="19706" spans="25:28">
      <c r="Y19706" s="240"/>
      <c r="AB19706" s="241"/>
    </row>
    <row r="19707" spans="25:28">
      <c r="Y19707" s="240"/>
      <c r="AB19707" s="241"/>
    </row>
    <row r="19708" spans="25:28">
      <c r="Y19708" s="240"/>
      <c r="AB19708" s="241"/>
    </row>
    <row r="19709" spans="25:28">
      <c r="Y19709" s="240"/>
      <c r="AB19709" s="241"/>
    </row>
    <row r="19710" spans="25:28">
      <c r="Y19710" s="240"/>
      <c r="AB19710" s="241"/>
    </row>
    <row r="19711" spans="25:28">
      <c r="Y19711" s="240"/>
      <c r="AB19711" s="241"/>
    </row>
    <row r="19712" spans="25:28">
      <c r="Y19712" s="240"/>
      <c r="AB19712" s="241"/>
    </row>
    <row r="19713" spans="25:28">
      <c r="Y19713" s="240"/>
      <c r="AB19713" s="241"/>
    </row>
    <row r="19714" spans="25:28">
      <c r="Y19714" s="240"/>
      <c r="AB19714" s="241"/>
    </row>
    <row r="19715" spans="25:28">
      <c r="Y19715" s="240"/>
      <c r="AB19715" s="241"/>
    </row>
    <row r="19716" spans="25:28">
      <c r="Y19716" s="240"/>
      <c r="AB19716" s="241"/>
    </row>
    <row r="19717" spans="25:28">
      <c r="Y19717" s="240"/>
      <c r="AB19717" s="241"/>
    </row>
    <row r="19718" spans="25:28">
      <c r="Y19718" s="240"/>
      <c r="AB19718" s="241"/>
    </row>
    <row r="19719" spans="25:28">
      <c r="Y19719" s="240"/>
      <c r="AB19719" s="241"/>
    </row>
    <row r="19720" spans="25:28">
      <c r="Y19720" s="240"/>
      <c r="AB19720" s="241"/>
    </row>
    <row r="19721" spans="25:28">
      <c r="Y19721" s="240"/>
      <c r="AB19721" s="241"/>
    </row>
    <row r="19722" spans="25:28">
      <c r="Y19722" s="240"/>
      <c r="AB19722" s="241"/>
    </row>
    <row r="19723" spans="25:28">
      <c r="Y19723" s="240"/>
      <c r="AB19723" s="241"/>
    </row>
    <row r="19724" spans="25:28">
      <c r="Y19724" s="240"/>
      <c r="AB19724" s="241"/>
    </row>
    <row r="19725" spans="25:28">
      <c r="Y19725" s="240"/>
      <c r="AB19725" s="241"/>
    </row>
    <row r="19726" spans="25:28">
      <c r="Y19726" s="240"/>
      <c r="AB19726" s="241"/>
    </row>
    <row r="19727" spans="25:28">
      <c r="Y19727" s="240"/>
      <c r="AB19727" s="241"/>
    </row>
    <row r="19728" spans="25:28">
      <c r="Y19728" s="240"/>
      <c r="AB19728" s="241"/>
    </row>
    <row r="19729" spans="25:28">
      <c r="Y19729" s="240"/>
      <c r="AB19729" s="241"/>
    </row>
    <row r="19730" spans="25:28">
      <c r="Y19730" s="240"/>
      <c r="AB19730" s="241"/>
    </row>
    <row r="19731" spans="25:28">
      <c r="Y19731" s="240"/>
      <c r="AB19731" s="241"/>
    </row>
    <row r="19732" spans="25:28">
      <c r="Y19732" s="240"/>
      <c r="AB19732" s="241"/>
    </row>
    <row r="19733" spans="25:28">
      <c r="Y19733" s="240"/>
      <c r="AB19733" s="241"/>
    </row>
    <row r="19734" spans="25:28">
      <c r="Y19734" s="240"/>
      <c r="AB19734" s="241"/>
    </row>
    <row r="19735" spans="25:28">
      <c r="Y19735" s="240"/>
      <c r="AB19735" s="241"/>
    </row>
    <row r="19736" spans="25:28">
      <c r="Y19736" s="240"/>
      <c r="AB19736" s="241"/>
    </row>
    <row r="19737" spans="25:28">
      <c r="Y19737" s="240"/>
      <c r="AB19737" s="241"/>
    </row>
    <row r="19738" spans="25:28">
      <c r="Y19738" s="240"/>
      <c r="AB19738" s="241"/>
    </row>
    <row r="19739" spans="25:28">
      <c r="Y19739" s="240"/>
      <c r="AB19739" s="241"/>
    </row>
    <row r="19740" spans="25:28">
      <c r="Y19740" s="240"/>
      <c r="AB19740" s="241"/>
    </row>
    <row r="19741" spans="25:28">
      <c r="Y19741" s="240"/>
      <c r="AB19741" s="241"/>
    </row>
    <row r="19742" spans="25:28">
      <c r="Y19742" s="240"/>
      <c r="AB19742" s="241"/>
    </row>
    <row r="19743" spans="25:28">
      <c r="Y19743" s="240"/>
      <c r="AB19743" s="241"/>
    </row>
    <row r="19744" spans="25:28">
      <c r="Y19744" s="240"/>
      <c r="AB19744" s="241"/>
    </row>
    <row r="19745" spans="25:28">
      <c r="Y19745" s="240"/>
      <c r="AB19745" s="241"/>
    </row>
    <row r="19746" spans="25:28">
      <c r="Y19746" s="240"/>
      <c r="AB19746" s="241"/>
    </row>
    <row r="19747" spans="25:28">
      <c r="Y19747" s="240"/>
      <c r="AB19747" s="241"/>
    </row>
    <row r="19748" spans="25:28">
      <c r="Y19748" s="240"/>
      <c r="AB19748" s="241"/>
    </row>
    <row r="19749" spans="25:28">
      <c r="Y19749" s="240"/>
      <c r="AB19749" s="241"/>
    </row>
    <row r="19750" spans="25:28">
      <c r="Y19750" s="240"/>
      <c r="AB19750" s="241"/>
    </row>
    <row r="19751" spans="25:28">
      <c r="Y19751" s="240"/>
      <c r="AB19751" s="241"/>
    </row>
    <row r="19752" spans="25:28">
      <c r="Y19752" s="240"/>
      <c r="AB19752" s="241"/>
    </row>
    <row r="19753" spans="25:28">
      <c r="Y19753" s="240"/>
      <c r="AB19753" s="241"/>
    </row>
    <row r="19754" spans="25:28">
      <c r="Y19754" s="240"/>
      <c r="AB19754" s="241"/>
    </row>
    <row r="19755" spans="25:28">
      <c r="Y19755" s="240"/>
      <c r="AB19755" s="241"/>
    </row>
    <row r="19756" spans="25:28">
      <c r="Y19756" s="240"/>
      <c r="AB19756" s="241"/>
    </row>
    <row r="19757" spans="25:28">
      <c r="Y19757" s="240"/>
      <c r="AB19757" s="241"/>
    </row>
    <row r="19758" spans="25:28">
      <c r="Y19758" s="240"/>
      <c r="AB19758" s="241"/>
    </row>
    <row r="19759" spans="25:28">
      <c r="Y19759" s="240"/>
      <c r="AB19759" s="241"/>
    </row>
    <row r="19760" spans="25:28">
      <c r="Y19760" s="240"/>
      <c r="AB19760" s="241"/>
    </row>
    <row r="19761" spans="25:28">
      <c r="Y19761" s="240"/>
      <c r="AB19761" s="241"/>
    </row>
    <row r="19762" spans="25:28">
      <c r="Y19762" s="240"/>
      <c r="AB19762" s="241"/>
    </row>
    <row r="19763" spans="25:28">
      <c r="Y19763" s="240"/>
      <c r="AB19763" s="241"/>
    </row>
    <row r="19764" spans="25:28">
      <c r="Y19764" s="240"/>
      <c r="AB19764" s="241"/>
    </row>
    <row r="19765" spans="25:28">
      <c r="Y19765" s="240"/>
      <c r="AB19765" s="241"/>
    </row>
    <row r="19766" spans="25:28">
      <c r="Y19766" s="240"/>
      <c r="AB19766" s="241"/>
    </row>
    <row r="19767" spans="25:28">
      <c r="Y19767" s="240"/>
      <c r="AB19767" s="241"/>
    </row>
    <row r="19768" spans="25:28">
      <c r="Y19768" s="240"/>
      <c r="AB19768" s="241"/>
    </row>
    <row r="19769" spans="25:28">
      <c r="Y19769" s="240"/>
      <c r="AB19769" s="241"/>
    </row>
    <row r="19770" spans="25:28">
      <c r="Y19770" s="240"/>
      <c r="AB19770" s="241"/>
    </row>
    <row r="19771" spans="25:28">
      <c r="Y19771" s="240"/>
      <c r="AB19771" s="241"/>
    </row>
    <row r="19772" spans="25:28">
      <c r="Y19772" s="240"/>
      <c r="AB19772" s="241"/>
    </row>
    <row r="19773" spans="25:28">
      <c r="Y19773" s="240"/>
      <c r="AB19773" s="241"/>
    </row>
    <row r="19774" spans="25:28">
      <c r="Y19774" s="240"/>
      <c r="AB19774" s="241"/>
    </row>
    <row r="19775" spans="25:28">
      <c r="Y19775" s="240"/>
      <c r="AB19775" s="241"/>
    </row>
    <row r="19776" spans="25:28">
      <c r="Y19776" s="240"/>
      <c r="AB19776" s="241"/>
    </row>
    <row r="19777" spans="25:28">
      <c r="Y19777" s="240"/>
      <c r="AB19777" s="241"/>
    </row>
    <row r="19778" spans="25:28">
      <c r="Y19778" s="240"/>
      <c r="AB19778" s="241"/>
    </row>
    <row r="19779" spans="25:28">
      <c r="Y19779" s="240"/>
      <c r="AB19779" s="241"/>
    </row>
    <row r="19780" spans="25:28">
      <c r="Y19780" s="240"/>
      <c r="AB19780" s="241"/>
    </row>
    <row r="19781" spans="25:28">
      <c r="Y19781" s="240"/>
      <c r="AB19781" s="241"/>
    </row>
    <row r="19782" spans="25:28">
      <c r="Y19782" s="240"/>
      <c r="AB19782" s="241"/>
    </row>
    <row r="19783" spans="25:28">
      <c r="Y19783" s="240"/>
      <c r="AB19783" s="241"/>
    </row>
    <row r="19784" spans="25:28">
      <c r="Y19784" s="240"/>
      <c r="AB19784" s="241"/>
    </row>
    <row r="19785" spans="25:28">
      <c r="Y19785" s="240"/>
      <c r="AB19785" s="241"/>
    </row>
    <row r="19786" spans="25:28">
      <c r="Y19786" s="240"/>
      <c r="AB19786" s="241"/>
    </row>
    <row r="19787" spans="25:28">
      <c r="Y19787" s="240"/>
      <c r="AB19787" s="241"/>
    </row>
    <row r="19788" spans="25:28">
      <c r="Y19788" s="240"/>
      <c r="AB19788" s="241"/>
    </row>
    <row r="19789" spans="25:28">
      <c r="Y19789" s="240"/>
      <c r="AB19789" s="241"/>
    </row>
    <row r="19790" spans="25:28">
      <c r="Y19790" s="240"/>
      <c r="AB19790" s="241"/>
    </row>
    <row r="19791" spans="25:28">
      <c r="Y19791" s="240"/>
      <c r="AB19791" s="241"/>
    </row>
    <row r="19792" spans="25:28">
      <c r="Y19792" s="240"/>
      <c r="AB19792" s="241"/>
    </row>
    <row r="19793" spans="25:28">
      <c r="Y19793" s="240"/>
      <c r="AB19793" s="241"/>
    </row>
    <row r="19794" spans="25:28">
      <c r="Y19794" s="240"/>
      <c r="AB19794" s="241"/>
    </row>
    <row r="19795" spans="25:28">
      <c r="Y19795" s="240"/>
      <c r="AB19795" s="241"/>
    </row>
    <row r="19796" spans="25:28">
      <c r="Y19796" s="240"/>
      <c r="AB19796" s="241"/>
    </row>
    <row r="19797" spans="25:28">
      <c r="Y19797" s="240"/>
      <c r="AB19797" s="241"/>
    </row>
    <row r="19798" spans="25:28">
      <c r="Y19798" s="240"/>
      <c r="AB19798" s="241"/>
    </row>
    <row r="19799" spans="25:28">
      <c r="Y19799" s="240"/>
      <c r="AB19799" s="241"/>
    </row>
    <row r="19800" spans="25:28">
      <c r="Y19800" s="240"/>
      <c r="AB19800" s="241"/>
    </row>
    <row r="19801" spans="25:28">
      <c r="Y19801" s="240"/>
      <c r="AB19801" s="241"/>
    </row>
    <row r="19802" spans="25:28">
      <c r="Y19802" s="240"/>
      <c r="AB19802" s="241"/>
    </row>
    <row r="19803" spans="25:28">
      <c r="Y19803" s="240"/>
      <c r="AB19803" s="241"/>
    </row>
    <row r="19804" spans="25:28">
      <c r="Y19804" s="240"/>
      <c r="AB19804" s="241"/>
    </row>
    <row r="19805" spans="25:28">
      <c r="Y19805" s="240"/>
      <c r="AB19805" s="241"/>
    </row>
    <row r="19806" spans="25:28">
      <c r="Y19806" s="240"/>
      <c r="AB19806" s="241"/>
    </row>
    <row r="19807" spans="25:28">
      <c r="Y19807" s="240"/>
      <c r="AB19807" s="241"/>
    </row>
    <row r="19808" spans="25:28">
      <c r="Y19808" s="240"/>
      <c r="AB19808" s="241"/>
    </row>
    <row r="19809" spans="25:28">
      <c r="Y19809" s="240"/>
      <c r="AB19809" s="241"/>
    </row>
    <row r="19810" spans="25:28">
      <c r="Y19810" s="240"/>
      <c r="AB19810" s="241"/>
    </row>
    <row r="19811" spans="25:28">
      <c r="Y19811" s="240"/>
      <c r="AB19811" s="241"/>
    </row>
    <row r="19812" spans="25:28">
      <c r="Y19812" s="240"/>
      <c r="AB19812" s="241"/>
    </row>
    <row r="19813" spans="25:28">
      <c r="Y19813" s="240"/>
      <c r="AB19813" s="241"/>
    </row>
    <row r="19814" spans="25:28">
      <c r="Y19814" s="240"/>
      <c r="AB19814" s="241"/>
    </row>
    <row r="19815" spans="25:28">
      <c r="Y19815" s="240"/>
      <c r="AB19815" s="241"/>
    </row>
    <row r="19816" spans="25:28">
      <c r="Y19816" s="240"/>
      <c r="AB19816" s="241"/>
    </row>
    <row r="19817" spans="25:28">
      <c r="Y19817" s="240"/>
      <c r="AB19817" s="241"/>
    </row>
    <row r="19818" spans="25:28">
      <c r="Y19818" s="240"/>
      <c r="AB19818" s="241"/>
    </row>
    <row r="19819" spans="25:28">
      <c r="Y19819" s="240"/>
      <c r="AB19819" s="241"/>
    </row>
    <row r="19820" spans="25:28">
      <c r="Y19820" s="240"/>
      <c r="AB19820" s="241"/>
    </row>
    <row r="19821" spans="25:28">
      <c r="Y19821" s="240"/>
      <c r="AB19821" s="241"/>
    </row>
    <row r="19822" spans="25:28">
      <c r="Y19822" s="240"/>
      <c r="AB19822" s="241"/>
    </row>
    <row r="19823" spans="25:28">
      <c r="Y19823" s="240"/>
      <c r="AB19823" s="241"/>
    </row>
    <row r="19824" spans="25:28">
      <c r="Y19824" s="240"/>
      <c r="AB19824" s="241"/>
    </row>
    <row r="19825" spans="25:28">
      <c r="Y19825" s="240"/>
      <c r="AB19825" s="241"/>
    </row>
    <row r="19826" spans="25:28">
      <c r="Y19826" s="240"/>
      <c r="AB19826" s="241"/>
    </row>
    <row r="19827" spans="25:28">
      <c r="Y19827" s="240"/>
      <c r="AB19827" s="241"/>
    </row>
    <row r="19828" spans="25:28">
      <c r="Y19828" s="240"/>
      <c r="AB19828" s="241"/>
    </row>
    <row r="19829" spans="25:28">
      <c r="Y19829" s="240"/>
      <c r="AB19829" s="241"/>
    </row>
    <row r="19830" spans="25:28">
      <c r="Y19830" s="240"/>
      <c r="AB19830" s="241"/>
    </row>
    <row r="19831" spans="25:28">
      <c r="Y19831" s="240"/>
      <c r="AB19831" s="241"/>
    </row>
    <row r="19832" spans="25:28">
      <c r="Y19832" s="240"/>
      <c r="AB19832" s="241"/>
    </row>
    <row r="19833" spans="25:28">
      <c r="Y19833" s="240"/>
      <c r="AB19833" s="241"/>
    </row>
    <row r="19834" spans="25:28">
      <c r="Y19834" s="240"/>
      <c r="AB19834" s="241"/>
    </row>
    <row r="19835" spans="25:28">
      <c r="Y19835" s="240"/>
      <c r="AB19835" s="241"/>
    </row>
    <row r="19836" spans="25:28">
      <c r="Y19836" s="240"/>
      <c r="AB19836" s="241"/>
    </row>
    <row r="19837" spans="25:28">
      <c r="Y19837" s="240"/>
      <c r="AB19837" s="241"/>
    </row>
    <row r="19838" spans="25:28">
      <c r="Y19838" s="240"/>
      <c r="AB19838" s="241"/>
    </row>
    <row r="19839" spans="25:28">
      <c r="Y19839" s="240"/>
      <c r="AB19839" s="241"/>
    </row>
    <row r="19840" spans="25:28">
      <c r="Y19840" s="240"/>
      <c r="AB19840" s="241"/>
    </row>
    <row r="19841" spans="25:28">
      <c r="Y19841" s="240"/>
      <c r="AB19841" s="241"/>
    </row>
    <row r="19842" spans="25:28">
      <c r="Y19842" s="240"/>
      <c r="AB19842" s="241"/>
    </row>
    <row r="19843" spans="25:28">
      <c r="Y19843" s="240"/>
      <c r="AB19843" s="241"/>
    </row>
    <row r="19844" spans="25:28">
      <c r="Y19844" s="240"/>
      <c r="AB19844" s="241"/>
    </row>
    <row r="19845" spans="25:28">
      <c r="Y19845" s="240"/>
      <c r="AB19845" s="241"/>
    </row>
    <row r="19846" spans="25:28">
      <c r="Y19846" s="240"/>
      <c r="AB19846" s="241"/>
    </row>
    <row r="19847" spans="25:28">
      <c r="Y19847" s="240"/>
      <c r="AB19847" s="241"/>
    </row>
    <row r="19848" spans="25:28">
      <c r="Y19848" s="240"/>
      <c r="AB19848" s="241"/>
    </row>
    <row r="19849" spans="25:28">
      <c r="Y19849" s="240"/>
      <c r="AB19849" s="241"/>
    </row>
    <row r="19850" spans="25:28">
      <c r="Y19850" s="240"/>
      <c r="AB19850" s="241"/>
    </row>
    <row r="19851" spans="25:28">
      <c r="Y19851" s="240"/>
      <c r="AB19851" s="241"/>
    </row>
    <row r="19852" spans="25:28">
      <c r="Y19852" s="240"/>
      <c r="AB19852" s="241"/>
    </row>
    <row r="19853" spans="25:28">
      <c r="Y19853" s="240"/>
      <c r="AB19853" s="241"/>
    </row>
    <row r="19854" spans="25:28">
      <c r="Y19854" s="240"/>
      <c r="AB19854" s="241"/>
    </row>
    <row r="19855" spans="25:28">
      <c r="Y19855" s="240"/>
      <c r="AB19855" s="241"/>
    </row>
    <row r="19856" spans="25:28">
      <c r="Y19856" s="240"/>
      <c r="AB19856" s="241"/>
    </row>
    <row r="19857" spans="25:28">
      <c r="Y19857" s="240"/>
      <c r="AB19857" s="241"/>
    </row>
    <row r="19858" spans="25:28">
      <c r="Y19858" s="240"/>
      <c r="AB19858" s="241"/>
    </row>
    <row r="19859" spans="25:28">
      <c r="Y19859" s="240"/>
      <c r="AB19859" s="241"/>
    </row>
    <row r="19860" spans="25:28">
      <c r="Y19860" s="240"/>
      <c r="AB19860" s="241"/>
    </row>
    <row r="19861" spans="25:28">
      <c r="Y19861" s="240"/>
      <c r="AB19861" s="241"/>
    </row>
    <row r="19862" spans="25:28">
      <c r="Y19862" s="240"/>
      <c r="AB19862" s="241"/>
    </row>
    <row r="19863" spans="25:28">
      <c r="Y19863" s="240"/>
      <c r="AB19863" s="241"/>
    </row>
    <row r="19864" spans="25:28">
      <c r="Y19864" s="240"/>
      <c r="AB19864" s="241"/>
    </row>
    <row r="19865" spans="25:28">
      <c r="Y19865" s="240"/>
      <c r="AB19865" s="241"/>
    </row>
    <row r="19866" spans="25:28">
      <c r="Y19866" s="240"/>
      <c r="AB19866" s="241"/>
    </row>
    <row r="19867" spans="25:28">
      <c r="Y19867" s="240"/>
      <c r="AB19867" s="241"/>
    </row>
    <row r="19868" spans="25:28">
      <c r="Y19868" s="240"/>
      <c r="AB19868" s="241"/>
    </row>
    <row r="19869" spans="25:28">
      <c r="Y19869" s="240"/>
      <c r="AB19869" s="241"/>
    </row>
    <row r="19870" spans="25:28">
      <c r="Y19870" s="240"/>
      <c r="AB19870" s="241"/>
    </row>
    <row r="19871" spans="25:28">
      <c r="Y19871" s="240"/>
      <c r="AB19871" s="241"/>
    </row>
    <row r="19872" spans="25:28">
      <c r="Y19872" s="240"/>
      <c r="AB19872" s="241"/>
    </row>
    <row r="19873" spans="25:28">
      <c r="Y19873" s="240"/>
      <c r="AB19873" s="241"/>
    </row>
    <row r="19874" spans="25:28">
      <c r="Y19874" s="240"/>
      <c r="AB19874" s="241"/>
    </row>
    <row r="19875" spans="25:28">
      <c r="Y19875" s="240"/>
      <c r="AB19875" s="241"/>
    </row>
    <row r="19876" spans="25:28">
      <c r="Y19876" s="240"/>
      <c r="AB19876" s="241"/>
    </row>
    <row r="19877" spans="25:28">
      <c r="Y19877" s="240"/>
      <c r="AB19877" s="241"/>
    </row>
    <row r="19878" spans="25:28">
      <c r="Y19878" s="240"/>
      <c r="AB19878" s="241"/>
    </row>
    <row r="19879" spans="25:28">
      <c r="Y19879" s="240"/>
      <c r="AB19879" s="241"/>
    </row>
    <row r="19880" spans="25:28">
      <c r="Y19880" s="240"/>
      <c r="AB19880" s="241"/>
    </row>
    <row r="19881" spans="25:28">
      <c r="Y19881" s="240"/>
      <c r="AB19881" s="241"/>
    </row>
    <row r="19882" spans="25:28">
      <c r="Y19882" s="240"/>
      <c r="AB19882" s="241"/>
    </row>
    <row r="19883" spans="25:28">
      <c r="Y19883" s="240"/>
      <c r="AB19883" s="241"/>
    </row>
    <row r="19884" spans="25:28">
      <c r="Y19884" s="240"/>
      <c r="AB19884" s="241"/>
    </row>
    <row r="19885" spans="25:28">
      <c r="Y19885" s="240"/>
      <c r="AB19885" s="241"/>
    </row>
    <row r="19886" spans="25:28">
      <c r="Y19886" s="240"/>
      <c r="AB19886" s="241"/>
    </row>
    <row r="19887" spans="25:28">
      <c r="Y19887" s="240"/>
      <c r="AB19887" s="241"/>
    </row>
    <row r="19888" spans="25:28">
      <c r="Y19888" s="240"/>
      <c r="AB19888" s="241"/>
    </row>
    <row r="19889" spans="25:28">
      <c r="Y19889" s="240"/>
      <c r="AB19889" s="241"/>
    </row>
    <row r="19890" spans="25:28">
      <c r="Y19890" s="240"/>
      <c r="AB19890" s="241"/>
    </row>
    <row r="19891" spans="25:28">
      <c r="Y19891" s="240"/>
      <c r="AB19891" s="241"/>
    </row>
    <row r="19892" spans="25:28">
      <c r="Y19892" s="240"/>
      <c r="AB19892" s="241"/>
    </row>
    <row r="19893" spans="25:28">
      <c r="Y19893" s="240"/>
      <c r="AB19893" s="241"/>
    </row>
    <row r="19894" spans="25:28">
      <c r="Y19894" s="240"/>
      <c r="AB19894" s="241"/>
    </row>
    <row r="19895" spans="25:28">
      <c r="Y19895" s="240"/>
      <c r="AB19895" s="241"/>
    </row>
    <row r="19896" spans="25:28">
      <c r="Y19896" s="240"/>
      <c r="AB19896" s="241"/>
    </row>
    <row r="19897" spans="25:28">
      <c r="Y19897" s="240"/>
      <c r="AB19897" s="241"/>
    </row>
    <row r="19898" spans="25:28">
      <c r="Y19898" s="240"/>
      <c r="AB19898" s="241"/>
    </row>
    <row r="19899" spans="25:28">
      <c r="Y19899" s="240"/>
      <c r="AB19899" s="241"/>
    </row>
    <row r="19900" spans="25:28">
      <c r="Y19900" s="240"/>
      <c r="AB19900" s="241"/>
    </row>
    <row r="19901" spans="25:28">
      <c r="Y19901" s="240"/>
      <c r="AB19901" s="241"/>
    </row>
    <row r="19902" spans="25:28">
      <c r="Y19902" s="240"/>
      <c r="AB19902" s="241"/>
    </row>
    <row r="19903" spans="25:28">
      <c r="Y19903" s="240"/>
      <c r="AB19903" s="241"/>
    </row>
    <row r="19904" spans="25:28">
      <c r="Y19904" s="240"/>
      <c r="AB19904" s="241"/>
    </row>
    <row r="19905" spans="25:28">
      <c r="Y19905" s="240"/>
      <c r="AB19905" s="241"/>
    </row>
    <row r="19906" spans="25:28">
      <c r="Y19906" s="240"/>
      <c r="AB19906" s="241"/>
    </row>
    <row r="19907" spans="25:28">
      <c r="Y19907" s="240"/>
      <c r="AB19907" s="241"/>
    </row>
    <row r="19908" spans="25:28">
      <c r="Y19908" s="240"/>
      <c r="AB19908" s="241"/>
    </row>
    <row r="19909" spans="25:28">
      <c r="Y19909" s="240"/>
      <c r="AB19909" s="241"/>
    </row>
    <row r="19910" spans="25:28">
      <c r="Y19910" s="240"/>
      <c r="AB19910" s="241"/>
    </row>
    <row r="19911" spans="25:28">
      <c r="Y19911" s="240"/>
      <c r="AB19911" s="241"/>
    </row>
    <row r="19912" spans="25:28">
      <c r="Y19912" s="240"/>
      <c r="AB19912" s="241"/>
    </row>
    <row r="19913" spans="25:28">
      <c r="Y19913" s="240"/>
      <c r="AB19913" s="241"/>
    </row>
    <row r="19914" spans="25:28">
      <c r="Y19914" s="240"/>
      <c r="AB19914" s="241"/>
    </row>
    <row r="19915" spans="25:28">
      <c r="Y19915" s="240"/>
      <c r="AB19915" s="241"/>
    </row>
    <row r="19916" spans="25:28">
      <c r="Y19916" s="240"/>
      <c r="AB19916" s="241"/>
    </row>
    <row r="19917" spans="25:28">
      <c r="Y19917" s="240"/>
      <c r="AB19917" s="241"/>
    </row>
    <row r="19918" spans="25:28">
      <c r="Y19918" s="240"/>
      <c r="AB19918" s="241"/>
    </row>
    <row r="19919" spans="25:28">
      <c r="Y19919" s="240"/>
      <c r="AB19919" s="241"/>
    </row>
    <row r="19920" spans="25:28">
      <c r="Y19920" s="240"/>
      <c r="AB19920" s="241"/>
    </row>
    <row r="19921" spans="25:28">
      <c r="Y19921" s="240"/>
      <c r="AB19921" s="241"/>
    </row>
    <row r="19922" spans="25:28">
      <c r="Y19922" s="240"/>
      <c r="AB19922" s="241"/>
    </row>
    <row r="19923" spans="25:28">
      <c r="Y19923" s="240"/>
      <c r="AB19923" s="241"/>
    </row>
    <row r="19924" spans="25:28">
      <c r="Y19924" s="240"/>
      <c r="AB19924" s="241"/>
    </row>
    <row r="19925" spans="25:28">
      <c r="Y19925" s="240"/>
      <c r="AB19925" s="241"/>
    </row>
    <row r="19926" spans="25:28">
      <c r="Y19926" s="240"/>
      <c r="AB19926" s="241"/>
    </row>
    <row r="19927" spans="25:28">
      <c r="Y19927" s="240"/>
      <c r="AB19927" s="241"/>
    </row>
    <row r="19928" spans="25:28">
      <c r="Y19928" s="240"/>
      <c r="AB19928" s="241"/>
    </row>
    <row r="19929" spans="25:28">
      <c r="Y19929" s="240"/>
      <c r="AB19929" s="241"/>
    </row>
    <row r="19930" spans="25:28">
      <c r="Y19930" s="240"/>
      <c r="AB19930" s="241"/>
    </row>
    <row r="19931" spans="25:28">
      <c r="Y19931" s="240"/>
      <c r="AB19931" s="241"/>
    </row>
    <row r="19932" spans="25:28">
      <c r="Y19932" s="240"/>
      <c r="AB19932" s="241"/>
    </row>
    <row r="19933" spans="25:28">
      <c r="Y19933" s="240"/>
      <c r="AB19933" s="241"/>
    </row>
    <row r="19934" spans="25:28">
      <c r="Y19934" s="240"/>
      <c r="AB19934" s="241"/>
    </row>
    <row r="19935" spans="25:28">
      <c r="Y19935" s="240"/>
      <c r="AB19935" s="241"/>
    </row>
    <row r="19936" spans="25:28">
      <c r="Y19936" s="240"/>
      <c r="AB19936" s="241"/>
    </row>
    <row r="19937" spans="25:28">
      <c r="Y19937" s="240"/>
      <c r="AB19937" s="241"/>
    </row>
    <row r="19938" spans="25:28">
      <c r="Y19938" s="240"/>
      <c r="AB19938" s="241"/>
    </row>
    <row r="19939" spans="25:28">
      <c r="Y19939" s="240"/>
      <c r="AB19939" s="241"/>
    </row>
    <row r="19940" spans="25:28">
      <c r="Y19940" s="240"/>
      <c r="AB19940" s="241"/>
    </row>
    <row r="19941" spans="25:28">
      <c r="Y19941" s="240"/>
      <c r="AB19941" s="241"/>
    </row>
    <row r="19942" spans="25:28">
      <c r="Y19942" s="240"/>
      <c r="AB19942" s="241"/>
    </row>
    <row r="19943" spans="25:28">
      <c r="Y19943" s="240"/>
      <c r="AB19943" s="241"/>
    </row>
    <row r="19944" spans="25:28">
      <c r="Y19944" s="240"/>
      <c r="AB19944" s="241"/>
    </row>
    <row r="19945" spans="25:28">
      <c r="Y19945" s="240"/>
      <c r="AB19945" s="241"/>
    </row>
    <row r="19946" spans="25:28">
      <c r="Y19946" s="240"/>
      <c r="AB19946" s="241"/>
    </row>
    <row r="19947" spans="25:28">
      <c r="Y19947" s="240"/>
      <c r="AB19947" s="241"/>
    </row>
    <row r="19948" spans="25:28">
      <c r="Y19948" s="240"/>
      <c r="AB19948" s="241"/>
    </row>
    <row r="19949" spans="25:28">
      <c r="Y19949" s="240"/>
      <c r="AB19949" s="241"/>
    </row>
    <row r="19950" spans="25:28">
      <c r="Y19950" s="240"/>
      <c r="AB19950" s="241"/>
    </row>
    <row r="19951" spans="25:28">
      <c r="Y19951" s="240"/>
      <c r="AB19951" s="241"/>
    </row>
    <row r="19952" spans="25:28">
      <c r="Y19952" s="240"/>
      <c r="AB19952" s="241"/>
    </row>
    <row r="19953" spans="25:28">
      <c r="Y19953" s="240"/>
      <c r="AB19953" s="241"/>
    </row>
    <row r="19954" spans="25:28">
      <c r="Y19954" s="240"/>
      <c r="AB19954" s="241"/>
    </row>
    <row r="19955" spans="25:28">
      <c r="Y19955" s="240"/>
      <c r="AB19955" s="241"/>
    </row>
    <row r="19956" spans="25:28">
      <c r="Y19956" s="240"/>
      <c r="AB19956" s="241"/>
    </row>
    <row r="19957" spans="25:28">
      <c r="Y19957" s="240"/>
      <c r="AB19957" s="241"/>
    </row>
    <row r="19958" spans="25:28">
      <c r="Y19958" s="240"/>
      <c r="AB19958" s="241"/>
    </row>
    <row r="19959" spans="25:28">
      <c r="Y19959" s="240"/>
      <c r="AB19959" s="241"/>
    </row>
    <row r="19960" spans="25:28">
      <c r="Y19960" s="240"/>
      <c r="AB19960" s="241"/>
    </row>
    <row r="19961" spans="25:28">
      <c r="Y19961" s="240"/>
      <c r="AB19961" s="241"/>
    </row>
    <row r="19962" spans="25:28">
      <c r="Y19962" s="240"/>
      <c r="AB19962" s="241"/>
    </row>
    <row r="19963" spans="25:28">
      <c r="Y19963" s="240"/>
      <c r="AB19963" s="241"/>
    </row>
    <row r="19964" spans="25:28">
      <c r="Y19964" s="240"/>
      <c r="AB19964" s="241"/>
    </row>
    <row r="19965" spans="25:28">
      <c r="Y19965" s="240"/>
      <c r="AB19965" s="241"/>
    </row>
    <row r="19966" spans="25:28">
      <c r="Y19966" s="240"/>
      <c r="AB19966" s="241"/>
    </row>
    <row r="19967" spans="25:28">
      <c r="Y19967" s="240"/>
      <c r="AB19967" s="241"/>
    </row>
    <row r="19968" spans="25:28">
      <c r="Y19968" s="240"/>
      <c r="AB19968" s="241"/>
    </row>
    <row r="19969" spans="25:28">
      <c r="Y19969" s="240"/>
      <c r="AB19969" s="241"/>
    </row>
    <row r="19970" spans="25:28">
      <c r="Y19970" s="240"/>
      <c r="AB19970" s="241"/>
    </row>
    <row r="19971" spans="25:28">
      <c r="Y19971" s="240"/>
      <c r="AB19971" s="241"/>
    </row>
    <row r="19972" spans="25:28">
      <c r="Y19972" s="240"/>
      <c r="AB19972" s="241"/>
    </row>
    <row r="19973" spans="25:28">
      <c r="Y19973" s="240"/>
      <c r="AB19973" s="241"/>
    </row>
    <row r="19974" spans="25:28">
      <c r="Y19974" s="240"/>
      <c r="AB19974" s="241"/>
    </row>
    <row r="19975" spans="25:28">
      <c r="Y19975" s="240"/>
      <c r="AB19975" s="241"/>
    </row>
    <row r="19976" spans="25:28">
      <c r="Y19976" s="240"/>
      <c r="AB19976" s="241"/>
    </row>
    <row r="19977" spans="25:28">
      <c r="Y19977" s="240"/>
      <c r="AB19977" s="241"/>
    </row>
    <row r="19978" spans="25:28">
      <c r="Y19978" s="240"/>
      <c r="AB19978" s="241"/>
    </row>
    <row r="19979" spans="25:28">
      <c r="Y19979" s="240"/>
      <c r="AB19979" s="241"/>
    </row>
    <row r="19980" spans="25:28">
      <c r="Y19980" s="240"/>
      <c r="AB19980" s="241"/>
    </row>
    <row r="19981" spans="25:28">
      <c r="Y19981" s="240"/>
      <c r="AB19981" s="241"/>
    </row>
    <row r="19982" spans="25:28">
      <c r="Y19982" s="240"/>
      <c r="AB19982" s="241"/>
    </row>
    <row r="19983" spans="25:28">
      <c r="Y19983" s="240"/>
      <c r="AB19983" s="241"/>
    </row>
    <row r="19984" spans="25:28">
      <c r="Y19984" s="240"/>
      <c r="AB19984" s="241"/>
    </row>
    <row r="19985" spans="25:28">
      <c r="Y19985" s="240"/>
      <c r="AB19985" s="241"/>
    </row>
    <row r="19986" spans="25:28">
      <c r="Y19986" s="240"/>
      <c r="AB19986" s="241"/>
    </row>
    <row r="19987" spans="25:28">
      <c r="Y19987" s="240"/>
      <c r="AB19987" s="241"/>
    </row>
    <row r="19988" spans="25:28">
      <c r="Y19988" s="240"/>
      <c r="AB19988" s="241"/>
    </row>
    <row r="19989" spans="25:28">
      <c r="Y19989" s="240"/>
      <c r="AB19989" s="241"/>
    </row>
    <row r="19990" spans="25:28">
      <c r="Y19990" s="240"/>
      <c r="AB19990" s="241"/>
    </row>
    <row r="19991" spans="25:28">
      <c r="Y19991" s="240"/>
      <c r="AB19991" s="241"/>
    </row>
    <row r="19992" spans="25:28">
      <c r="Y19992" s="240"/>
      <c r="AB19992" s="241"/>
    </row>
    <row r="19993" spans="25:28">
      <c r="Y19993" s="240"/>
      <c r="AB19993" s="241"/>
    </row>
    <row r="19994" spans="25:28">
      <c r="Y19994" s="240"/>
      <c r="AB19994" s="241"/>
    </row>
    <row r="19995" spans="25:28">
      <c r="Y19995" s="240"/>
      <c r="AB19995" s="241"/>
    </row>
    <row r="19996" spans="25:28">
      <c r="Y19996" s="240"/>
      <c r="AB19996" s="241"/>
    </row>
    <row r="19997" spans="25:28">
      <c r="Y19997" s="240"/>
      <c r="AB19997" s="241"/>
    </row>
    <row r="19998" spans="25:28">
      <c r="Y19998" s="240"/>
      <c r="AB19998" s="241"/>
    </row>
    <row r="19999" spans="25:28">
      <c r="Y19999" s="240"/>
      <c r="AB19999" s="241"/>
    </row>
    <row r="20000" spans="25:28">
      <c r="Y20000" s="240"/>
      <c r="AB20000" s="241"/>
    </row>
    <row r="20001" spans="25:28">
      <c r="Y20001" s="240"/>
      <c r="AB20001" s="241"/>
    </row>
    <row r="20002" spans="25:28">
      <c r="Y20002" s="240"/>
      <c r="AB20002" s="241"/>
    </row>
    <row r="20003" spans="25:28">
      <c r="Y20003" s="240"/>
      <c r="AB20003" s="241"/>
    </row>
    <row r="20004" spans="25:28">
      <c r="Y20004" s="240"/>
      <c r="AB20004" s="241"/>
    </row>
    <row r="20005" spans="25:28">
      <c r="Y20005" s="240"/>
      <c r="AB20005" s="241"/>
    </row>
    <row r="20006" spans="25:28">
      <c r="Y20006" s="240"/>
      <c r="AB20006" s="241"/>
    </row>
    <row r="20007" spans="25:28">
      <c r="Y20007" s="240"/>
      <c r="AB20007" s="241"/>
    </row>
    <row r="20008" spans="25:28">
      <c r="Y20008" s="240"/>
      <c r="AB20008" s="241"/>
    </row>
    <row r="20009" spans="25:28">
      <c r="Y20009" s="240"/>
      <c r="AB20009" s="241"/>
    </row>
    <row r="20010" spans="25:28">
      <c r="Y20010" s="240"/>
      <c r="AB20010" s="241"/>
    </row>
    <row r="20011" spans="25:28">
      <c r="Y20011" s="240"/>
      <c r="AB20011" s="241"/>
    </row>
    <row r="20012" spans="25:28">
      <c r="Y20012" s="240"/>
      <c r="AB20012" s="241"/>
    </row>
    <row r="20013" spans="25:28">
      <c r="Y20013" s="240"/>
      <c r="AB20013" s="241"/>
    </row>
    <row r="20014" spans="25:28">
      <c r="Y20014" s="240"/>
      <c r="AB20014" s="241"/>
    </row>
    <row r="20015" spans="25:28">
      <c r="Y20015" s="240"/>
      <c r="AB20015" s="241"/>
    </row>
    <row r="20016" spans="25:28">
      <c r="Y20016" s="240"/>
      <c r="AB20016" s="241"/>
    </row>
    <row r="20017" spans="25:28">
      <c r="Y20017" s="240"/>
      <c r="AB20017" s="241"/>
    </row>
    <row r="20018" spans="25:28">
      <c r="Y20018" s="240"/>
      <c r="AB20018" s="241"/>
    </row>
    <row r="20019" spans="25:28">
      <c r="Y20019" s="240"/>
      <c r="AB20019" s="241"/>
    </row>
    <row r="20020" spans="25:28">
      <c r="Y20020" s="240"/>
      <c r="AB20020" s="241"/>
    </row>
    <row r="20021" spans="25:28">
      <c r="Y20021" s="240"/>
      <c r="AB20021" s="241"/>
    </row>
    <row r="20022" spans="25:28">
      <c r="Y20022" s="240"/>
      <c r="AB20022" s="241"/>
    </row>
    <row r="20023" spans="25:28">
      <c r="Y20023" s="240"/>
      <c r="AB20023" s="241"/>
    </row>
    <row r="20024" spans="25:28">
      <c r="Y20024" s="240"/>
      <c r="AB20024" s="241"/>
    </row>
    <row r="20025" spans="25:28">
      <c r="Y20025" s="240"/>
      <c r="AB20025" s="241"/>
    </row>
    <row r="20026" spans="25:28">
      <c r="Y20026" s="240"/>
      <c r="AB20026" s="241"/>
    </row>
    <row r="20027" spans="25:28">
      <c r="Y20027" s="240"/>
      <c r="AB20027" s="241"/>
    </row>
    <row r="20028" spans="25:28">
      <c r="Y20028" s="240"/>
      <c r="AB20028" s="241"/>
    </row>
    <row r="20029" spans="25:28">
      <c r="Y20029" s="240"/>
      <c r="AB20029" s="241"/>
    </row>
    <row r="20030" spans="25:28">
      <c r="Y20030" s="240"/>
      <c r="AB20030" s="241"/>
    </row>
    <row r="20031" spans="25:28">
      <c r="Y20031" s="240"/>
      <c r="AB20031" s="241"/>
    </row>
    <row r="20032" spans="25:28">
      <c r="Y20032" s="240"/>
      <c r="AB20032" s="241"/>
    </row>
    <row r="20033" spans="25:28">
      <c r="Y20033" s="240"/>
      <c r="AB20033" s="241"/>
    </row>
    <row r="20034" spans="25:28">
      <c r="Y20034" s="240"/>
      <c r="AB20034" s="241"/>
    </row>
    <row r="20035" spans="25:28">
      <c r="Y20035" s="240"/>
      <c r="AB20035" s="241"/>
    </row>
    <row r="20036" spans="25:28">
      <c r="Y20036" s="240"/>
      <c r="AB20036" s="241"/>
    </row>
    <row r="20037" spans="25:28">
      <c r="Y20037" s="240"/>
      <c r="AB20037" s="241"/>
    </row>
    <row r="20038" spans="25:28">
      <c r="Y20038" s="240"/>
      <c r="AB20038" s="241"/>
    </row>
    <row r="20039" spans="25:28">
      <c r="Y20039" s="240"/>
      <c r="AB20039" s="241"/>
    </row>
    <row r="20040" spans="25:28">
      <c r="Y20040" s="240"/>
      <c r="AB20040" s="241"/>
    </row>
    <row r="20041" spans="25:28">
      <c r="Y20041" s="240"/>
      <c r="AB20041" s="241"/>
    </row>
    <row r="20042" spans="25:28">
      <c r="Y20042" s="240"/>
      <c r="AB20042" s="241"/>
    </row>
    <row r="20043" spans="25:28">
      <c r="Y20043" s="240"/>
      <c r="AB20043" s="241"/>
    </row>
    <row r="20044" spans="25:28">
      <c r="Y20044" s="240"/>
      <c r="AB20044" s="241"/>
    </row>
    <row r="20045" spans="25:28">
      <c r="Y20045" s="240"/>
      <c r="AB20045" s="241"/>
    </row>
    <row r="20046" spans="25:28">
      <c r="Y20046" s="240"/>
      <c r="AB20046" s="241"/>
    </row>
    <row r="20047" spans="25:28">
      <c r="Y20047" s="240"/>
      <c r="AB20047" s="241"/>
    </row>
    <row r="20048" spans="25:28">
      <c r="Y20048" s="240"/>
      <c r="AB20048" s="241"/>
    </row>
    <row r="20049" spans="25:28">
      <c r="Y20049" s="240"/>
      <c r="AB20049" s="241"/>
    </row>
    <row r="20050" spans="25:28">
      <c r="Y20050" s="240"/>
      <c r="AB20050" s="241"/>
    </row>
    <row r="20051" spans="25:28">
      <c r="Y20051" s="240"/>
      <c r="AB20051" s="241"/>
    </row>
    <row r="20052" spans="25:28">
      <c r="Y20052" s="240"/>
      <c r="AB20052" s="241"/>
    </row>
    <row r="20053" spans="25:28">
      <c r="Y20053" s="240"/>
      <c r="AB20053" s="241"/>
    </row>
    <row r="20054" spans="25:28">
      <c r="Y20054" s="240"/>
      <c r="AB20054" s="241"/>
    </row>
    <row r="20055" spans="25:28">
      <c r="Y20055" s="240"/>
      <c r="AB20055" s="241"/>
    </row>
    <row r="20056" spans="25:28">
      <c r="Y20056" s="240"/>
      <c r="AB20056" s="241"/>
    </row>
    <row r="20057" spans="25:28">
      <c r="Y20057" s="240"/>
      <c r="AB20057" s="241"/>
    </row>
    <row r="20058" spans="25:28">
      <c r="Y20058" s="240"/>
      <c r="AB20058" s="241"/>
    </row>
    <row r="20059" spans="25:28">
      <c r="Y20059" s="240"/>
      <c r="AB20059" s="241"/>
    </row>
    <row r="20060" spans="25:28">
      <c r="Y20060" s="240"/>
      <c r="AB20060" s="241"/>
    </row>
    <row r="20061" spans="25:28">
      <c r="Y20061" s="240"/>
      <c r="AB20061" s="241"/>
    </row>
    <row r="20062" spans="25:28">
      <c r="Y20062" s="240"/>
      <c r="AB20062" s="241"/>
    </row>
    <row r="20063" spans="25:28">
      <c r="Y20063" s="240"/>
      <c r="AB20063" s="241"/>
    </row>
    <row r="20064" spans="25:28">
      <c r="Y20064" s="240"/>
      <c r="AB20064" s="241"/>
    </row>
    <row r="20065" spans="25:28">
      <c r="Y20065" s="240"/>
      <c r="AB20065" s="241"/>
    </row>
    <row r="20066" spans="25:28">
      <c r="Y20066" s="240"/>
      <c r="AB20066" s="241"/>
    </row>
    <row r="20067" spans="25:28">
      <c r="Y20067" s="240"/>
      <c r="AB20067" s="241"/>
    </row>
    <row r="20068" spans="25:28">
      <c r="Y20068" s="240"/>
      <c r="AB20068" s="241"/>
    </row>
    <row r="20069" spans="25:28">
      <c r="Y20069" s="240"/>
      <c r="AB20069" s="241"/>
    </row>
    <row r="20070" spans="25:28">
      <c r="Y20070" s="240"/>
      <c r="AB20070" s="241"/>
    </row>
    <row r="20071" spans="25:28">
      <c r="Y20071" s="240"/>
      <c r="AB20071" s="241"/>
    </row>
    <row r="20072" spans="25:28">
      <c r="Y20072" s="240"/>
      <c r="AB20072" s="241"/>
    </row>
    <row r="20073" spans="25:28">
      <c r="Y20073" s="240"/>
      <c r="AB20073" s="241"/>
    </row>
    <row r="20074" spans="25:28">
      <c r="Y20074" s="240"/>
      <c r="AB20074" s="241"/>
    </row>
    <row r="20075" spans="25:28">
      <c r="Y20075" s="240"/>
      <c r="AB20075" s="241"/>
    </row>
    <row r="20076" spans="25:28">
      <c r="Y20076" s="240"/>
      <c r="AB20076" s="241"/>
    </row>
    <row r="20077" spans="25:28">
      <c r="Y20077" s="240"/>
      <c r="AB20077" s="241"/>
    </row>
    <row r="20078" spans="25:28">
      <c r="Y20078" s="240"/>
      <c r="AB20078" s="241"/>
    </row>
    <row r="20079" spans="25:28">
      <c r="Y20079" s="240"/>
      <c r="AB20079" s="241"/>
    </row>
    <row r="20080" spans="25:28">
      <c r="Y20080" s="240"/>
      <c r="AB20080" s="241"/>
    </row>
    <row r="20081" spans="25:28">
      <c r="Y20081" s="240"/>
      <c r="AB20081" s="241"/>
    </row>
    <row r="20082" spans="25:28">
      <c r="Y20082" s="240"/>
      <c r="AB20082" s="241"/>
    </row>
    <row r="20083" spans="25:28">
      <c r="Y20083" s="240"/>
      <c r="AB20083" s="241"/>
    </row>
    <row r="20084" spans="25:28">
      <c r="Y20084" s="240"/>
      <c r="AB20084" s="241"/>
    </row>
    <row r="20085" spans="25:28">
      <c r="Y20085" s="240"/>
      <c r="AB20085" s="241"/>
    </row>
    <row r="20086" spans="25:28">
      <c r="Y20086" s="240"/>
      <c r="AB20086" s="241"/>
    </row>
    <row r="20087" spans="25:28">
      <c r="Y20087" s="240"/>
      <c r="AB20087" s="241"/>
    </row>
    <row r="20088" spans="25:28">
      <c r="Y20088" s="240"/>
      <c r="AB20088" s="241"/>
    </row>
    <row r="20089" spans="25:28">
      <c r="Y20089" s="240"/>
      <c r="AB20089" s="241"/>
    </row>
    <row r="20090" spans="25:28">
      <c r="Y20090" s="240"/>
      <c r="AB20090" s="241"/>
    </row>
    <row r="20091" spans="25:28">
      <c r="Y20091" s="240"/>
      <c r="AB20091" s="241"/>
    </row>
    <row r="20092" spans="25:28">
      <c r="Y20092" s="240"/>
      <c r="AB20092" s="241"/>
    </row>
    <row r="20093" spans="25:28">
      <c r="Y20093" s="240"/>
      <c r="AB20093" s="241"/>
    </row>
    <row r="20094" spans="25:28">
      <c r="Y20094" s="240"/>
      <c r="AB20094" s="241"/>
    </row>
    <row r="20095" spans="25:28">
      <c r="Y20095" s="240"/>
      <c r="AB20095" s="241"/>
    </row>
    <row r="20096" spans="25:28">
      <c r="Y20096" s="240"/>
      <c r="AB20096" s="241"/>
    </row>
    <row r="20097" spans="25:28">
      <c r="Y20097" s="240"/>
      <c r="AB20097" s="241"/>
    </row>
    <row r="20098" spans="25:28">
      <c r="Y20098" s="240"/>
      <c r="AB20098" s="241"/>
    </row>
    <row r="20099" spans="25:28">
      <c r="Y20099" s="240"/>
      <c r="AB20099" s="241"/>
    </row>
    <row r="20100" spans="25:28">
      <c r="Y20100" s="240"/>
      <c r="AB20100" s="241"/>
    </row>
    <row r="20101" spans="25:28">
      <c r="Y20101" s="240"/>
      <c r="AB20101" s="241"/>
    </row>
    <row r="20102" spans="25:28">
      <c r="Y20102" s="240"/>
      <c r="AB20102" s="241"/>
    </row>
    <row r="20103" spans="25:28">
      <c r="Y20103" s="240"/>
      <c r="AB20103" s="241"/>
    </row>
    <row r="20104" spans="25:28">
      <c r="Y20104" s="240"/>
      <c r="AB20104" s="241"/>
    </row>
    <row r="20105" spans="25:28">
      <c r="Y20105" s="240"/>
      <c r="AB20105" s="241"/>
    </row>
    <row r="20106" spans="25:28">
      <c r="Y20106" s="240"/>
      <c r="AB20106" s="241"/>
    </row>
    <row r="20107" spans="25:28">
      <c r="Y20107" s="240"/>
      <c r="AB20107" s="241"/>
    </row>
    <row r="20108" spans="25:28">
      <c r="Y20108" s="240"/>
      <c r="AB20108" s="241"/>
    </row>
    <row r="20109" spans="25:28">
      <c r="Y20109" s="240"/>
      <c r="AB20109" s="241"/>
    </row>
    <row r="20110" spans="25:28">
      <c r="Y20110" s="240"/>
      <c r="AB20110" s="241"/>
    </row>
    <row r="20111" spans="25:28">
      <c r="Y20111" s="240"/>
      <c r="AB20111" s="241"/>
    </row>
    <row r="20112" spans="25:28">
      <c r="Y20112" s="240"/>
      <c r="AB20112" s="241"/>
    </row>
    <row r="20113" spans="25:28">
      <c r="Y20113" s="240"/>
      <c r="AB20113" s="241"/>
    </row>
    <row r="20114" spans="25:28">
      <c r="Y20114" s="240"/>
      <c r="AB20114" s="241"/>
    </row>
    <row r="20115" spans="25:28">
      <c r="Y20115" s="240"/>
      <c r="AB20115" s="241"/>
    </row>
    <row r="20116" spans="25:28">
      <c r="Y20116" s="240"/>
      <c r="AB20116" s="241"/>
    </row>
    <row r="20117" spans="25:28">
      <c r="Y20117" s="240"/>
      <c r="AB20117" s="241"/>
    </row>
    <row r="20118" spans="25:28">
      <c r="Y20118" s="240"/>
      <c r="AB20118" s="241"/>
    </row>
    <row r="20119" spans="25:28">
      <c r="Y20119" s="240"/>
      <c r="AB20119" s="241"/>
    </row>
    <row r="20120" spans="25:28">
      <c r="Y20120" s="240"/>
      <c r="AB20120" s="241"/>
    </row>
    <row r="20121" spans="25:28">
      <c r="Y20121" s="240"/>
      <c r="AB20121" s="241"/>
    </row>
    <row r="20122" spans="25:28">
      <c r="Y20122" s="240"/>
      <c r="AB20122" s="241"/>
    </row>
    <row r="20123" spans="25:28">
      <c r="Y20123" s="240"/>
      <c r="AB20123" s="241"/>
    </row>
    <row r="20124" spans="25:28">
      <c r="Y20124" s="240"/>
      <c r="AB20124" s="241"/>
    </row>
    <row r="20125" spans="25:28">
      <c r="Y20125" s="240"/>
      <c r="AB20125" s="241"/>
    </row>
    <row r="20126" spans="25:28">
      <c r="Y20126" s="240"/>
      <c r="AB20126" s="241"/>
    </row>
    <row r="20127" spans="25:28">
      <c r="Y20127" s="240"/>
      <c r="AB20127" s="241"/>
    </row>
    <row r="20128" spans="25:28">
      <c r="Y20128" s="240"/>
      <c r="AB20128" s="241"/>
    </row>
    <row r="20129" spans="25:28">
      <c r="Y20129" s="240"/>
      <c r="AB20129" s="241"/>
    </row>
    <row r="20130" spans="25:28">
      <c r="Y20130" s="240"/>
      <c r="AB20130" s="241"/>
    </row>
    <row r="20131" spans="25:28">
      <c r="Y20131" s="240"/>
      <c r="AB20131" s="241"/>
    </row>
    <row r="20132" spans="25:28">
      <c r="Y20132" s="240"/>
      <c r="AB20132" s="241"/>
    </row>
    <row r="20133" spans="25:28">
      <c r="Y20133" s="240"/>
      <c r="AB20133" s="241"/>
    </row>
    <row r="20134" spans="25:28">
      <c r="Y20134" s="240"/>
      <c r="AB20134" s="241"/>
    </row>
    <row r="20135" spans="25:28">
      <c r="Y20135" s="240"/>
      <c r="AB20135" s="241"/>
    </row>
    <row r="20136" spans="25:28">
      <c r="Y20136" s="240"/>
      <c r="AB20136" s="241"/>
    </row>
    <row r="20137" spans="25:28">
      <c r="Y20137" s="240"/>
      <c r="AB20137" s="241"/>
    </row>
    <row r="20138" spans="25:28">
      <c r="Y20138" s="240"/>
      <c r="AB20138" s="241"/>
    </row>
    <row r="20139" spans="25:28">
      <c r="Y20139" s="240"/>
      <c r="AB20139" s="241"/>
    </row>
    <row r="20140" spans="25:28">
      <c r="Y20140" s="240"/>
      <c r="AB20140" s="241"/>
    </row>
    <row r="20141" spans="25:28">
      <c r="Y20141" s="240"/>
      <c r="AB20141" s="241"/>
    </row>
    <row r="20142" spans="25:28">
      <c r="Y20142" s="240"/>
      <c r="AB20142" s="241"/>
    </row>
    <row r="20143" spans="25:28">
      <c r="Y20143" s="240"/>
      <c r="AB20143" s="241"/>
    </row>
    <row r="20144" spans="25:28">
      <c r="Y20144" s="240"/>
      <c r="AB20144" s="241"/>
    </row>
    <row r="20145" spans="25:28">
      <c r="Y20145" s="240"/>
      <c r="AB20145" s="241"/>
    </row>
    <row r="20146" spans="25:28">
      <c r="Y20146" s="240"/>
      <c r="AB20146" s="241"/>
    </row>
    <row r="20147" spans="25:28">
      <c r="Y20147" s="240"/>
      <c r="AB20147" s="241"/>
    </row>
    <row r="20148" spans="25:28">
      <c r="Y20148" s="240"/>
      <c r="AB20148" s="241"/>
    </row>
    <row r="20149" spans="25:28">
      <c r="Y20149" s="240"/>
      <c r="AB20149" s="241"/>
    </row>
    <row r="20150" spans="25:28">
      <c r="Y20150" s="240"/>
      <c r="AB20150" s="241"/>
    </row>
    <row r="20151" spans="25:28">
      <c r="Y20151" s="240"/>
      <c r="AB20151" s="241"/>
    </row>
    <row r="20152" spans="25:28">
      <c r="Y20152" s="240"/>
      <c r="AB20152" s="241"/>
    </row>
    <row r="20153" spans="25:28">
      <c r="Y20153" s="240"/>
      <c r="AB20153" s="241"/>
    </row>
    <row r="20154" spans="25:28">
      <c r="Y20154" s="240"/>
      <c r="AB20154" s="241"/>
    </row>
    <row r="20155" spans="25:28">
      <c r="Y20155" s="240"/>
      <c r="AB20155" s="241"/>
    </row>
    <row r="20156" spans="25:28">
      <c r="Y20156" s="240"/>
      <c r="AB20156" s="241"/>
    </row>
    <row r="20157" spans="25:28">
      <c r="Y20157" s="240"/>
      <c r="AB20157" s="241"/>
    </row>
    <row r="20158" spans="25:28">
      <c r="Y20158" s="240"/>
      <c r="AB20158" s="241"/>
    </row>
    <row r="20159" spans="25:28">
      <c r="Y20159" s="240"/>
      <c r="AB20159" s="241"/>
    </row>
    <row r="20160" spans="25:28">
      <c r="Y20160" s="240"/>
      <c r="AB20160" s="241"/>
    </row>
    <row r="20161" spans="25:28">
      <c r="Y20161" s="240"/>
      <c r="AB20161" s="241"/>
    </row>
    <row r="20162" spans="25:28">
      <c r="Y20162" s="240"/>
      <c r="AB20162" s="241"/>
    </row>
    <row r="20163" spans="25:28">
      <c r="Y20163" s="240"/>
      <c r="AB20163" s="241"/>
    </row>
    <row r="20164" spans="25:28">
      <c r="Y20164" s="240"/>
      <c r="AB20164" s="241"/>
    </row>
    <row r="20165" spans="25:28">
      <c r="Y20165" s="240"/>
      <c r="AB20165" s="241"/>
    </row>
    <row r="20166" spans="25:28">
      <c r="Y20166" s="240"/>
      <c r="AB20166" s="241"/>
    </row>
    <row r="20167" spans="25:28">
      <c r="Y20167" s="240"/>
      <c r="AB20167" s="241"/>
    </row>
    <row r="20168" spans="25:28">
      <c r="Y20168" s="240"/>
      <c r="AB20168" s="241"/>
    </row>
    <row r="20169" spans="25:28">
      <c r="Y20169" s="240"/>
      <c r="AB20169" s="241"/>
    </row>
    <row r="20170" spans="25:28">
      <c r="Y20170" s="240"/>
      <c r="AB20170" s="241"/>
    </row>
    <row r="20171" spans="25:28">
      <c r="Y20171" s="240"/>
      <c r="AB20171" s="241"/>
    </row>
    <row r="20172" spans="25:28">
      <c r="Y20172" s="240"/>
      <c r="AB20172" s="241"/>
    </row>
    <row r="20173" spans="25:28">
      <c r="Y20173" s="240"/>
      <c r="AB20173" s="241"/>
    </row>
    <row r="20174" spans="25:28">
      <c r="Y20174" s="240"/>
      <c r="AB20174" s="241"/>
    </row>
    <row r="20175" spans="25:28">
      <c r="Y20175" s="240"/>
      <c r="AB20175" s="241"/>
    </row>
    <row r="20176" spans="25:28">
      <c r="Y20176" s="240"/>
      <c r="AB20176" s="241"/>
    </row>
    <row r="20177" spans="25:28">
      <c r="Y20177" s="240"/>
      <c r="AB20177" s="241"/>
    </row>
    <row r="20178" spans="25:28">
      <c r="Y20178" s="240"/>
      <c r="AB20178" s="241"/>
    </row>
    <row r="20179" spans="25:28">
      <c r="Y20179" s="240"/>
      <c r="AB20179" s="241"/>
    </row>
    <row r="20180" spans="25:28">
      <c r="Y20180" s="240"/>
      <c r="AB20180" s="241"/>
    </row>
    <row r="20181" spans="25:28">
      <c r="Y20181" s="240"/>
      <c r="AB20181" s="241"/>
    </row>
    <row r="20182" spans="25:28">
      <c r="Y20182" s="240"/>
      <c r="AB20182" s="241"/>
    </row>
    <row r="20183" spans="25:28">
      <c r="Y20183" s="240"/>
      <c r="AB20183" s="241"/>
    </row>
    <row r="20184" spans="25:28">
      <c r="Y20184" s="240"/>
      <c r="AB20184" s="241"/>
    </row>
    <row r="20185" spans="25:28">
      <c r="Y20185" s="240"/>
      <c r="AB20185" s="241"/>
    </row>
    <row r="20186" spans="25:28">
      <c r="Y20186" s="240"/>
      <c r="AB20186" s="241"/>
    </row>
    <row r="20187" spans="25:28">
      <c r="Y20187" s="240"/>
      <c r="AB20187" s="241"/>
    </row>
    <row r="20188" spans="25:28">
      <c r="Y20188" s="240"/>
      <c r="AB20188" s="241"/>
    </row>
    <row r="20189" spans="25:28">
      <c r="Y20189" s="240"/>
      <c r="AB20189" s="241"/>
    </row>
    <row r="20190" spans="25:28">
      <c r="Y20190" s="240"/>
      <c r="AB20190" s="241"/>
    </row>
    <row r="20191" spans="25:28">
      <c r="Y20191" s="240"/>
      <c r="AB20191" s="241"/>
    </row>
    <row r="20192" spans="25:28">
      <c r="Y20192" s="240"/>
      <c r="AB20192" s="241"/>
    </row>
    <row r="20193" spans="25:28">
      <c r="Y20193" s="240"/>
      <c r="AB20193" s="241"/>
    </row>
    <row r="20194" spans="25:28">
      <c r="Y20194" s="240"/>
      <c r="AB20194" s="241"/>
    </row>
    <row r="20195" spans="25:28">
      <c r="Y20195" s="240"/>
      <c r="AB20195" s="241"/>
    </row>
    <row r="20196" spans="25:28">
      <c r="Y20196" s="240"/>
      <c r="AB20196" s="241"/>
    </row>
    <row r="20197" spans="25:28">
      <c r="Y20197" s="240"/>
      <c r="AB20197" s="241"/>
    </row>
    <row r="20198" spans="25:28">
      <c r="Y20198" s="240"/>
      <c r="AB20198" s="241"/>
    </row>
    <row r="20199" spans="25:28">
      <c r="Y20199" s="240"/>
      <c r="AB20199" s="241"/>
    </row>
    <row r="20200" spans="25:28">
      <c r="Y20200" s="240"/>
      <c r="AB20200" s="241"/>
    </row>
    <row r="20201" spans="25:28">
      <c r="Y20201" s="240"/>
      <c r="AB20201" s="241"/>
    </row>
    <row r="20202" spans="25:28">
      <c r="Y20202" s="240"/>
      <c r="AB20202" s="241"/>
    </row>
    <row r="20203" spans="25:28">
      <c r="Y20203" s="240"/>
      <c r="AB20203" s="241"/>
    </row>
    <row r="20204" spans="25:28">
      <c r="Y20204" s="240"/>
      <c r="AB20204" s="241"/>
    </row>
    <row r="20205" spans="25:28">
      <c r="Y20205" s="240"/>
      <c r="AB20205" s="241"/>
    </row>
    <row r="20206" spans="25:28">
      <c r="Y20206" s="240"/>
      <c r="AB20206" s="241"/>
    </row>
    <row r="20207" spans="25:28">
      <c r="Y20207" s="240"/>
      <c r="AB20207" s="241"/>
    </row>
    <row r="20208" spans="25:28">
      <c r="Y20208" s="240"/>
      <c r="AB20208" s="241"/>
    </row>
    <row r="20209" spans="25:28">
      <c r="Y20209" s="240"/>
      <c r="AB20209" s="241"/>
    </row>
    <row r="20210" spans="25:28">
      <c r="Y20210" s="240"/>
      <c r="AB20210" s="241"/>
    </row>
    <row r="20211" spans="25:28">
      <c r="Y20211" s="240"/>
      <c r="AB20211" s="241"/>
    </row>
    <row r="20212" spans="25:28">
      <c r="Y20212" s="240"/>
      <c r="AB20212" s="241"/>
    </row>
    <row r="20213" spans="25:28">
      <c r="Y20213" s="240"/>
      <c r="AB20213" s="241"/>
    </row>
    <row r="20214" spans="25:28">
      <c r="Y20214" s="240"/>
      <c r="AB20214" s="241"/>
    </row>
    <row r="20215" spans="25:28">
      <c r="Y20215" s="240"/>
      <c r="AB20215" s="241"/>
    </row>
    <row r="20216" spans="25:28">
      <c r="Y20216" s="240"/>
      <c r="AB20216" s="241"/>
    </row>
    <row r="20217" spans="25:28">
      <c r="Y20217" s="240"/>
      <c r="AB20217" s="241"/>
    </row>
    <row r="20218" spans="25:28">
      <c r="Y20218" s="240"/>
      <c r="AB20218" s="241"/>
    </row>
    <row r="20219" spans="25:28">
      <c r="Y20219" s="240"/>
      <c r="AB20219" s="241"/>
    </row>
    <row r="20220" spans="25:28">
      <c r="Y20220" s="240"/>
      <c r="AB20220" s="241"/>
    </row>
    <row r="20221" spans="25:28">
      <c r="Y20221" s="240"/>
      <c r="AB20221" s="241"/>
    </row>
    <row r="20222" spans="25:28">
      <c r="Y20222" s="240"/>
      <c r="AB20222" s="241"/>
    </row>
    <row r="20223" spans="25:28">
      <c r="Y20223" s="240"/>
      <c r="AB20223" s="241"/>
    </row>
    <row r="20224" spans="25:28">
      <c r="Y20224" s="240"/>
      <c r="AB20224" s="241"/>
    </row>
    <row r="20225" spans="25:28">
      <c r="Y20225" s="240"/>
      <c r="AB20225" s="241"/>
    </row>
    <row r="20226" spans="25:28">
      <c r="Y20226" s="240"/>
      <c r="AB20226" s="241"/>
    </row>
    <row r="20227" spans="25:28">
      <c r="Y20227" s="240"/>
      <c r="AB20227" s="241"/>
    </row>
    <row r="20228" spans="25:28">
      <c r="Y20228" s="240"/>
      <c r="AB20228" s="241"/>
    </row>
    <row r="20229" spans="25:28">
      <c r="Y20229" s="240"/>
      <c r="AB20229" s="241"/>
    </row>
    <row r="20230" spans="25:28">
      <c r="Y20230" s="240"/>
      <c r="AB20230" s="241"/>
    </row>
    <row r="20231" spans="25:28">
      <c r="Y20231" s="240"/>
      <c r="AB20231" s="241"/>
    </row>
    <row r="20232" spans="25:28">
      <c r="Y20232" s="240"/>
      <c r="AB20232" s="241"/>
    </row>
    <row r="20233" spans="25:28">
      <c r="Y20233" s="240"/>
      <c r="AB20233" s="241"/>
    </row>
    <row r="20234" spans="25:28">
      <c r="Y20234" s="240"/>
      <c r="AB20234" s="241"/>
    </row>
    <row r="20235" spans="25:28">
      <c r="Y20235" s="240"/>
      <c r="AB20235" s="241"/>
    </row>
    <row r="20236" spans="25:28">
      <c r="Y20236" s="240"/>
      <c r="AB20236" s="241"/>
    </row>
    <row r="20237" spans="25:28">
      <c r="Y20237" s="240"/>
      <c r="AB20237" s="241"/>
    </row>
    <row r="20238" spans="25:28">
      <c r="Y20238" s="240"/>
      <c r="AB20238" s="241"/>
    </row>
    <row r="20239" spans="25:28">
      <c r="Y20239" s="240"/>
      <c r="AB20239" s="241"/>
    </row>
    <row r="20240" spans="25:28">
      <c r="Y20240" s="240"/>
      <c r="AB20240" s="241"/>
    </row>
    <row r="20241" spans="25:28">
      <c r="Y20241" s="240"/>
      <c r="AB20241" s="241"/>
    </row>
    <row r="20242" spans="25:28">
      <c r="Y20242" s="240"/>
      <c r="AB20242" s="241"/>
    </row>
    <row r="20243" spans="25:28">
      <c r="Y20243" s="240"/>
      <c r="AB20243" s="241"/>
    </row>
    <row r="20244" spans="25:28">
      <c r="Y20244" s="240"/>
      <c r="AB20244" s="241"/>
    </row>
    <row r="20245" spans="25:28">
      <c r="Y20245" s="240"/>
      <c r="AB20245" s="241"/>
    </row>
    <row r="20246" spans="25:28">
      <c r="Y20246" s="240"/>
      <c r="AB20246" s="241"/>
    </row>
    <row r="20247" spans="25:28">
      <c r="Y20247" s="240"/>
      <c r="AB20247" s="241"/>
    </row>
    <row r="20248" spans="25:28">
      <c r="Y20248" s="240"/>
      <c r="AB20248" s="241"/>
    </row>
    <row r="20249" spans="25:28">
      <c r="Y20249" s="240"/>
      <c r="AB20249" s="241"/>
    </row>
    <row r="20250" spans="25:28">
      <c r="Y20250" s="240"/>
      <c r="AB20250" s="241"/>
    </row>
    <row r="20251" spans="25:28">
      <c r="Y20251" s="240"/>
      <c r="AB20251" s="241"/>
    </row>
    <row r="20252" spans="25:28">
      <c r="Y20252" s="240"/>
      <c r="AB20252" s="241"/>
    </row>
    <row r="20253" spans="25:28">
      <c r="Y20253" s="240"/>
      <c r="AB20253" s="241"/>
    </row>
    <row r="20254" spans="25:28">
      <c r="Y20254" s="240"/>
      <c r="AB20254" s="241"/>
    </row>
    <row r="20255" spans="25:28">
      <c r="Y20255" s="240"/>
      <c r="AB20255" s="241"/>
    </row>
    <row r="20256" spans="25:28">
      <c r="Y20256" s="240"/>
      <c r="AB20256" s="241"/>
    </row>
    <row r="20257" spans="25:28">
      <c r="Y20257" s="240"/>
      <c r="AB20257" s="241"/>
    </row>
    <row r="20258" spans="25:28">
      <c r="Y20258" s="240"/>
      <c r="AB20258" s="241"/>
    </row>
    <row r="20259" spans="25:28">
      <c r="Y20259" s="240"/>
      <c r="AB20259" s="241"/>
    </row>
    <row r="20260" spans="25:28">
      <c r="Y20260" s="240"/>
      <c r="AB20260" s="241"/>
    </row>
    <row r="20261" spans="25:28">
      <c r="Y20261" s="240"/>
      <c r="AB20261" s="241"/>
    </row>
    <row r="20262" spans="25:28">
      <c r="Y20262" s="240"/>
      <c r="AB20262" s="241"/>
    </row>
    <row r="20263" spans="25:28">
      <c r="Y20263" s="240"/>
      <c r="AB20263" s="241"/>
    </row>
    <row r="20264" spans="25:28">
      <c r="Y20264" s="240"/>
      <c r="AB20264" s="241"/>
    </row>
    <row r="20265" spans="25:28">
      <c r="Y20265" s="240"/>
      <c r="AB20265" s="241"/>
    </row>
    <row r="20266" spans="25:28">
      <c r="Y20266" s="240"/>
      <c r="AB20266" s="241"/>
    </row>
    <row r="20267" spans="25:28">
      <c r="Y20267" s="240"/>
      <c r="AB20267" s="241"/>
    </row>
    <row r="20268" spans="25:28">
      <c r="Y20268" s="240"/>
      <c r="AB20268" s="241"/>
    </row>
    <row r="20269" spans="25:28">
      <c r="Y20269" s="240"/>
      <c r="AB20269" s="241"/>
    </row>
    <row r="20270" spans="25:28">
      <c r="Y20270" s="240"/>
      <c r="AB20270" s="241"/>
    </row>
    <row r="20271" spans="25:28">
      <c r="Y20271" s="240"/>
      <c r="AB20271" s="241"/>
    </row>
    <row r="20272" spans="25:28">
      <c r="Y20272" s="240"/>
      <c r="AB20272" s="241"/>
    </row>
    <row r="20273" spans="25:28">
      <c r="Y20273" s="240"/>
      <c r="AB20273" s="241"/>
    </row>
    <row r="20274" spans="25:28">
      <c r="Y20274" s="240"/>
      <c r="AB20274" s="241"/>
    </row>
    <row r="20275" spans="25:28">
      <c r="Y20275" s="240"/>
      <c r="AB20275" s="241"/>
    </row>
    <row r="20276" spans="25:28">
      <c r="Y20276" s="240"/>
      <c r="AB20276" s="241"/>
    </row>
    <row r="20277" spans="25:28">
      <c r="Y20277" s="240"/>
      <c r="AB20277" s="241"/>
    </row>
    <row r="20278" spans="25:28">
      <c r="Y20278" s="240"/>
      <c r="AB20278" s="241"/>
    </row>
    <row r="20279" spans="25:28">
      <c r="Y20279" s="240"/>
      <c r="AB20279" s="241"/>
    </row>
    <row r="20280" spans="25:28">
      <c r="Y20280" s="240"/>
      <c r="AB20280" s="241"/>
    </row>
    <row r="20281" spans="25:28">
      <c r="Y20281" s="240"/>
      <c r="AB20281" s="241"/>
    </row>
    <row r="20282" spans="25:28">
      <c r="Y20282" s="240"/>
      <c r="AB20282" s="241"/>
    </row>
    <row r="20283" spans="25:28">
      <c r="Y20283" s="240"/>
      <c r="AB20283" s="241"/>
    </row>
    <row r="20284" spans="25:28">
      <c r="Y20284" s="240"/>
      <c r="AB20284" s="241"/>
    </row>
    <row r="20285" spans="25:28">
      <c r="Y20285" s="240"/>
      <c r="AB20285" s="241"/>
    </row>
    <row r="20286" spans="25:28">
      <c r="Y20286" s="240"/>
      <c r="AB20286" s="241"/>
    </row>
    <row r="20287" spans="25:28">
      <c r="Y20287" s="240"/>
      <c r="AB20287" s="241"/>
    </row>
    <row r="20288" spans="25:28">
      <c r="Y20288" s="240"/>
      <c r="AB20288" s="241"/>
    </row>
    <row r="20289" spans="25:28">
      <c r="Y20289" s="240"/>
      <c r="AB20289" s="241"/>
    </row>
    <row r="20290" spans="25:28">
      <c r="Y20290" s="240"/>
      <c r="AB20290" s="241"/>
    </row>
    <row r="20291" spans="25:28">
      <c r="Y20291" s="240"/>
      <c r="AB20291" s="241"/>
    </row>
    <row r="20292" spans="25:28">
      <c r="Y20292" s="240"/>
      <c r="AB20292" s="241"/>
    </row>
    <row r="20293" spans="25:28">
      <c r="Y20293" s="240"/>
      <c r="AB20293" s="241"/>
    </row>
    <row r="20294" spans="25:28">
      <c r="Y20294" s="240"/>
      <c r="AB20294" s="241"/>
    </row>
    <row r="20295" spans="25:28">
      <c r="Y20295" s="240"/>
      <c r="AB20295" s="241"/>
    </row>
    <row r="20296" spans="25:28">
      <c r="Y20296" s="240"/>
      <c r="AB20296" s="241"/>
    </row>
    <row r="20297" spans="25:28">
      <c r="Y20297" s="240"/>
      <c r="AB20297" s="241"/>
    </row>
    <row r="20298" spans="25:28">
      <c r="Y20298" s="240"/>
      <c r="AB20298" s="241"/>
    </row>
    <row r="20299" spans="25:28">
      <c r="Y20299" s="240"/>
      <c r="AB20299" s="241"/>
    </row>
    <row r="20300" spans="25:28">
      <c r="Y20300" s="240"/>
      <c r="AB20300" s="241"/>
    </row>
    <row r="20301" spans="25:28">
      <c r="Y20301" s="240"/>
      <c r="AB20301" s="241"/>
    </row>
    <row r="20302" spans="25:28">
      <c r="Y20302" s="240"/>
      <c r="AB20302" s="241"/>
    </row>
    <row r="20303" spans="25:28">
      <c r="Y20303" s="240"/>
      <c r="AB20303" s="241"/>
    </row>
    <row r="20304" spans="25:28">
      <c r="Y20304" s="240"/>
      <c r="AB20304" s="241"/>
    </row>
    <row r="20305" spans="25:28">
      <c r="Y20305" s="240"/>
      <c r="AB20305" s="241"/>
    </row>
    <row r="20306" spans="25:28">
      <c r="Y20306" s="240"/>
      <c r="AB20306" s="241"/>
    </row>
    <row r="20307" spans="25:28">
      <c r="Y20307" s="240"/>
      <c r="AB20307" s="241"/>
    </row>
    <row r="20308" spans="25:28">
      <c r="Y20308" s="240"/>
      <c r="AB20308" s="241"/>
    </row>
    <row r="20309" spans="25:28">
      <c r="Y20309" s="240"/>
      <c r="AB20309" s="241"/>
    </row>
    <row r="20310" spans="25:28">
      <c r="Y20310" s="240"/>
      <c r="AB20310" s="241"/>
    </row>
    <row r="20311" spans="25:28">
      <c r="Y20311" s="240"/>
      <c r="AB20311" s="241"/>
    </row>
    <row r="20312" spans="25:28">
      <c r="Y20312" s="240"/>
      <c r="AB20312" s="241"/>
    </row>
    <row r="20313" spans="25:28">
      <c r="Y20313" s="240"/>
      <c r="AB20313" s="241"/>
    </row>
    <row r="20314" spans="25:28">
      <c r="Y20314" s="240"/>
      <c r="AB20314" s="241"/>
    </row>
    <row r="20315" spans="25:28">
      <c r="Y20315" s="240"/>
      <c r="AB20315" s="241"/>
    </row>
    <row r="20316" spans="25:28">
      <c r="Y20316" s="240"/>
      <c r="AB20316" s="241"/>
    </row>
    <row r="20317" spans="25:28">
      <c r="Y20317" s="240"/>
      <c r="AB20317" s="241"/>
    </row>
    <row r="20318" spans="25:28">
      <c r="Y20318" s="240"/>
      <c r="AB20318" s="241"/>
    </row>
    <row r="20319" spans="25:28">
      <c r="Y20319" s="240"/>
      <c r="AB20319" s="241"/>
    </row>
    <row r="20320" spans="25:28">
      <c r="Y20320" s="240"/>
      <c r="AB20320" s="241"/>
    </row>
    <row r="20321" spans="25:28">
      <c r="Y20321" s="240"/>
      <c r="AB20321" s="241"/>
    </row>
    <row r="20322" spans="25:28">
      <c r="Y20322" s="240"/>
      <c r="AB20322" s="241"/>
    </row>
    <row r="20323" spans="25:28">
      <c r="Y20323" s="240"/>
      <c r="AB20323" s="241"/>
    </row>
    <row r="20324" spans="25:28">
      <c r="Y20324" s="240"/>
      <c r="AB20324" s="241"/>
    </row>
    <row r="20325" spans="25:28">
      <c r="Y20325" s="240"/>
      <c r="AB20325" s="241"/>
    </row>
    <row r="20326" spans="25:28">
      <c r="Y20326" s="240"/>
      <c r="AB20326" s="241"/>
    </row>
    <row r="20327" spans="25:28">
      <c r="Y20327" s="240"/>
      <c r="AB20327" s="241"/>
    </row>
    <row r="20328" spans="25:28">
      <c r="Y20328" s="240"/>
      <c r="AB20328" s="241"/>
    </row>
    <row r="20329" spans="25:28">
      <c r="Y20329" s="240"/>
      <c r="AB20329" s="241"/>
    </row>
    <row r="20330" spans="25:28">
      <c r="Y20330" s="240"/>
      <c r="AB20330" s="241"/>
    </row>
    <row r="20331" spans="25:28">
      <c r="Y20331" s="240"/>
      <c r="AB20331" s="241"/>
    </row>
    <row r="20332" spans="25:28">
      <c r="Y20332" s="240"/>
      <c r="AB20332" s="241"/>
    </row>
    <row r="20333" spans="25:28">
      <c r="Y20333" s="240"/>
      <c r="AB20333" s="241"/>
    </row>
    <row r="20334" spans="25:28">
      <c r="Y20334" s="240"/>
      <c r="AB20334" s="241"/>
    </row>
    <row r="20335" spans="25:28">
      <c r="Y20335" s="240"/>
      <c r="AB20335" s="241"/>
    </row>
    <row r="20336" spans="25:28">
      <c r="Y20336" s="240"/>
      <c r="AB20336" s="241"/>
    </row>
    <row r="20337" spans="25:28">
      <c r="Y20337" s="240"/>
      <c r="AB20337" s="241"/>
    </row>
    <row r="20338" spans="25:28">
      <c r="Y20338" s="240"/>
      <c r="AB20338" s="241"/>
    </row>
    <row r="20339" spans="25:28">
      <c r="Y20339" s="240"/>
      <c r="AB20339" s="241"/>
    </row>
    <row r="20340" spans="25:28">
      <c r="Y20340" s="240"/>
      <c r="AB20340" s="241"/>
    </row>
    <row r="20341" spans="25:28">
      <c r="Y20341" s="240"/>
      <c r="AB20341" s="241"/>
    </row>
    <row r="20342" spans="25:28">
      <c r="Y20342" s="240"/>
      <c r="AB20342" s="241"/>
    </row>
    <row r="20343" spans="25:28">
      <c r="Y20343" s="240"/>
      <c r="AB20343" s="241"/>
    </row>
    <row r="20344" spans="25:28">
      <c r="Y20344" s="240"/>
      <c r="AB20344" s="241"/>
    </row>
    <row r="20345" spans="25:28">
      <c r="Y20345" s="240"/>
      <c r="AB20345" s="241"/>
    </row>
    <row r="20346" spans="25:28">
      <c r="Y20346" s="240"/>
      <c r="AB20346" s="241"/>
    </row>
    <row r="20347" spans="25:28">
      <c r="Y20347" s="240"/>
      <c r="AB20347" s="241"/>
    </row>
    <row r="20348" spans="25:28">
      <c r="Y20348" s="240"/>
      <c r="AB20348" s="241"/>
    </row>
    <row r="20349" spans="25:28">
      <c r="Y20349" s="240"/>
      <c r="AB20349" s="241"/>
    </row>
    <row r="20350" spans="25:28">
      <c r="Y20350" s="240"/>
      <c r="AB20350" s="241"/>
    </row>
    <row r="20351" spans="25:28">
      <c r="Y20351" s="240"/>
      <c r="AB20351" s="241"/>
    </row>
    <row r="20352" spans="25:28">
      <c r="Y20352" s="240"/>
      <c r="AB20352" s="241"/>
    </row>
    <row r="20353" spans="25:28">
      <c r="Y20353" s="240"/>
      <c r="AB20353" s="241"/>
    </row>
    <row r="20354" spans="25:28">
      <c r="Y20354" s="240"/>
      <c r="AB20354" s="241"/>
    </row>
    <row r="20355" spans="25:28">
      <c r="Y20355" s="240"/>
      <c r="AB20355" s="241"/>
    </row>
    <row r="20356" spans="25:28">
      <c r="Y20356" s="240"/>
      <c r="AB20356" s="241"/>
    </row>
    <row r="20357" spans="25:28">
      <c r="Y20357" s="240"/>
      <c r="AB20357" s="241"/>
    </row>
    <row r="20358" spans="25:28">
      <c r="Y20358" s="240"/>
      <c r="AB20358" s="241"/>
    </row>
    <row r="20359" spans="25:28">
      <c r="Y20359" s="240"/>
      <c r="AB20359" s="241"/>
    </row>
    <row r="20360" spans="25:28">
      <c r="Y20360" s="240"/>
      <c r="AB20360" s="241"/>
    </row>
    <row r="20361" spans="25:28">
      <c r="Y20361" s="240"/>
      <c r="AB20361" s="241"/>
    </row>
    <row r="20362" spans="25:28">
      <c r="Y20362" s="240"/>
      <c r="AB20362" s="241"/>
    </row>
    <row r="20363" spans="25:28">
      <c r="Y20363" s="240"/>
      <c r="AB20363" s="241"/>
    </row>
    <row r="20364" spans="25:28">
      <c r="Y20364" s="240"/>
      <c r="AB20364" s="241"/>
    </row>
    <row r="20365" spans="25:28">
      <c r="Y20365" s="240"/>
      <c r="AB20365" s="241"/>
    </row>
    <row r="20366" spans="25:28">
      <c r="Y20366" s="240"/>
      <c r="AB20366" s="241"/>
    </row>
    <row r="20367" spans="25:28">
      <c r="Y20367" s="240"/>
      <c r="AB20367" s="241"/>
    </row>
    <row r="20368" spans="25:28">
      <c r="Y20368" s="240"/>
      <c r="AB20368" s="241"/>
    </row>
    <row r="20369" spans="25:28">
      <c r="Y20369" s="240"/>
      <c r="AB20369" s="241"/>
    </row>
    <row r="20370" spans="25:28">
      <c r="Y20370" s="240"/>
      <c r="AB20370" s="241"/>
    </row>
    <row r="20371" spans="25:28">
      <c r="Y20371" s="240"/>
      <c r="AB20371" s="241"/>
    </row>
    <row r="20372" spans="25:28">
      <c r="Y20372" s="240"/>
      <c r="AB20372" s="241"/>
    </row>
    <row r="20373" spans="25:28">
      <c r="Y20373" s="240"/>
      <c r="AB20373" s="241"/>
    </row>
    <row r="20374" spans="25:28">
      <c r="Y20374" s="240"/>
      <c r="AB20374" s="241"/>
    </row>
    <row r="20375" spans="25:28">
      <c r="Y20375" s="240"/>
      <c r="AB20375" s="241"/>
    </row>
    <row r="20376" spans="25:28">
      <c r="Y20376" s="240"/>
      <c r="AB20376" s="241"/>
    </row>
    <row r="20377" spans="25:28">
      <c r="Y20377" s="240"/>
      <c r="AB20377" s="241"/>
    </row>
    <row r="20378" spans="25:28">
      <c r="Y20378" s="240"/>
      <c r="AB20378" s="241"/>
    </row>
    <row r="20379" spans="25:28">
      <c r="Y20379" s="240"/>
      <c r="AB20379" s="241"/>
    </row>
    <row r="20380" spans="25:28">
      <c r="Y20380" s="240"/>
      <c r="AB20380" s="241"/>
    </row>
    <row r="20381" spans="25:28">
      <c r="Y20381" s="240"/>
      <c r="AB20381" s="241"/>
    </row>
    <row r="20382" spans="25:28">
      <c r="Y20382" s="240"/>
      <c r="AB20382" s="241"/>
    </row>
    <row r="20383" spans="25:28">
      <c r="Y20383" s="240"/>
      <c r="AB20383" s="241"/>
    </row>
    <row r="20384" spans="25:28">
      <c r="Y20384" s="240"/>
      <c r="AB20384" s="241"/>
    </row>
    <row r="20385" spans="25:28">
      <c r="Y20385" s="240"/>
      <c r="AB20385" s="241"/>
    </row>
    <row r="20386" spans="25:28">
      <c r="Y20386" s="240"/>
      <c r="AB20386" s="241"/>
    </row>
    <row r="20387" spans="25:28">
      <c r="Y20387" s="240"/>
      <c r="AB20387" s="241"/>
    </row>
    <row r="20388" spans="25:28">
      <c r="Y20388" s="240"/>
      <c r="AB20388" s="241"/>
    </row>
    <row r="20389" spans="25:28">
      <c r="Y20389" s="240"/>
      <c r="AB20389" s="241"/>
    </row>
    <row r="20390" spans="25:28">
      <c r="Y20390" s="240"/>
      <c r="AB20390" s="241"/>
    </row>
    <row r="20391" spans="25:28">
      <c r="Y20391" s="240"/>
      <c r="AB20391" s="241"/>
    </row>
    <row r="20392" spans="25:28">
      <c r="Y20392" s="240"/>
      <c r="AB20392" s="241"/>
    </row>
    <row r="20393" spans="25:28">
      <c r="Y20393" s="240"/>
      <c r="AB20393" s="241"/>
    </row>
    <row r="20394" spans="25:28">
      <c r="Y20394" s="240"/>
      <c r="AB20394" s="241"/>
    </row>
    <row r="20395" spans="25:28">
      <c r="Y20395" s="240"/>
      <c r="AB20395" s="241"/>
    </row>
    <row r="20396" spans="25:28">
      <c r="Y20396" s="240"/>
      <c r="AB20396" s="241"/>
    </row>
    <row r="20397" spans="25:28">
      <c r="Y20397" s="240"/>
      <c r="AB20397" s="241"/>
    </row>
    <row r="20398" spans="25:28">
      <c r="Y20398" s="240"/>
      <c r="AB20398" s="241"/>
    </row>
    <row r="20399" spans="25:28">
      <c r="Y20399" s="240"/>
      <c r="AB20399" s="241"/>
    </row>
    <row r="20400" spans="25:28">
      <c r="Y20400" s="240"/>
      <c r="AB20400" s="241"/>
    </row>
    <row r="20401" spans="25:28">
      <c r="Y20401" s="240"/>
      <c r="AB20401" s="241"/>
    </row>
    <row r="20402" spans="25:28">
      <c r="Y20402" s="240"/>
      <c r="AB20402" s="241"/>
    </row>
    <row r="20403" spans="25:28">
      <c r="Y20403" s="240"/>
      <c r="AB20403" s="241"/>
    </row>
    <row r="20404" spans="25:28">
      <c r="Y20404" s="240"/>
      <c r="AB20404" s="241"/>
    </row>
    <row r="20405" spans="25:28">
      <c r="Y20405" s="240"/>
      <c r="AB20405" s="241"/>
    </row>
    <row r="20406" spans="25:28">
      <c r="Y20406" s="240"/>
      <c r="AB20406" s="241"/>
    </row>
    <row r="20407" spans="25:28">
      <c r="Y20407" s="240"/>
      <c r="AB20407" s="241"/>
    </row>
    <row r="20408" spans="25:28">
      <c r="Y20408" s="240"/>
      <c r="AB20408" s="241"/>
    </row>
    <row r="20409" spans="25:28">
      <c r="Y20409" s="240"/>
      <c r="AB20409" s="241"/>
    </row>
    <row r="20410" spans="25:28">
      <c r="Y20410" s="240"/>
      <c r="AB20410" s="241"/>
    </row>
    <row r="20411" spans="25:28">
      <c r="Y20411" s="240"/>
      <c r="AB20411" s="241"/>
    </row>
    <row r="20412" spans="25:28">
      <c r="Y20412" s="240"/>
      <c r="AB20412" s="241"/>
    </row>
    <row r="20413" spans="25:28">
      <c r="Y20413" s="240"/>
      <c r="AB20413" s="241"/>
    </row>
    <row r="20414" spans="25:28">
      <c r="Y20414" s="240"/>
      <c r="AB20414" s="241"/>
    </row>
    <row r="20415" spans="25:28">
      <c r="Y20415" s="240"/>
      <c r="AB20415" s="241"/>
    </row>
    <row r="20416" spans="25:28">
      <c r="Y20416" s="240"/>
      <c r="AB20416" s="241"/>
    </row>
    <row r="20417" spans="25:28">
      <c r="Y20417" s="240"/>
      <c r="AB20417" s="241"/>
    </row>
    <row r="20418" spans="25:28">
      <c r="Y20418" s="240"/>
      <c r="AB20418" s="241"/>
    </row>
    <row r="20419" spans="25:28">
      <c r="Y20419" s="240"/>
      <c r="AB20419" s="241"/>
    </row>
    <row r="20420" spans="25:28">
      <c r="Y20420" s="240"/>
      <c r="AB20420" s="241"/>
    </row>
    <row r="20421" spans="25:28">
      <c r="Y20421" s="240"/>
      <c r="AB20421" s="241"/>
    </row>
    <row r="20422" spans="25:28">
      <c r="Y20422" s="240"/>
      <c r="AB20422" s="241"/>
    </row>
    <row r="20423" spans="25:28">
      <c r="Y20423" s="240"/>
      <c r="AB20423" s="241"/>
    </row>
    <row r="20424" spans="25:28">
      <c r="Y20424" s="240"/>
      <c r="AB20424" s="241"/>
    </row>
    <row r="20425" spans="25:28">
      <c r="Y20425" s="240"/>
      <c r="AB20425" s="241"/>
    </row>
    <row r="20426" spans="25:28">
      <c r="Y20426" s="240"/>
      <c r="AB20426" s="241"/>
    </row>
    <row r="20427" spans="25:28">
      <c r="Y20427" s="240"/>
      <c r="AB20427" s="241"/>
    </row>
    <row r="20428" spans="25:28">
      <c r="Y20428" s="240"/>
      <c r="AB20428" s="241"/>
    </row>
    <row r="20429" spans="25:28">
      <c r="Y20429" s="240"/>
      <c r="AB20429" s="241"/>
    </row>
    <row r="20430" spans="25:28">
      <c r="Y20430" s="240"/>
      <c r="AB20430" s="241"/>
    </row>
    <row r="20431" spans="25:28">
      <c r="Y20431" s="240"/>
      <c r="AB20431" s="241"/>
    </row>
    <row r="20432" spans="25:28">
      <c r="Y20432" s="240"/>
      <c r="AB20432" s="241"/>
    </row>
    <row r="20433" spans="25:28">
      <c r="Y20433" s="240"/>
      <c r="AB20433" s="241"/>
    </row>
    <row r="20434" spans="25:28">
      <c r="Y20434" s="240"/>
      <c r="AB20434" s="241"/>
    </row>
    <row r="20435" spans="25:28">
      <c r="Y20435" s="240"/>
      <c r="AB20435" s="241"/>
    </row>
    <row r="20436" spans="25:28">
      <c r="Y20436" s="240"/>
      <c r="AB20436" s="241"/>
    </row>
    <row r="20437" spans="25:28">
      <c r="Y20437" s="240"/>
      <c r="AB20437" s="241"/>
    </row>
    <row r="20438" spans="25:28">
      <c r="Y20438" s="240"/>
      <c r="AB20438" s="241"/>
    </row>
    <row r="20439" spans="25:28">
      <c r="Y20439" s="240"/>
      <c r="AB20439" s="241"/>
    </row>
    <row r="20440" spans="25:28">
      <c r="Y20440" s="240"/>
      <c r="AB20440" s="241"/>
    </row>
    <row r="20441" spans="25:28">
      <c r="Y20441" s="240"/>
      <c r="AB20441" s="241"/>
    </row>
    <row r="20442" spans="25:28">
      <c r="Y20442" s="240"/>
      <c r="AB20442" s="241"/>
    </row>
    <row r="20443" spans="25:28">
      <c r="Y20443" s="240"/>
      <c r="AB20443" s="241"/>
    </row>
    <row r="20444" spans="25:28">
      <c r="Y20444" s="240"/>
      <c r="AB20444" s="241"/>
    </row>
    <row r="20445" spans="25:28">
      <c r="Y20445" s="240"/>
      <c r="AB20445" s="241"/>
    </row>
    <row r="20446" spans="25:28">
      <c r="Y20446" s="240"/>
      <c r="AB20446" s="241"/>
    </row>
    <row r="20447" spans="25:28">
      <c r="Y20447" s="240"/>
      <c r="AB20447" s="241"/>
    </row>
    <row r="20448" spans="25:28">
      <c r="Y20448" s="240"/>
      <c r="AB20448" s="241"/>
    </row>
    <row r="20449" spans="25:28">
      <c r="Y20449" s="240"/>
      <c r="AB20449" s="241"/>
    </row>
    <row r="20450" spans="25:28">
      <c r="Y20450" s="240"/>
      <c r="AB20450" s="241"/>
    </row>
    <row r="20451" spans="25:28">
      <c r="Y20451" s="240"/>
      <c r="AB20451" s="241"/>
    </row>
    <row r="20452" spans="25:28">
      <c r="Y20452" s="240"/>
      <c r="AB20452" s="241"/>
    </row>
    <row r="20453" spans="25:28">
      <c r="Y20453" s="240"/>
      <c r="AB20453" s="241"/>
    </row>
    <row r="20454" spans="25:28">
      <c r="Y20454" s="240"/>
      <c r="AB20454" s="241"/>
    </row>
    <row r="20455" spans="25:28">
      <c r="Y20455" s="240"/>
      <c r="AB20455" s="241"/>
    </row>
    <row r="20456" spans="25:28">
      <c r="Y20456" s="240"/>
      <c r="AB20456" s="241"/>
    </row>
    <row r="20457" spans="25:28">
      <c r="Y20457" s="240"/>
      <c r="AB20457" s="241"/>
    </row>
    <row r="20458" spans="25:28">
      <c r="Y20458" s="240"/>
      <c r="AB20458" s="241"/>
    </row>
    <row r="20459" spans="25:28">
      <c r="Y20459" s="240"/>
      <c r="AB20459" s="241"/>
    </row>
    <row r="20460" spans="25:28">
      <c r="Y20460" s="240"/>
      <c r="AB20460" s="241"/>
    </row>
    <row r="20461" spans="25:28">
      <c r="Y20461" s="240"/>
      <c r="AB20461" s="241"/>
    </row>
    <row r="20462" spans="25:28">
      <c r="Y20462" s="240"/>
      <c r="AB20462" s="241"/>
    </row>
    <row r="20463" spans="25:28">
      <c r="Y20463" s="240"/>
      <c r="AB20463" s="241"/>
    </row>
    <row r="20464" spans="25:28">
      <c r="Y20464" s="240"/>
      <c r="AB20464" s="241"/>
    </row>
    <row r="20465" spans="25:28">
      <c r="Y20465" s="240"/>
      <c r="AB20465" s="241"/>
    </row>
    <row r="20466" spans="25:28">
      <c r="Y20466" s="240"/>
      <c r="AB20466" s="241"/>
    </row>
    <row r="20467" spans="25:28">
      <c r="Y20467" s="240"/>
      <c r="AB20467" s="241"/>
    </row>
    <row r="20468" spans="25:28">
      <c r="Y20468" s="240"/>
      <c r="AB20468" s="241"/>
    </row>
    <row r="20469" spans="25:28">
      <c r="Y20469" s="240"/>
      <c r="AB20469" s="241"/>
    </row>
    <row r="20470" spans="25:28">
      <c r="Y20470" s="240"/>
      <c r="AB20470" s="241"/>
    </row>
    <row r="20471" spans="25:28">
      <c r="Y20471" s="240"/>
      <c r="AB20471" s="241"/>
    </row>
    <row r="20472" spans="25:28">
      <c r="Y20472" s="240"/>
      <c r="AB20472" s="241"/>
    </row>
    <row r="20473" spans="25:28">
      <c r="Y20473" s="240"/>
      <c r="AB20473" s="241"/>
    </row>
    <row r="20474" spans="25:28">
      <c r="Y20474" s="240"/>
      <c r="AB20474" s="241"/>
    </row>
    <row r="20475" spans="25:28">
      <c r="Y20475" s="240"/>
      <c r="AB20475" s="241"/>
    </row>
    <row r="20476" spans="25:28">
      <c r="Y20476" s="240"/>
      <c r="AB20476" s="241"/>
    </row>
    <row r="20477" spans="25:28">
      <c r="Y20477" s="240"/>
      <c r="AB20477" s="241"/>
    </row>
    <row r="20478" spans="25:28">
      <c r="Y20478" s="240"/>
      <c r="AB20478" s="241"/>
    </row>
    <row r="20479" spans="25:28">
      <c r="Y20479" s="240"/>
      <c r="AB20479" s="241"/>
    </row>
    <row r="20480" spans="25:28">
      <c r="Y20480" s="240"/>
      <c r="AB20480" s="241"/>
    </row>
    <row r="20481" spans="25:28">
      <c r="Y20481" s="240"/>
      <c r="AB20481" s="241"/>
    </row>
    <row r="20482" spans="25:28">
      <c r="Y20482" s="240"/>
      <c r="AB20482" s="241"/>
    </row>
    <row r="20483" spans="25:28">
      <c r="Y20483" s="240"/>
      <c r="AB20483" s="241"/>
    </row>
    <row r="20484" spans="25:28">
      <c r="Y20484" s="240"/>
      <c r="AB20484" s="241"/>
    </row>
    <row r="20485" spans="25:28">
      <c r="Y20485" s="240"/>
      <c r="AB20485" s="241"/>
    </row>
    <row r="20486" spans="25:28">
      <c r="Y20486" s="240"/>
      <c r="AB20486" s="241"/>
    </row>
    <row r="20487" spans="25:28">
      <c r="Y20487" s="240"/>
      <c r="AB20487" s="241"/>
    </row>
    <row r="20488" spans="25:28">
      <c r="Y20488" s="240"/>
      <c r="AB20488" s="241"/>
    </row>
    <row r="20489" spans="25:28">
      <c r="Y20489" s="240"/>
      <c r="AB20489" s="241"/>
    </row>
    <row r="20490" spans="25:28">
      <c r="Y20490" s="240"/>
      <c r="AB20490" s="241"/>
    </row>
    <row r="20491" spans="25:28">
      <c r="Y20491" s="240"/>
      <c r="AB20491" s="241"/>
    </row>
    <row r="20492" spans="25:28">
      <c r="Y20492" s="240"/>
      <c r="AB20492" s="241"/>
    </row>
    <row r="20493" spans="25:28">
      <c r="Y20493" s="240"/>
      <c r="AB20493" s="241"/>
    </row>
    <row r="20494" spans="25:28">
      <c r="Y20494" s="240"/>
      <c r="AB20494" s="241"/>
    </row>
    <row r="20495" spans="25:28">
      <c r="Y20495" s="240"/>
      <c r="AB20495" s="241"/>
    </row>
    <row r="20496" spans="25:28">
      <c r="Y20496" s="240"/>
      <c r="AB20496" s="241"/>
    </row>
    <row r="20497" spans="25:28">
      <c r="Y20497" s="240"/>
      <c r="AB20497" s="241"/>
    </row>
    <row r="20498" spans="25:28">
      <c r="Y20498" s="240"/>
      <c r="AB20498" s="241"/>
    </row>
    <row r="20499" spans="25:28">
      <c r="Y20499" s="240"/>
      <c r="AB20499" s="241"/>
    </row>
    <row r="20500" spans="25:28">
      <c r="Y20500" s="240"/>
      <c r="AB20500" s="241"/>
    </row>
    <row r="20501" spans="25:28">
      <c r="Y20501" s="240"/>
      <c r="AB20501" s="241"/>
    </row>
    <row r="20502" spans="25:28">
      <c r="Y20502" s="240"/>
      <c r="AB20502" s="241"/>
    </row>
    <row r="20503" spans="25:28">
      <c r="Y20503" s="240"/>
      <c r="AB20503" s="241"/>
    </row>
    <row r="20504" spans="25:28">
      <c r="Y20504" s="240"/>
      <c r="AB20504" s="241"/>
    </row>
    <row r="20505" spans="25:28">
      <c r="Y20505" s="240"/>
      <c r="AB20505" s="241"/>
    </row>
    <row r="20506" spans="25:28">
      <c r="Y20506" s="240"/>
      <c r="AB20506" s="241"/>
    </row>
    <row r="20507" spans="25:28">
      <c r="Y20507" s="240"/>
      <c r="AB20507" s="241"/>
    </row>
    <row r="20508" spans="25:28">
      <c r="Y20508" s="240"/>
      <c r="AB20508" s="241"/>
    </row>
    <row r="20509" spans="25:28">
      <c r="Y20509" s="240"/>
      <c r="AB20509" s="241"/>
    </row>
    <row r="20510" spans="25:28">
      <c r="Y20510" s="240"/>
      <c r="AB20510" s="241"/>
    </row>
    <row r="20511" spans="25:28">
      <c r="Y20511" s="240"/>
      <c r="AB20511" s="241"/>
    </row>
    <row r="20512" spans="25:28">
      <c r="Y20512" s="240"/>
      <c r="AB20512" s="241"/>
    </row>
    <row r="20513" spans="25:28">
      <c r="Y20513" s="240"/>
      <c r="AB20513" s="241"/>
    </row>
    <row r="20514" spans="25:28">
      <c r="Y20514" s="240"/>
      <c r="AB20514" s="241"/>
    </row>
    <row r="20515" spans="25:28">
      <c r="Y20515" s="240"/>
      <c r="AB20515" s="241"/>
    </row>
    <row r="20516" spans="25:28">
      <c r="Y20516" s="240"/>
      <c r="AB20516" s="241"/>
    </row>
    <row r="20517" spans="25:28">
      <c r="Y20517" s="240"/>
      <c r="AB20517" s="241"/>
    </row>
    <row r="20518" spans="25:28">
      <c r="Y20518" s="240"/>
      <c r="AB20518" s="241"/>
    </row>
    <row r="20519" spans="25:28">
      <c r="Y20519" s="240"/>
      <c r="AB20519" s="241"/>
    </row>
    <row r="20520" spans="25:28">
      <c r="Y20520" s="240"/>
      <c r="AB20520" s="241"/>
    </row>
    <row r="20521" spans="25:28">
      <c r="Y20521" s="240"/>
      <c r="AB20521" s="241"/>
    </row>
    <row r="20522" spans="25:28">
      <c r="Y20522" s="240"/>
      <c r="AB20522" s="241"/>
    </row>
    <row r="20523" spans="25:28">
      <c r="Y20523" s="240"/>
      <c r="AB20523" s="241"/>
    </row>
    <row r="20524" spans="25:28">
      <c r="Y20524" s="240"/>
      <c r="AB20524" s="241"/>
    </row>
    <row r="20525" spans="25:28">
      <c r="Y20525" s="240"/>
      <c r="AB20525" s="241"/>
    </row>
    <row r="20526" spans="25:28">
      <c r="Y20526" s="240"/>
      <c r="AB20526" s="241"/>
    </row>
    <row r="20527" spans="25:28">
      <c r="Y20527" s="240"/>
      <c r="AB20527" s="241"/>
    </row>
    <row r="20528" spans="25:28">
      <c r="Y20528" s="240"/>
      <c r="AB20528" s="241"/>
    </row>
    <row r="20529" spans="25:28">
      <c r="Y20529" s="240"/>
      <c r="AB20529" s="241"/>
    </row>
    <row r="20530" spans="25:28">
      <c r="Y20530" s="240"/>
      <c r="AB20530" s="241"/>
    </row>
    <row r="20531" spans="25:28">
      <c r="Y20531" s="240"/>
      <c r="AB20531" s="241"/>
    </row>
    <row r="20532" spans="25:28">
      <c r="Y20532" s="240"/>
      <c r="AB20532" s="241"/>
    </row>
    <row r="20533" spans="25:28">
      <c r="Y20533" s="240"/>
      <c r="AB20533" s="241"/>
    </row>
    <row r="20534" spans="25:28">
      <c r="Y20534" s="240"/>
      <c r="AB20534" s="241"/>
    </row>
    <row r="20535" spans="25:28">
      <c r="Y20535" s="240"/>
      <c r="AB20535" s="241"/>
    </row>
    <row r="20536" spans="25:28">
      <c r="Y20536" s="240"/>
      <c r="AB20536" s="241"/>
    </row>
    <row r="20537" spans="25:28">
      <c r="Y20537" s="240"/>
      <c r="AB20537" s="241"/>
    </row>
    <row r="20538" spans="25:28">
      <c r="Y20538" s="240"/>
      <c r="AB20538" s="241"/>
    </row>
    <row r="20539" spans="25:28">
      <c r="Y20539" s="240"/>
      <c r="AB20539" s="241"/>
    </row>
    <row r="20540" spans="25:28">
      <c r="Y20540" s="240"/>
      <c r="AB20540" s="241"/>
    </row>
    <row r="20541" spans="25:28">
      <c r="Y20541" s="240"/>
      <c r="AB20541" s="241"/>
    </row>
    <row r="20542" spans="25:28">
      <c r="Y20542" s="240"/>
      <c r="AB20542" s="241"/>
    </row>
    <row r="20543" spans="25:28">
      <c r="Y20543" s="240"/>
      <c r="AB20543" s="241"/>
    </row>
    <row r="20544" spans="25:28">
      <c r="Y20544" s="240"/>
      <c r="AB20544" s="241"/>
    </row>
    <row r="20545" spans="25:28">
      <c r="Y20545" s="240"/>
      <c r="AB20545" s="241"/>
    </row>
    <row r="20546" spans="25:28">
      <c r="Y20546" s="240"/>
      <c r="AB20546" s="241"/>
    </row>
    <row r="20547" spans="25:28">
      <c r="Y20547" s="240"/>
      <c r="AB20547" s="241"/>
    </row>
    <row r="20548" spans="25:28">
      <c r="Y20548" s="240"/>
      <c r="AB20548" s="241"/>
    </row>
    <row r="20549" spans="25:28">
      <c r="Y20549" s="240"/>
      <c r="AB20549" s="241"/>
    </row>
    <row r="20550" spans="25:28">
      <c r="Y20550" s="240"/>
      <c r="AB20550" s="241"/>
    </row>
    <row r="20551" spans="25:28">
      <c r="Y20551" s="240"/>
      <c r="AB20551" s="241"/>
    </row>
    <row r="20552" spans="25:28">
      <c r="Y20552" s="240"/>
      <c r="AB20552" s="241"/>
    </row>
    <row r="20553" spans="25:28">
      <c r="Y20553" s="240"/>
      <c r="AB20553" s="241"/>
    </row>
    <row r="20554" spans="25:28">
      <c r="Y20554" s="240"/>
      <c r="AB20554" s="241"/>
    </row>
    <row r="20555" spans="25:28">
      <c r="Y20555" s="240"/>
      <c r="AB20555" s="241"/>
    </row>
    <row r="20556" spans="25:28">
      <c r="Y20556" s="240"/>
      <c r="AB20556" s="241"/>
    </row>
    <row r="20557" spans="25:28">
      <c r="Y20557" s="240"/>
      <c r="AB20557" s="241"/>
    </row>
    <row r="20558" spans="25:28">
      <c r="Y20558" s="240"/>
      <c r="AB20558" s="241"/>
    </row>
    <row r="20559" spans="25:28">
      <c r="Y20559" s="240"/>
      <c r="AB20559" s="241"/>
    </row>
    <row r="20560" spans="25:28">
      <c r="Y20560" s="240"/>
      <c r="AB20560" s="241"/>
    </row>
    <row r="20561" spans="25:28">
      <c r="Y20561" s="240"/>
      <c r="AB20561" s="241"/>
    </row>
    <row r="20562" spans="25:28">
      <c r="Y20562" s="240"/>
      <c r="AB20562" s="241"/>
    </row>
    <row r="20563" spans="25:28">
      <c r="Y20563" s="240"/>
      <c r="AB20563" s="241"/>
    </row>
    <row r="20564" spans="25:28">
      <c r="Y20564" s="240"/>
      <c r="AB20564" s="241"/>
    </row>
    <row r="20565" spans="25:28">
      <c r="Y20565" s="240"/>
      <c r="AB20565" s="241"/>
    </row>
    <row r="20566" spans="25:28">
      <c r="Y20566" s="240"/>
      <c r="AB20566" s="241"/>
    </row>
    <row r="20567" spans="25:28">
      <c r="Y20567" s="240"/>
      <c r="AB20567" s="241"/>
    </row>
    <row r="20568" spans="25:28">
      <c r="Y20568" s="240"/>
      <c r="AB20568" s="241"/>
    </row>
    <row r="20569" spans="25:28">
      <c r="Y20569" s="240"/>
      <c r="AB20569" s="241"/>
    </row>
    <row r="20570" spans="25:28">
      <c r="Y20570" s="240"/>
      <c r="AB20570" s="241"/>
    </row>
    <row r="20571" spans="25:28">
      <c r="Y20571" s="240"/>
      <c r="AB20571" s="241"/>
    </row>
    <row r="20572" spans="25:28">
      <c r="Y20572" s="240"/>
      <c r="AB20572" s="241"/>
    </row>
    <row r="20573" spans="25:28">
      <c r="Y20573" s="240"/>
      <c r="AB20573" s="241"/>
    </row>
    <row r="20574" spans="25:28">
      <c r="Y20574" s="240"/>
      <c r="AB20574" s="241"/>
    </row>
    <row r="20575" spans="25:28">
      <c r="Y20575" s="240"/>
      <c r="AB20575" s="241"/>
    </row>
    <row r="20576" spans="25:28">
      <c r="Y20576" s="240"/>
      <c r="AB20576" s="241"/>
    </row>
    <row r="20577" spans="25:28">
      <c r="Y20577" s="240"/>
      <c r="AB20577" s="241"/>
    </row>
    <row r="20578" spans="25:28">
      <c r="Y20578" s="240"/>
      <c r="AB20578" s="241"/>
    </row>
    <row r="20579" spans="25:28">
      <c r="Y20579" s="240"/>
      <c r="AB20579" s="241"/>
    </row>
    <row r="20580" spans="25:28">
      <c r="Y20580" s="240"/>
      <c r="AB20580" s="241"/>
    </row>
    <row r="20581" spans="25:28">
      <c r="Y20581" s="240"/>
      <c r="AB20581" s="241"/>
    </row>
    <row r="20582" spans="25:28">
      <c r="Y20582" s="240"/>
      <c r="AB20582" s="241"/>
    </row>
    <row r="20583" spans="25:28">
      <c r="Y20583" s="240"/>
      <c r="AB20583" s="241"/>
    </row>
    <row r="20584" spans="25:28">
      <c r="Y20584" s="240"/>
      <c r="AB20584" s="241"/>
    </row>
    <row r="20585" spans="25:28">
      <c r="Y20585" s="240"/>
      <c r="AB20585" s="241"/>
    </row>
    <row r="20586" spans="25:28">
      <c r="Y20586" s="240"/>
      <c r="AB20586" s="241"/>
    </row>
    <row r="20587" spans="25:28">
      <c r="Y20587" s="240"/>
      <c r="AB20587" s="241"/>
    </row>
    <row r="20588" spans="25:28">
      <c r="Y20588" s="240"/>
      <c r="AB20588" s="241"/>
    </row>
    <row r="20589" spans="25:28">
      <c r="Y20589" s="240"/>
      <c r="AB20589" s="241"/>
    </row>
    <row r="20590" spans="25:28">
      <c r="Y20590" s="240"/>
      <c r="AB20590" s="241"/>
    </row>
    <row r="20591" spans="25:28">
      <c r="Y20591" s="240"/>
      <c r="AB20591" s="241"/>
    </row>
    <row r="20592" spans="25:28">
      <c r="Y20592" s="240"/>
      <c r="AB20592" s="241"/>
    </row>
    <row r="20593" spans="25:28">
      <c r="Y20593" s="240"/>
      <c r="AB20593" s="241"/>
    </row>
    <row r="20594" spans="25:28">
      <c r="Y20594" s="240"/>
      <c r="AB20594" s="241"/>
    </row>
    <row r="20595" spans="25:28">
      <c r="Y20595" s="240"/>
      <c r="AB20595" s="241"/>
    </row>
    <row r="20596" spans="25:28">
      <c r="Y20596" s="240"/>
      <c r="AB20596" s="241"/>
    </row>
    <row r="20597" spans="25:28">
      <c r="Y20597" s="240"/>
      <c r="AB20597" s="241"/>
    </row>
    <row r="20598" spans="25:28">
      <c r="Y20598" s="240"/>
      <c r="AB20598" s="241"/>
    </row>
    <row r="20599" spans="25:28">
      <c r="Y20599" s="240"/>
      <c r="AB20599" s="241"/>
    </row>
    <row r="20600" spans="25:28">
      <c r="Y20600" s="240"/>
      <c r="AB20600" s="241"/>
    </row>
    <row r="20601" spans="25:28">
      <c r="Y20601" s="240"/>
      <c r="AB20601" s="241"/>
    </row>
    <row r="20602" spans="25:28">
      <c r="Y20602" s="240"/>
      <c r="AB20602" s="241"/>
    </row>
    <row r="20603" spans="25:28">
      <c r="Y20603" s="240"/>
      <c r="AB20603" s="241"/>
    </row>
    <row r="20604" spans="25:28">
      <c r="Y20604" s="240"/>
      <c r="AB20604" s="241"/>
    </row>
    <row r="20605" spans="25:28">
      <c r="Y20605" s="240"/>
      <c r="AB20605" s="241"/>
    </row>
    <row r="20606" spans="25:28">
      <c r="Y20606" s="240"/>
      <c r="AB20606" s="241"/>
    </row>
    <row r="20607" spans="25:28">
      <c r="Y20607" s="240"/>
      <c r="AB20607" s="241"/>
    </row>
    <row r="20608" spans="25:28">
      <c r="Y20608" s="240"/>
      <c r="AB20608" s="241"/>
    </row>
    <row r="20609" spans="25:28">
      <c r="Y20609" s="240"/>
      <c r="AB20609" s="241"/>
    </row>
    <row r="20610" spans="25:28">
      <c r="Y20610" s="240"/>
      <c r="AB20610" s="241"/>
    </row>
    <row r="20611" spans="25:28">
      <c r="Y20611" s="240"/>
      <c r="AB20611" s="241"/>
    </row>
    <row r="20612" spans="25:28">
      <c r="Y20612" s="240"/>
      <c r="AB20612" s="241"/>
    </row>
    <row r="20613" spans="25:28">
      <c r="Y20613" s="240"/>
      <c r="AB20613" s="241"/>
    </row>
    <row r="20614" spans="25:28">
      <c r="Y20614" s="240"/>
      <c r="AB20614" s="241"/>
    </row>
    <row r="20615" spans="25:28">
      <c r="Y20615" s="240"/>
      <c r="AB20615" s="241"/>
    </row>
    <row r="20616" spans="25:28">
      <c r="Y20616" s="240"/>
      <c r="AB20616" s="241"/>
    </row>
    <row r="20617" spans="25:28">
      <c r="Y20617" s="240"/>
      <c r="AB20617" s="241"/>
    </row>
    <row r="20618" spans="25:28">
      <c r="Y20618" s="240"/>
      <c r="AB20618" s="241"/>
    </row>
    <row r="20619" spans="25:28">
      <c r="Y20619" s="240"/>
      <c r="AB20619" s="241"/>
    </row>
    <row r="20620" spans="25:28">
      <c r="Y20620" s="240"/>
      <c r="AB20620" s="241"/>
    </row>
    <row r="20621" spans="25:28">
      <c r="Y20621" s="240"/>
      <c r="AB20621" s="241"/>
    </row>
    <row r="20622" spans="25:28">
      <c r="Y20622" s="240"/>
      <c r="AB20622" s="241"/>
    </row>
    <row r="20623" spans="25:28">
      <c r="Y20623" s="240"/>
      <c r="AB20623" s="241"/>
    </row>
    <row r="20624" spans="25:28">
      <c r="Y20624" s="240"/>
      <c r="AB20624" s="241"/>
    </row>
    <row r="20625" spans="25:28">
      <c r="Y20625" s="240"/>
      <c r="AB20625" s="241"/>
    </row>
    <row r="20626" spans="25:28">
      <c r="Y20626" s="240"/>
      <c r="AB20626" s="241"/>
    </row>
    <row r="20627" spans="25:28">
      <c r="Y20627" s="240"/>
      <c r="AB20627" s="241"/>
    </row>
    <row r="20628" spans="25:28">
      <c r="Y20628" s="240"/>
      <c r="AB20628" s="241"/>
    </row>
    <row r="20629" spans="25:28">
      <c r="Y20629" s="240"/>
      <c r="AB20629" s="241"/>
    </row>
    <row r="20630" spans="25:28">
      <c r="Y20630" s="240"/>
      <c r="AB20630" s="241"/>
    </row>
    <row r="20631" spans="25:28">
      <c r="Y20631" s="240"/>
      <c r="AB20631" s="241"/>
    </row>
    <row r="20632" spans="25:28">
      <c r="Y20632" s="240"/>
      <c r="AB20632" s="241"/>
    </row>
    <row r="20633" spans="25:28">
      <c r="Y20633" s="240"/>
      <c r="AB20633" s="241"/>
    </row>
    <row r="20634" spans="25:28">
      <c r="Y20634" s="240"/>
      <c r="AB20634" s="241"/>
    </row>
    <row r="20635" spans="25:28">
      <c r="Y20635" s="240"/>
      <c r="AB20635" s="241"/>
    </row>
    <row r="20636" spans="25:28">
      <c r="Y20636" s="240"/>
      <c r="AB20636" s="241"/>
    </row>
    <row r="20637" spans="25:28">
      <c r="Y20637" s="240"/>
      <c r="AB20637" s="241"/>
    </row>
    <row r="20638" spans="25:28">
      <c r="Y20638" s="240"/>
      <c r="AB20638" s="241"/>
    </row>
    <row r="20639" spans="25:28">
      <c r="Y20639" s="240"/>
      <c r="AB20639" s="241"/>
    </row>
    <row r="20640" spans="25:28">
      <c r="Y20640" s="240"/>
      <c r="AB20640" s="241"/>
    </row>
    <row r="20641" spans="25:28">
      <c r="Y20641" s="240"/>
      <c r="AB20641" s="241"/>
    </row>
    <row r="20642" spans="25:28">
      <c r="Y20642" s="240"/>
      <c r="AB20642" s="241"/>
    </row>
    <row r="20643" spans="25:28">
      <c r="Y20643" s="240"/>
      <c r="AB20643" s="241"/>
    </row>
    <row r="20644" spans="25:28">
      <c r="Y20644" s="240"/>
      <c r="AB20644" s="241"/>
    </row>
    <row r="20645" spans="25:28">
      <c r="Y20645" s="240"/>
      <c r="AB20645" s="241"/>
    </row>
    <row r="20646" spans="25:28">
      <c r="Y20646" s="240"/>
      <c r="AB20646" s="241"/>
    </row>
    <row r="20647" spans="25:28">
      <c r="Y20647" s="240"/>
      <c r="AB20647" s="241"/>
    </row>
    <row r="20648" spans="25:28">
      <c r="Y20648" s="240"/>
      <c r="AB20648" s="241"/>
    </row>
    <row r="20649" spans="25:28">
      <c r="Y20649" s="240"/>
      <c r="AB20649" s="241"/>
    </row>
    <row r="20650" spans="25:28">
      <c r="Y20650" s="240"/>
      <c r="AB20650" s="241"/>
    </row>
    <row r="20651" spans="25:28">
      <c r="Y20651" s="240"/>
      <c r="AB20651" s="241"/>
    </row>
    <row r="20652" spans="25:28">
      <c r="Y20652" s="240"/>
      <c r="AB20652" s="241"/>
    </row>
    <row r="20653" spans="25:28">
      <c r="Y20653" s="240"/>
      <c r="AB20653" s="241"/>
    </row>
    <row r="20654" spans="25:28">
      <c r="Y20654" s="240"/>
      <c r="AB20654" s="241"/>
    </row>
    <row r="20655" spans="25:28">
      <c r="Y20655" s="240"/>
      <c r="AB20655" s="241"/>
    </row>
    <row r="20656" spans="25:28">
      <c r="Y20656" s="240"/>
      <c r="AB20656" s="241"/>
    </row>
    <row r="20657" spans="25:28">
      <c r="Y20657" s="240"/>
      <c r="AB20657" s="241"/>
    </row>
    <row r="20658" spans="25:28">
      <c r="Y20658" s="240"/>
      <c r="AB20658" s="241"/>
    </row>
    <row r="20659" spans="25:28">
      <c r="Y20659" s="240"/>
      <c r="AB20659" s="241"/>
    </row>
    <row r="20660" spans="25:28">
      <c r="Y20660" s="240"/>
      <c r="AB20660" s="241"/>
    </row>
    <row r="20661" spans="25:28">
      <c r="Y20661" s="240"/>
      <c r="AB20661" s="241"/>
    </row>
    <row r="20662" spans="25:28">
      <c r="Y20662" s="240"/>
      <c r="AB20662" s="241"/>
    </row>
    <row r="20663" spans="25:28">
      <c r="Y20663" s="240"/>
      <c r="AB20663" s="241"/>
    </row>
    <row r="20664" spans="25:28">
      <c r="Y20664" s="240"/>
      <c r="AB20664" s="241"/>
    </row>
    <row r="20665" spans="25:28">
      <c r="Y20665" s="240"/>
      <c r="AB20665" s="241"/>
    </row>
    <row r="20666" spans="25:28">
      <c r="Y20666" s="240"/>
      <c r="AB20666" s="241"/>
    </row>
    <row r="20667" spans="25:28">
      <c r="Y20667" s="240"/>
      <c r="AB20667" s="241"/>
    </row>
    <row r="20668" spans="25:28">
      <c r="Y20668" s="240"/>
      <c r="AB20668" s="241"/>
    </row>
    <row r="20669" spans="25:28">
      <c r="Y20669" s="240"/>
      <c r="AB20669" s="241"/>
    </row>
    <row r="20670" spans="25:28">
      <c r="Y20670" s="240"/>
      <c r="AB20670" s="241"/>
    </row>
    <row r="20671" spans="25:28">
      <c r="Y20671" s="240"/>
      <c r="AB20671" s="241"/>
    </row>
    <row r="20672" spans="25:28">
      <c r="Y20672" s="240"/>
      <c r="AB20672" s="241"/>
    </row>
    <row r="20673" spans="25:28">
      <c r="Y20673" s="240"/>
      <c r="AB20673" s="241"/>
    </row>
    <row r="20674" spans="25:28">
      <c r="Y20674" s="240"/>
      <c r="AB20674" s="241"/>
    </row>
    <row r="20675" spans="25:28">
      <c r="Y20675" s="240"/>
      <c r="AB20675" s="241"/>
    </row>
    <row r="20676" spans="25:28">
      <c r="Y20676" s="240"/>
      <c r="AB20676" s="241"/>
    </row>
    <row r="20677" spans="25:28">
      <c r="Y20677" s="240"/>
      <c r="AB20677" s="241"/>
    </row>
    <row r="20678" spans="25:28">
      <c r="Y20678" s="240"/>
      <c r="AB20678" s="241"/>
    </row>
    <row r="20679" spans="25:28">
      <c r="Y20679" s="240"/>
      <c r="AB20679" s="241"/>
    </row>
    <row r="20680" spans="25:28">
      <c r="Y20680" s="240"/>
      <c r="AB20680" s="241"/>
    </row>
    <row r="20681" spans="25:28">
      <c r="Y20681" s="240"/>
      <c r="AB20681" s="241"/>
    </row>
    <row r="20682" spans="25:28">
      <c r="Y20682" s="240"/>
      <c r="AB20682" s="241"/>
    </row>
    <row r="20683" spans="25:28">
      <c r="Y20683" s="240"/>
      <c r="AB20683" s="241"/>
    </row>
    <row r="20684" spans="25:28">
      <c r="Y20684" s="240"/>
      <c r="AB20684" s="241"/>
    </row>
    <row r="20685" spans="25:28">
      <c r="Y20685" s="240"/>
      <c r="AB20685" s="241"/>
    </row>
    <row r="20686" spans="25:28">
      <c r="Y20686" s="240"/>
      <c r="AB20686" s="241"/>
    </row>
    <row r="20687" spans="25:28">
      <c r="Y20687" s="240"/>
      <c r="AB20687" s="241"/>
    </row>
    <row r="20688" spans="25:28">
      <c r="Y20688" s="240"/>
      <c r="AB20688" s="241"/>
    </row>
    <row r="20689" spans="25:28">
      <c r="Y20689" s="240"/>
      <c r="AB20689" s="241"/>
    </row>
    <row r="20690" spans="25:28">
      <c r="Y20690" s="240"/>
      <c r="AB20690" s="241"/>
    </row>
    <row r="20691" spans="25:28">
      <c r="Y20691" s="240"/>
      <c r="AB20691" s="241"/>
    </row>
    <row r="20692" spans="25:28">
      <c r="Y20692" s="240"/>
      <c r="AB20692" s="241"/>
    </row>
    <row r="20693" spans="25:28">
      <c r="Y20693" s="240"/>
      <c r="AB20693" s="241"/>
    </row>
    <row r="20694" spans="25:28">
      <c r="Y20694" s="240"/>
      <c r="AB20694" s="241"/>
    </row>
    <row r="20695" spans="25:28">
      <c r="Y20695" s="240"/>
      <c r="AB20695" s="241"/>
    </row>
    <row r="20696" spans="25:28">
      <c r="Y20696" s="240"/>
      <c r="AB20696" s="241"/>
    </row>
    <row r="20697" spans="25:28">
      <c r="Y20697" s="240"/>
      <c r="AB20697" s="241"/>
    </row>
    <row r="20698" spans="25:28">
      <c r="Y20698" s="240"/>
      <c r="AB20698" s="241"/>
    </row>
    <row r="20699" spans="25:28">
      <c r="Y20699" s="240"/>
      <c r="AB20699" s="241"/>
    </row>
    <row r="20700" spans="25:28">
      <c r="Y20700" s="240"/>
      <c r="AB20700" s="241"/>
    </row>
    <row r="20701" spans="25:28">
      <c r="Y20701" s="240"/>
      <c r="AB20701" s="241"/>
    </row>
    <row r="20702" spans="25:28">
      <c r="Y20702" s="240"/>
      <c r="AB20702" s="241"/>
    </row>
    <row r="20703" spans="25:28">
      <c r="Y20703" s="240"/>
      <c r="AB20703" s="241"/>
    </row>
    <row r="20704" spans="25:28">
      <c r="Y20704" s="240"/>
      <c r="AB20704" s="241"/>
    </row>
    <row r="20705" spans="25:28">
      <c r="Y20705" s="240"/>
      <c r="AB20705" s="241"/>
    </row>
    <row r="20706" spans="25:28">
      <c r="Y20706" s="240"/>
      <c r="AB20706" s="241"/>
    </row>
    <row r="20707" spans="25:28">
      <c r="Y20707" s="240"/>
      <c r="AB20707" s="241"/>
    </row>
    <row r="20708" spans="25:28">
      <c r="Y20708" s="240"/>
      <c r="AB20708" s="241"/>
    </row>
    <row r="20709" spans="25:28">
      <c r="Y20709" s="240"/>
      <c r="AB20709" s="241"/>
    </row>
    <row r="20710" spans="25:28">
      <c r="Y20710" s="240"/>
      <c r="AB20710" s="241"/>
    </row>
    <row r="20711" spans="25:28">
      <c r="Y20711" s="240"/>
      <c r="AB20711" s="241"/>
    </row>
    <row r="20712" spans="25:28">
      <c r="Y20712" s="240"/>
      <c r="AB20712" s="241"/>
    </row>
    <row r="20713" spans="25:28">
      <c r="Y20713" s="240"/>
      <c r="AB20713" s="241"/>
    </row>
    <row r="20714" spans="25:28">
      <c r="Y20714" s="240"/>
      <c r="AB20714" s="241"/>
    </row>
    <row r="20715" spans="25:28">
      <c r="Y20715" s="240"/>
      <c r="AB20715" s="241"/>
    </row>
    <row r="20716" spans="25:28">
      <c r="Y20716" s="240"/>
      <c r="AB20716" s="241"/>
    </row>
    <row r="20717" spans="25:28">
      <c r="Y20717" s="240"/>
      <c r="AB20717" s="241"/>
    </row>
    <row r="20718" spans="25:28">
      <c r="Y20718" s="240"/>
      <c r="AB20718" s="241"/>
    </row>
    <row r="20719" spans="25:28">
      <c r="Y20719" s="240"/>
      <c r="AB20719" s="241"/>
    </row>
    <row r="20720" spans="25:28">
      <c r="Y20720" s="240"/>
      <c r="AB20720" s="241"/>
    </row>
    <row r="20721" spans="25:28">
      <c r="Y20721" s="240"/>
      <c r="AB20721" s="241"/>
    </row>
    <row r="20722" spans="25:28">
      <c r="Y20722" s="240"/>
      <c r="AB20722" s="241"/>
    </row>
    <row r="20723" spans="25:28">
      <c r="Y20723" s="240"/>
      <c r="AB20723" s="241"/>
    </row>
    <row r="20724" spans="25:28">
      <c r="Y20724" s="240"/>
      <c r="AB20724" s="241"/>
    </row>
    <row r="20725" spans="25:28">
      <c r="Y20725" s="240"/>
      <c r="AB20725" s="241"/>
    </row>
    <row r="20726" spans="25:28">
      <c r="Y20726" s="240"/>
      <c r="AB20726" s="241"/>
    </row>
    <row r="20727" spans="25:28">
      <c r="Y20727" s="240"/>
      <c r="AB20727" s="241"/>
    </row>
    <row r="20728" spans="25:28">
      <c r="Y20728" s="240"/>
      <c r="AB20728" s="241"/>
    </row>
    <row r="20729" spans="25:28">
      <c r="Y20729" s="240"/>
      <c r="AB20729" s="241"/>
    </row>
    <row r="20730" spans="25:28">
      <c r="Y20730" s="240"/>
      <c r="AB20730" s="241"/>
    </row>
    <row r="20731" spans="25:28">
      <c r="Y20731" s="240"/>
      <c r="AB20731" s="241"/>
    </row>
    <row r="20732" spans="25:28">
      <c r="Y20732" s="240"/>
      <c r="AB20732" s="241"/>
    </row>
    <row r="20733" spans="25:28">
      <c r="Y20733" s="240"/>
      <c r="AB20733" s="241"/>
    </row>
    <row r="20734" spans="25:28">
      <c r="Y20734" s="240"/>
      <c r="AB20734" s="241"/>
    </row>
    <row r="20735" spans="25:28">
      <c r="Y20735" s="240"/>
      <c r="AB20735" s="241"/>
    </row>
    <row r="20736" spans="25:28">
      <c r="Y20736" s="240"/>
      <c r="AB20736" s="241"/>
    </row>
    <row r="20737" spans="25:28">
      <c r="Y20737" s="240"/>
      <c r="AB20737" s="241"/>
    </row>
    <row r="20738" spans="25:28">
      <c r="Y20738" s="240"/>
      <c r="AB20738" s="241"/>
    </row>
    <row r="20739" spans="25:28">
      <c r="Y20739" s="240"/>
      <c r="AB20739" s="241"/>
    </row>
    <row r="20740" spans="25:28">
      <c r="Y20740" s="240"/>
      <c r="AB20740" s="241"/>
    </row>
    <row r="20741" spans="25:28">
      <c r="Y20741" s="240"/>
      <c r="AB20741" s="241"/>
    </row>
    <row r="20742" spans="25:28">
      <c r="Y20742" s="240"/>
      <c r="AB20742" s="241"/>
    </row>
    <row r="20743" spans="25:28">
      <c r="Y20743" s="240"/>
      <c r="AB20743" s="241"/>
    </row>
    <row r="20744" spans="25:28">
      <c r="Y20744" s="240"/>
      <c r="AB20744" s="241"/>
    </row>
    <row r="20745" spans="25:28">
      <c r="Y20745" s="240"/>
      <c r="AB20745" s="241"/>
    </row>
    <row r="20746" spans="25:28">
      <c r="Y20746" s="240"/>
      <c r="AB20746" s="241"/>
    </row>
    <row r="20747" spans="25:28">
      <c r="Y20747" s="240"/>
      <c r="AB20747" s="241"/>
    </row>
    <row r="20748" spans="25:28">
      <c r="Y20748" s="240"/>
      <c r="AB20748" s="241"/>
    </row>
    <row r="20749" spans="25:28">
      <c r="Y20749" s="240"/>
      <c r="AB20749" s="241"/>
    </row>
    <row r="20750" spans="25:28">
      <c r="Y20750" s="240"/>
      <c r="AB20750" s="241"/>
    </row>
    <row r="20751" spans="25:28">
      <c r="Y20751" s="240"/>
      <c r="AB20751" s="241"/>
    </row>
    <row r="20752" spans="25:28">
      <c r="Y20752" s="240"/>
      <c r="AB20752" s="241"/>
    </row>
    <row r="20753" spans="25:28">
      <c r="Y20753" s="240"/>
      <c r="AB20753" s="241"/>
    </row>
    <row r="20754" spans="25:28">
      <c r="Y20754" s="240"/>
      <c r="AB20754" s="241"/>
    </row>
    <row r="20755" spans="25:28">
      <c r="Y20755" s="240"/>
      <c r="AB20755" s="241"/>
    </row>
    <row r="20756" spans="25:28">
      <c r="Y20756" s="240"/>
      <c r="AB20756" s="241"/>
    </row>
    <row r="20757" spans="25:28">
      <c r="Y20757" s="240"/>
      <c r="AB20757" s="241"/>
    </row>
    <row r="20758" spans="25:28">
      <c r="Y20758" s="240"/>
      <c r="AB20758" s="241"/>
    </row>
    <row r="20759" spans="25:28">
      <c r="Y20759" s="240"/>
      <c r="AB20759" s="241"/>
    </row>
    <row r="20760" spans="25:28">
      <c r="Y20760" s="240"/>
      <c r="AB20760" s="241"/>
    </row>
    <row r="20761" spans="25:28">
      <c r="Y20761" s="240"/>
      <c r="AB20761" s="241"/>
    </row>
    <row r="20762" spans="25:28">
      <c r="Y20762" s="240"/>
      <c r="AB20762" s="241"/>
    </row>
    <row r="20763" spans="25:28">
      <c r="Y20763" s="240"/>
      <c r="AB20763" s="241"/>
    </row>
    <row r="20764" spans="25:28">
      <c r="Y20764" s="240"/>
      <c r="AB20764" s="241"/>
    </row>
    <row r="20765" spans="25:28">
      <c r="Y20765" s="240"/>
      <c r="AB20765" s="241"/>
    </row>
    <row r="20766" spans="25:28">
      <c r="Y20766" s="240"/>
      <c r="AB20766" s="241"/>
    </row>
    <row r="20767" spans="25:28">
      <c r="Y20767" s="240"/>
      <c r="AB20767" s="241"/>
    </row>
    <row r="20768" spans="25:28">
      <c r="Y20768" s="240"/>
      <c r="AB20768" s="241"/>
    </row>
    <row r="20769" spans="25:28">
      <c r="Y20769" s="240"/>
      <c r="AB20769" s="241"/>
    </row>
    <row r="20770" spans="25:28">
      <c r="Y20770" s="240"/>
      <c r="AB20770" s="241"/>
    </row>
    <row r="20771" spans="25:28">
      <c r="Y20771" s="240"/>
      <c r="AB20771" s="241"/>
    </row>
    <row r="20772" spans="25:28">
      <c r="Y20772" s="240"/>
      <c r="AB20772" s="241"/>
    </row>
    <row r="20773" spans="25:28">
      <c r="Y20773" s="240"/>
      <c r="AB20773" s="241"/>
    </row>
    <row r="20774" spans="25:28">
      <c r="Y20774" s="240"/>
      <c r="AB20774" s="241"/>
    </row>
    <row r="20775" spans="25:28">
      <c r="Y20775" s="240"/>
      <c r="AB20775" s="241"/>
    </row>
    <row r="20776" spans="25:28">
      <c r="Y20776" s="240"/>
      <c r="AB20776" s="241"/>
    </row>
    <row r="20777" spans="25:28">
      <c r="Y20777" s="240"/>
      <c r="AB20777" s="241"/>
    </row>
    <row r="20778" spans="25:28">
      <c r="Y20778" s="240"/>
      <c r="AB20778" s="241"/>
    </row>
    <row r="20779" spans="25:28">
      <c r="Y20779" s="240"/>
      <c r="AB20779" s="241"/>
    </row>
    <row r="20780" spans="25:28">
      <c r="Y20780" s="240"/>
      <c r="AB20780" s="241"/>
    </row>
    <row r="20781" spans="25:28">
      <c r="Y20781" s="240"/>
      <c r="AB20781" s="241"/>
    </row>
    <row r="20782" spans="25:28">
      <c r="Y20782" s="240"/>
      <c r="AB20782" s="241"/>
    </row>
    <row r="20783" spans="25:28">
      <c r="Y20783" s="240"/>
      <c r="AB20783" s="241"/>
    </row>
    <row r="20784" spans="25:28">
      <c r="Y20784" s="240"/>
      <c r="AB20784" s="241"/>
    </row>
    <row r="20785" spans="25:28">
      <c r="Y20785" s="240"/>
      <c r="AB20785" s="241"/>
    </row>
    <row r="20786" spans="25:28">
      <c r="Y20786" s="240"/>
      <c r="AB20786" s="241"/>
    </row>
    <row r="20787" spans="25:28">
      <c r="Y20787" s="240"/>
      <c r="AB20787" s="241"/>
    </row>
    <row r="20788" spans="25:28">
      <c r="Y20788" s="240"/>
      <c r="AB20788" s="241"/>
    </row>
    <row r="20789" spans="25:28">
      <c r="Y20789" s="240"/>
      <c r="AB20789" s="241"/>
    </row>
    <row r="20790" spans="25:28">
      <c r="Y20790" s="240"/>
      <c r="AB20790" s="241"/>
    </row>
    <row r="20791" spans="25:28">
      <c r="Y20791" s="240"/>
      <c r="AB20791" s="241"/>
    </row>
    <row r="20792" spans="25:28">
      <c r="Y20792" s="240"/>
      <c r="AB20792" s="241"/>
    </row>
    <row r="20793" spans="25:28">
      <c r="Y20793" s="240"/>
      <c r="AB20793" s="241"/>
    </row>
    <row r="20794" spans="25:28">
      <c r="Y20794" s="240"/>
      <c r="AB20794" s="241"/>
    </row>
    <row r="20795" spans="25:28">
      <c r="Y20795" s="240"/>
      <c r="AB20795" s="241"/>
    </row>
    <row r="20796" spans="25:28">
      <c r="Y20796" s="240"/>
      <c r="AB20796" s="241"/>
    </row>
    <row r="20797" spans="25:28">
      <c r="Y20797" s="240"/>
      <c r="AB20797" s="241"/>
    </row>
    <row r="20798" spans="25:28">
      <c r="Y20798" s="240"/>
      <c r="AB20798" s="241"/>
    </row>
    <row r="20799" spans="25:28">
      <c r="Y20799" s="240"/>
      <c r="AB20799" s="241"/>
    </row>
    <row r="20800" spans="25:28">
      <c r="Y20800" s="240"/>
      <c r="AB20800" s="241"/>
    </row>
    <row r="20801" spans="25:28">
      <c r="Y20801" s="240"/>
      <c r="AB20801" s="241"/>
    </row>
    <row r="20802" spans="25:28">
      <c r="Y20802" s="240"/>
      <c r="AB20802" s="241"/>
    </row>
    <row r="20803" spans="25:28">
      <c r="Y20803" s="240"/>
      <c r="AB20803" s="241"/>
    </row>
    <row r="20804" spans="25:28">
      <c r="Y20804" s="240"/>
      <c r="AB20804" s="241"/>
    </row>
    <row r="20805" spans="25:28">
      <c r="Y20805" s="240"/>
      <c r="AB20805" s="241"/>
    </row>
    <row r="20806" spans="25:28">
      <c r="Y20806" s="240"/>
      <c r="AB20806" s="241"/>
    </row>
    <row r="20807" spans="25:28">
      <c r="Y20807" s="240"/>
      <c r="AB20807" s="241"/>
    </row>
    <row r="20808" spans="25:28">
      <c r="Y20808" s="240"/>
      <c r="AB20808" s="241"/>
    </row>
    <row r="20809" spans="25:28">
      <c r="Y20809" s="240"/>
      <c r="AB20809" s="241"/>
    </row>
    <row r="20810" spans="25:28">
      <c r="Y20810" s="240"/>
      <c r="AB20810" s="241"/>
    </row>
    <row r="20811" spans="25:28">
      <c r="Y20811" s="240"/>
      <c r="AB20811" s="241"/>
    </row>
    <row r="20812" spans="25:28">
      <c r="Y20812" s="240"/>
      <c r="AB20812" s="241"/>
    </row>
    <row r="20813" spans="25:28">
      <c r="Y20813" s="240"/>
      <c r="AB20813" s="241"/>
    </row>
    <row r="20814" spans="25:28">
      <c r="Y20814" s="240"/>
      <c r="AB20814" s="241"/>
    </row>
    <row r="20815" spans="25:28">
      <c r="Y20815" s="240"/>
      <c r="AB20815" s="241"/>
    </row>
    <row r="20816" spans="25:28">
      <c r="Y20816" s="240"/>
      <c r="AB20816" s="241"/>
    </row>
    <row r="20817" spans="25:28">
      <c r="Y20817" s="240"/>
      <c r="AB20817" s="241"/>
    </row>
    <row r="20818" spans="25:28">
      <c r="Y20818" s="240"/>
      <c r="AB20818" s="241"/>
    </row>
    <row r="20819" spans="25:28">
      <c r="Y20819" s="240"/>
      <c r="AB20819" s="241"/>
    </row>
    <row r="20820" spans="25:28">
      <c r="Y20820" s="240"/>
      <c r="AB20820" s="241"/>
    </row>
    <row r="20821" spans="25:28">
      <c r="Y20821" s="240"/>
      <c r="AB20821" s="241"/>
    </row>
    <row r="20822" spans="25:28">
      <c r="Y20822" s="240"/>
      <c r="AB20822" s="241"/>
    </row>
    <row r="20823" spans="25:28">
      <c r="Y20823" s="240"/>
      <c r="AB20823" s="241"/>
    </row>
    <row r="20824" spans="25:28">
      <c r="Y20824" s="240"/>
      <c r="AB20824" s="241"/>
    </row>
    <row r="20825" spans="25:28">
      <c r="Y20825" s="240"/>
      <c r="AB20825" s="241"/>
    </row>
    <row r="20826" spans="25:28">
      <c r="Y20826" s="240"/>
      <c r="AB20826" s="241"/>
    </row>
    <row r="20827" spans="25:28">
      <c r="Y20827" s="240"/>
      <c r="AB20827" s="241"/>
    </row>
    <row r="20828" spans="25:28">
      <c r="Y20828" s="240"/>
      <c r="AB20828" s="241"/>
    </row>
    <row r="20829" spans="25:28">
      <c r="Y20829" s="240"/>
      <c r="AB20829" s="241"/>
    </row>
    <row r="20830" spans="25:28">
      <c r="Y20830" s="240"/>
      <c r="AB20830" s="241"/>
    </row>
    <row r="20831" spans="25:28">
      <c r="Y20831" s="240"/>
      <c r="AB20831" s="241"/>
    </row>
    <row r="20832" spans="25:28">
      <c r="Y20832" s="240"/>
      <c r="AB20832" s="241"/>
    </row>
    <row r="20833" spans="25:28">
      <c r="Y20833" s="240"/>
      <c r="AB20833" s="241"/>
    </row>
    <row r="20834" spans="25:28">
      <c r="Y20834" s="240"/>
      <c r="AB20834" s="241"/>
    </row>
    <row r="20835" spans="25:28">
      <c r="Y20835" s="240"/>
      <c r="AB20835" s="241"/>
    </row>
    <row r="20836" spans="25:28">
      <c r="Y20836" s="240"/>
      <c r="AB20836" s="241"/>
    </row>
    <row r="20837" spans="25:28">
      <c r="Y20837" s="240"/>
      <c r="AB20837" s="241"/>
    </row>
    <row r="20838" spans="25:28">
      <c r="Y20838" s="240"/>
      <c r="AB20838" s="241"/>
    </row>
    <row r="20839" spans="25:28">
      <c r="Y20839" s="240"/>
      <c r="AB20839" s="241"/>
    </row>
    <row r="20840" spans="25:28">
      <c r="Y20840" s="240"/>
      <c r="AB20840" s="241"/>
    </row>
    <row r="20841" spans="25:28">
      <c r="Y20841" s="240"/>
      <c r="AB20841" s="241"/>
    </row>
    <row r="20842" spans="25:28">
      <c r="Y20842" s="240"/>
      <c r="AB20842" s="241"/>
    </row>
    <row r="20843" spans="25:28">
      <c r="Y20843" s="240"/>
      <c r="AB20843" s="241"/>
    </row>
    <row r="20844" spans="25:28">
      <c r="Y20844" s="240"/>
      <c r="AB20844" s="241"/>
    </row>
    <row r="20845" spans="25:28">
      <c r="Y20845" s="240"/>
      <c r="AB20845" s="241"/>
    </row>
    <row r="20846" spans="25:28">
      <c r="Y20846" s="240"/>
      <c r="AB20846" s="241"/>
    </row>
    <row r="20847" spans="25:28">
      <c r="Y20847" s="240"/>
      <c r="AB20847" s="241"/>
    </row>
    <row r="20848" spans="25:28">
      <c r="Y20848" s="240"/>
      <c r="AB20848" s="241"/>
    </row>
    <row r="20849" spans="25:28">
      <c r="Y20849" s="240"/>
      <c r="AB20849" s="241"/>
    </row>
    <row r="20850" spans="25:28">
      <c r="Y20850" s="240"/>
      <c r="AB20850" s="241"/>
    </row>
    <row r="20851" spans="25:28">
      <c r="Y20851" s="240"/>
      <c r="AB20851" s="241"/>
    </row>
    <row r="20852" spans="25:28">
      <c r="Y20852" s="240"/>
      <c r="AB20852" s="241"/>
    </row>
    <row r="20853" spans="25:28">
      <c r="Y20853" s="240"/>
      <c r="AB20853" s="241"/>
    </row>
    <row r="20854" spans="25:28">
      <c r="Y20854" s="240"/>
      <c r="AB20854" s="241"/>
    </row>
    <row r="20855" spans="25:28">
      <c r="Y20855" s="240"/>
      <c r="AB20855" s="241"/>
    </row>
    <row r="20856" spans="25:28">
      <c r="Y20856" s="240"/>
      <c r="AB20856" s="241"/>
    </row>
    <row r="20857" spans="25:28">
      <c r="Y20857" s="240"/>
      <c r="AB20857" s="241"/>
    </row>
    <row r="20858" spans="25:28">
      <c r="Y20858" s="240"/>
      <c r="AB20858" s="241"/>
    </row>
    <row r="20859" spans="25:28">
      <c r="Y20859" s="240"/>
      <c r="AB20859" s="241"/>
    </row>
    <row r="20860" spans="25:28">
      <c r="Y20860" s="240"/>
      <c r="AB20860" s="241"/>
    </row>
    <row r="20861" spans="25:28">
      <c r="Y20861" s="240"/>
      <c r="AB20861" s="241"/>
    </row>
    <row r="20862" spans="25:28">
      <c r="Y20862" s="240"/>
      <c r="AB20862" s="241"/>
    </row>
    <row r="20863" spans="25:28">
      <c r="Y20863" s="240"/>
      <c r="AB20863" s="241"/>
    </row>
    <row r="20864" spans="25:28">
      <c r="Y20864" s="240"/>
      <c r="AB20864" s="241"/>
    </row>
    <row r="20865" spans="25:28">
      <c r="Y20865" s="240"/>
      <c r="AB20865" s="241"/>
    </row>
    <row r="20866" spans="25:28">
      <c r="Y20866" s="240"/>
      <c r="AB20866" s="241"/>
    </row>
    <row r="20867" spans="25:28">
      <c r="Y20867" s="240"/>
      <c r="AB20867" s="241"/>
    </row>
    <row r="20868" spans="25:28">
      <c r="Y20868" s="240"/>
      <c r="AB20868" s="241"/>
    </row>
    <row r="20869" spans="25:28">
      <c r="Y20869" s="240"/>
      <c r="AB20869" s="241"/>
    </row>
    <row r="20870" spans="25:28">
      <c r="Y20870" s="240"/>
      <c r="AB20870" s="241"/>
    </row>
    <row r="20871" spans="25:28">
      <c r="Y20871" s="240"/>
      <c r="AB20871" s="241"/>
    </row>
    <row r="20872" spans="25:28">
      <c r="Y20872" s="240"/>
      <c r="AB20872" s="241"/>
    </row>
    <row r="20873" spans="25:28">
      <c r="Y20873" s="240"/>
      <c r="AB20873" s="241"/>
    </row>
    <row r="20874" spans="25:28">
      <c r="Y20874" s="240"/>
      <c r="AB20874" s="241"/>
    </row>
    <row r="20875" spans="25:28">
      <c r="Y20875" s="240"/>
      <c r="AB20875" s="241"/>
    </row>
    <row r="20876" spans="25:28">
      <c r="Y20876" s="240"/>
      <c r="AB20876" s="241"/>
    </row>
    <row r="20877" spans="25:28">
      <c r="Y20877" s="240"/>
      <c r="AB20877" s="241"/>
    </row>
    <row r="20878" spans="25:28">
      <c r="Y20878" s="240"/>
      <c r="AB20878" s="241"/>
    </row>
    <row r="20879" spans="25:28">
      <c r="Y20879" s="240"/>
      <c r="AB20879" s="241"/>
    </row>
    <row r="20880" spans="25:28">
      <c r="Y20880" s="240"/>
      <c r="AB20880" s="241"/>
    </row>
    <row r="20881" spans="25:28">
      <c r="Y20881" s="240"/>
      <c r="AB20881" s="241"/>
    </row>
    <row r="20882" spans="25:28">
      <c r="Y20882" s="240"/>
      <c r="AB20882" s="241"/>
    </row>
    <row r="20883" spans="25:28">
      <c r="Y20883" s="240"/>
      <c r="AB20883" s="241"/>
    </row>
    <row r="20884" spans="25:28">
      <c r="Y20884" s="240"/>
      <c r="AB20884" s="241"/>
    </row>
    <row r="20885" spans="25:28">
      <c r="Y20885" s="240"/>
      <c r="AB20885" s="241"/>
    </row>
    <row r="20886" spans="25:28">
      <c r="Y20886" s="240"/>
      <c r="AB20886" s="241"/>
    </row>
    <row r="20887" spans="25:28">
      <c r="Y20887" s="240"/>
      <c r="AB20887" s="241"/>
    </row>
    <row r="20888" spans="25:28">
      <c r="Y20888" s="240"/>
      <c r="AB20888" s="241"/>
    </row>
    <row r="20889" spans="25:28">
      <c r="Y20889" s="240"/>
      <c r="AB20889" s="241"/>
    </row>
    <row r="20890" spans="25:28">
      <c r="Y20890" s="240"/>
      <c r="AB20890" s="241"/>
    </row>
    <row r="20891" spans="25:28">
      <c r="Y20891" s="240"/>
      <c r="AB20891" s="241"/>
    </row>
    <row r="20892" spans="25:28">
      <c r="Y20892" s="240"/>
      <c r="AB20892" s="241"/>
    </row>
    <row r="20893" spans="25:28">
      <c r="Y20893" s="240"/>
      <c r="AB20893" s="241"/>
    </row>
    <row r="20894" spans="25:28">
      <c r="Y20894" s="240"/>
      <c r="AB20894" s="241"/>
    </row>
    <row r="20895" spans="25:28">
      <c r="Y20895" s="240"/>
      <c r="AB20895" s="241"/>
    </row>
    <row r="20896" spans="25:28">
      <c r="Y20896" s="240"/>
      <c r="AB20896" s="241"/>
    </row>
    <row r="20897" spans="25:28">
      <c r="Y20897" s="240"/>
      <c r="AB20897" s="241"/>
    </row>
    <row r="20898" spans="25:28">
      <c r="Y20898" s="240"/>
      <c r="AB20898" s="241"/>
    </row>
    <row r="20899" spans="25:28">
      <c r="Y20899" s="240"/>
      <c r="AB20899" s="241"/>
    </row>
    <row r="20900" spans="25:28">
      <c r="Y20900" s="240"/>
      <c r="AB20900" s="241"/>
    </row>
    <row r="20901" spans="25:28">
      <c r="Y20901" s="240"/>
      <c r="AB20901" s="241"/>
    </row>
    <row r="20902" spans="25:28">
      <c r="Y20902" s="240"/>
      <c r="AB20902" s="241"/>
    </row>
    <row r="20903" spans="25:28">
      <c r="Y20903" s="240"/>
      <c r="AB20903" s="241"/>
    </row>
    <row r="20904" spans="25:28">
      <c r="Y20904" s="240"/>
      <c r="AB20904" s="241"/>
    </row>
    <row r="20905" spans="25:28">
      <c r="Y20905" s="240"/>
      <c r="AB20905" s="241"/>
    </row>
    <row r="20906" spans="25:28">
      <c r="Y20906" s="240"/>
      <c r="AB20906" s="241"/>
    </row>
    <row r="20907" spans="25:28">
      <c r="Y20907" s="240"/>
      <c r="AB20907" s="241"/>
    </row>
    <row r="20908" spans="25:28">
      <c r="Y20908" s="240"/>
      <c r="AB20908" s="241"/>
    </row>
    <row r="20909" spans="25:28">
      <c r="Y20909" s="240"/>
      <c r="AB20909" s="241"/>
    </row>
    <row r="20910" spans="25:28">
      <c r="Y20910" s="240"/>
      <c r="AB20910" s="241"/>
    </row>
    <row r="20911" spans="25:28">
      <c r="Y20911" s="240"/>
      <c r="AB20911" s="241"/>
    </row>
    <row r="20912" spans="25:28">
      <c r="Y20912" s="240"/>
      <c r="AB20912" s="241"/>
    </row>
    <row r="20913" spans="25:28">
      <c r="Y20913" s="240"/>
      <c r="AB20913" s="241"/>
    </row>
    <row r="20914" spans="25:28">
      <c r="Y20914" s="240"/>
      <c r="AB20914" s="241"/>
    </row>
    <row r="20915" spans="25:28">
      <c r="Y20915" s="240"/>
      <c r="AB20915" s="241"/>
    </row>
    <row r="20916" spans="25:28">
      <c r="Y20916" s="240"/>
      <c r="AB20916" s="241"/>
    </row>
    <row r="20917" spans="25:28">
      <c r="Y20917" s="240"/>
      <c r="AB20917" s="241"/>
    </row>
    <row r="20918" spans="25:28">
      <c r="Y20918" s="240"/>
      <c r="AB20918" s="241"/>
    </row>
    <row r="20919" spans="25:28">
      <c r="Y20919" s="240"/>
      <c r="AB20919" s="241"/>
    </row>
    <row r="20920" spans="25:28">
      <c r="Y20920" s="240"/>
      <c r="AB20920" s="241"/>
    </row>
    <row r="20921" spans="25:28">
      <c r="Y20921" s="240"/>
      <c r="AB20921" s="241"/>
    </row>
    <row r="20922" spans="25:28">
      <c r="Y20922" s="240"/>
      <c r="AB20922" s="241"/>
    </row>
    <row r="20923" spans="25:28">
      <c r="Y20923" s="240"/>
      <c r="AB20923" s="241"/>
    </row>
    <row r="20924" spans="25:28">
      <c r="Y20924" s="240"/>
      <c r="AB20924" s="241"/>
    </row>
    <row r="20925" spans="25:28">
      <c r="Y20925" s="240"/>
      <c r="AB20925" s="241"/>
    </row>
    <row r="20926" spans="25:28">
      <c r="Y20926" s="240"/>
      <c r="AB20926" s="241"/>
    </row>
    <row r="20927" spans="25:28">
      <c r="Y20927" s="240"/>
      <c r="AB20927" s="241"/>
    </row>
    <row r="20928" spans="25:28">
      <c r="Y20928" s="240"/>
      <c r="AB20928" s="241"/>
    </row>
    <row r="20929" spans="25:28">
      <c r="Y20929" s="240"/>
      <c r="AB20929" s="241"/>
    </row>
    <row r="20930" spans="25:28">
      <c r="Y20930" s="240"/>
      <c r="AB20930" s="241"/>
    </row>
    <row r="20931" spans="25:28">
      <c r="Y20931" s="240"/>
      <c r="AB20931" s="241"/>
    </row>
    <row r="20932" spans="25:28">
      <c r="Y20932" s="240"/>
      <c r="AB20932" s="241"/>
    </row>
    <row r="20933" spans="25:28">
      <c r="Y20933" s="240"/>
      <c r="AB20933" s="241"/>
    </row>
    <row r="20934" spans="25:28">
      <c r="Y20934" s="240"/>
      <c r="AB20934" s="241"/>
    </row>
    <row r="20935" spans="25:28">
      <c r="Y20935" s="240"/>
      <c r="AB20935" s="241"/>
    </row>
    <row r="20936" spans="25:28">
      <c r="Y20936" s="240"/>
      <c r="AB20936" s="241"/>
    </row>
    <row r="20937" spans="25:28">
      <c r="Y20937" s="240"/>
      <c r="AB20937" s="241"/>
    </row>
    <row r="20938" spans="25:28">
      <c r="Y20938" s="240"/>
      <c r="AB20938" s="241"/>
    </row>
    <row r="20939" spans="25:28">
      <c r="Y20939" s="240"/>
      <c r="AB20939" s="241"/>
    </row>
    <row r="20940" spans="25:28">
      <c r="Y20940" s="240"/>
      <c r="AB20940" s="241"/>
    </row>
    <row r="20941" spans="25:28">
      <c r="Y20941" s="240"/>
      <c r="AB20941" s="241"/>
    </row>
    <row r="20942" spans="25:28">
      <c r="Y20942" s="240"/>
      <c r="AB20942" s="241"/>
    </row>
    <row r="20943" spans="25:28">
      <c r="Y20943" s="240"/>
      <c r="AB20943" s="241"/>
    </row>
    <row r="20944" spans="25:28">
      <c r="Y20944" s="240"/>
      <c r="AB20944" s="241"/>
    </row>
    <row r="20945" spans="25:28">
      <c r="Y20945" s="240"/>
      <c r="AB20945" s="241"/>
    </row>
    <row r="20946" spans="25:28">
      <c r="Y20946" s="240"/>
      <c r="AB20946" s="241"/>
    </row>
    <row r="20947" spans="25:28">
      <c r="Y20947" s="240"/>
      <c r="AB20947" s="241"/>
    </row>
    <row r="20948" spans="25:28">
      <c r="Y20948" s="240"/>
      <c r="AB20948" s="241"/>
    </row>
    <row r="20949" spans="25:28">
      <c r="Y20949" s="240"/>
      <c r="AB20949" s="241"/>
    </row>
    <row r="20950" spans="25:28">
      <c r="Y20950" s="240"/>
      <c r="AB20950" s="241"/>
    </row>
    <row r="20951" spans="25:28">
      <c r="Y20951" s="240"/>
      <c r="AB20951" s="241"/>
    </row>
    <row r="20952" spans="25:28">
      <c r="Y20952" s="240"/>
      <c r="AB20952" s="241"/>
    </row>
    <row r="20953" spans="25:28">
      <c r="Y20953" s="240"/>
      <c r="AB20953" s="241"/>
    </row>
    <row r="20954" spans="25:28">
      <c r="Y20954" s="240"/>
      <c r="AB20954" s="241"/>
    </row>
    <row r="20955" spans="25:28">
      <c r="Y20955" s="240"/>
      <c r="AB20955" s="241"/>
    </row>
    <row r="20956" spans="25:28">
      <c r="Y20956" s="240"/>
      <c r="AB20956" s="241"/>
    </row>
    <row r="20957" spans="25:28">
      <c r="Y20957" s="240"/>
      <c r="AB20957" s="241"/>
    </row>
    <row r="20958" spans="25:28">
      <c r="Y20958" s="240"/>
      <c r="AB20958" s="241"/>
    </row>
    <row r="20959" spans="25:28">
      <c r="Y20959" s="240"/>
      <c r="AB20959" s="241"/>
    </row>
    <row r="20960" spans="25:28">
      <c r="Y20960" s="240"/>
      <c r="AB20960" s="241"/>
    </row>
    <row r="20961" spans="25:28">
      <c r="Y20961" s="240"/>
      <c r="AB20961" s="241"/>
    </row>
    <row r="20962" spans="25:28">
      <c r="Y20962" s="240"/>
      <c r="AB20962" s="241"/>
    </row>
    <row r="20963" spans="25:28">
      <c r="Y20963" s="240"/>
      <c r="AB20963" s="241"/>
    </row>
    <row r="20964" spans="25:28">
      <c r="Y20964" s="240"/>
      <c r="AB20964" s="241"/>
    </row>
    <row r="20965" spans="25:28">
      <c r="Y20965" s="240"/>
      <c r="AB20965" s="241"/>
    </row>
    <row r="20966" spans="25:28">
      <c r="Y20966" s="240"/>
      <c r="AB20966" s="241"/>
    </row>
    <row r="20967" spans="25:28">
      <c r="Y20967" s="240"/>
      <c r="AB20967" s="241"/>
    </row>
    <row r="20968" spans="25:28">
      <c r="Y20968" s="240"/>
      <c r="AB20968" s="241"/>
    </row>
    <row r="20969" spans="25:28">
      <c r="Y20969" s="240"/>
      <c r="AB20969" s="241"/>
    </row>
    <row r="20970" spans="25:28">
      <c r="Y20970" s="240"/>
      <c r="AB20970" s="241"/>
    </row>
    <row r="20971" spans="25:28">
      <c r="Y20971" s="240"/>
      <c r="AB20971" s="241"/>
    </row>
    <row r="20972" spans="25:28">
      <c r="Y20972" s="240"/>
      <c r="AB20972" s="241"/>
    </row>
    <row r="20973" spans="25:28">
      <c r="Y20973" s="240"/>
      <c r="AB20973" s="241"/>
    </row>
    <row r="20974" spans="25:28">
      <c r="Y20974" s="240"/>
      <c r="AB20974" s="241"/>
    </row>
    <row r="20975" spans="25:28">
      <c r="Y20975" s="240"/>
      <c r="AB20975" s="241"/>
    </row>
    <row r="20976" spans="25:28">
      <c r="Y20976" s="240"/>
      <c r="AB20976" s="241"/>
    </row>
    <row r="20977" spans="25:28">
      <c r="Y20977" s="240"/>
      <c r="AB20977" s="241"/>
    </row>
    <row r="20978" spans="25:28">
      <c r="Y20978" s="240"/>
      <c r="AB20978" s="241"/>
    </row>
    <row r="20979" spans="25:28">
      <c r="Y20979" s="240"/>
      <c r="AB20979" s="241"/>
    </row>
    <row r="20980" spans="25:28">
      <c r="Y20980" s="240"/>
      <c r="AB20980" s="241"/>
    </row>
    <row r="20981" spans="25:28">
      <c r="Y20981" s="240"/>
      <c r="AB20981" s="241"/>
    </row>
    <row r="20982" spans="25:28">
      <c r="Y20982" s="240"/>
      <c r="AB20982" s="241"/>
    </row>
    <row r="20983" spans="25:28">
      <c r="Y20983" s="240"/>
      <c r="AB20983" s="241"/>
    </row>
    <row r="20984" spans="25:28">
      <c r="Y20984" s="240"/>
      <c r="AB20984" s="241"/>
    </row>
    <row r="20985" spans="25:28">
      <c r="Y20985" s="240"/>
      <c r="AB20985" s="241"/>
    </row>
    <row r="20986" spans="25:28">
      <c r="Y20986" s="240"/>
      <c r="AB20986" s="241"/>
    </row>
    <row r="20987" spans="25:28">
      <c r="Y20987" s="240"/>
      <c r="AB20987" s="241"/>
    </row>
    <row r="20988" spans="25:28">
      <c r="Y20988" s="240"/>
      <c r="AB20988" s="241"/>
    </row>
    <row r="20989" spans="25:28">
      <c r="Y20989" s="240"/>
      <c r="AB20989" s="241"/>
    </row>
    <row r="20990" spans="25:28">
      <c r="Y20990" s="240"/>
      <c r="AB20990" s="241"/>
    </row>
    <row r="20991" spans="25:28">
      <c r="Y20991" s="240"/>
      <c r="AB20991" s="241"/>
    </row>
    <row r="20992" spans="25:28">
      <c r="Y20992" s="240"/>
      <c r="AB20992" s="241"/>
    </row>
    <row r="20993" spans="25:28">
      <c r="Y20993" s="240"/>
      <c r="AB20993" s="241"/>
    </row>
    <row r="20994" spans="25:28">
      <c r="Y20994" s="240"/>
      <c r="AB20994" s="241"/>
    </row>
    <row r="20995" spans="25:28">
      <c r="Y20995" s="240"/>
      <c r="AB20995" s="241"/>
    </row>
    <row r="20996" spans="25:28">
      <c r="Y20996" s="240"/>
      <c r="AB20996" s="241"/>
    </row>
    <row r="20997" spans="25:28">
      <c r="Y20997" s="240"/>
      <c r="AB20997" s="241"/>
    </row>
    <row r="20998" spans="25:28">
      <c r="Y20998" s="240"/>
      <c r="AB20998" s="241"/>
    </row>
    <row r="20999" spans="25:28">
      <c r="Y20999" s="240"/>
      <c r="AB20999" s="241"/>
    </row>
    <row r="21000" spans="25:28">
      <c r="Y21000" s="240"/>
      <c r="AB21000" s="241"/>
    </row>
    <row r="21001" spans="25:28">
      <c r="Y21001" s="240"/>
      <c r="AB21001" s="241"/>
    </row>
    <row r="21002" spans="25:28">
      <c r="Y21002" s="240"/>
      <c r="AB21002" s="241"/>
    </row>
    <row r="21003" spans="25:28">
      <c r="Y21003" s="240"/>
      <c r="AB21003" s="241"/>
    </row>
    <row r="21004" spans="25:28">
      <c r="Y21004" s="240"/>
      <c r="AB21004" s="241"/>
    </row>
    <row r="21005" spans="25:28">
      <c r="Y21005" s="240"/>
      <c r="AB21005" s="241"/>
    </row>
    <row r="21006" spans="25:28">
      <c r="Y21006" s="240"/>
      <c r="AB21006" s="241"/>
    </row>
    <row r="21007" spans="25:28">
      <c r="Y21007" s="240"/>
      <c r="AB21007" s="241"/>
    </row>
    <row r="21008" spans="25:28">
      <c r="Y21008" s="240"/>
      <c r="AB21008" s="241"/>
    </row>
    <row r="21009" spans="25:28">
      <c r="Y21009" s="240"/>
      <c r="AB21009" s="241"/>
    </row>
    <row r="21010" spans="25:28">
      <c r="Y21010" s="240"/>
      <c r="AB21010" s="241"/>
    </row>
    <row r="21011" spans="25:28">
      <c r="Y21011" s="240"/>
      <c r="AB21011" s="241"/>
    </row>
    <row r="21012" spans="25:28">
      <c r="Y21012" s="240"/>
      <c r="AB21012" s="241"/>
    </row>
    <row r="21013" spans="25:28">
      <c r="Y21013" s="240"/>
      <c r="AB21013" s="241"/>
    </row>
    <row r="21014" spans="25:28">
      <c r="Y21014" s="240"/>
      <c r="AB21014" s="241"/>
    </row>
    <row r="21015" spans="25:28">
      <c r="Y21015" s="240"/>
      <c r="AB21015" s="241"/>
    </row>
    <row r="21016" spans="25:28">
      <c r="Y21016" s="240"/>
      <c r="AB21016" s="241"/>
    </row>
    <row r="21017" spans="25:28">
      <c r="Y21017" s="240"/>
      <c r="AB21017" s="241"/>
    </row>
    <row r="21018" spans="25:28">
      <c r="Y21018" s="240"/>
      <c r="AB21018" s="241"/>
    </row>
    <row r="21019" spans="25:28">
      <c r="Y21019" s="240"/>
      <c r="AB21019" s="241"/>
    </row>
    <row r="21020" spans="25:28">
      <c r="Y21020" s="240"/>
      <c r="AB21020" s="241"/>
    </row>
    <row r="21021" spans="25:28">
      <c r="Y21021" s="240"/>
      <c r="AB21021" s="241"/>
    </row>
    <row r="21022" spans="25:28">
      <c r="Y21022" s="240"/>
      <c r="AB21022" s="241"/>
    </row>
    <row r="21023" spans="25:28">
      <c r="Y21023" s="240"/>
      <c r="AB21023" s="241"/>
    </row>
    <row r="21024" spans="25:28">
      <c r="Y21024" s="240"/>
      <c r="AB21024" s="241"/>
    </row>
    <row r="21025" spans="25:28">
      <c r="Y21025" s="240"/>
      <c r="AB21025" s="241"/>
    </row>
    <row r="21026" spans="25:28">
      <c r="Y21026" s="240"/>
      <c r="AB21026" s="241"/>
    </row>
    <row r="21027" spans="25:28">
      <c r="Y21027" s="240"/>
      <c r="AB21027" s="241"/>
    </row>
    <row r="21028" spans="25:28">
      <c r="Y21028" s="240"/>
      <c r="AB21028" s="241"/>
    </row>
    <row r="21029" spans="25:28">
      <c r="Y21029" s="240"/>
      <c r="AB21029" s="241"/>
    </row>
    <row r="21030" spans="25:28">
      <c r="Y21030" s="240"/>
      <c r="AB21030" s="241"/>
    </row>
    <row r="21031" spans="25:28">
      <c r="Y21031" s="240"/>
      <c r="AB21031" s="241"/>
    </row>
    <row r="21032" spans="25:28">
      <c r="Y21032" s="240"/>
      <c r="AB21032" s="241"/>
    </row>
    <row r="21033" spans="25:28">
      <c r="Y21033" s="240"/>
      <c r="AB21033" s="241"/>
    </row>
    <row r="21034" spans="25:28">
      <c r="Y21034" s="240"/>
      <c r="AB21034" s="241"/>
    </row>
    <row r="21035" spans="25:28">
      <c r="Y21035" s="240"/>
      <c r="AB21035" s="241"/>
    </row>
    <row r="21036" spans="25:28">
      <c r="Y21036" s="240"/>
      <c r="AB21036" s="241"/>
    </row>
    <row r="21037" spans="25:28">
      <c r="Y21037" s="240"/>
      <c r="AB21037" s="241"/>
    </row>
    <row r="21038" spans="25:28">
      <c r="Y21038" s="240"/>
      <c r="AB21038" s="241"/>
    </row>
    <row r="21039" spans="25:28">
      <c r="Y21039" s="240"/>
      <c r="AB21039" s="241"/>
    </row>
    <row r="21040" spans="25:28">
      <c r="Y21040" s="240"/>
      <c r="AB21040" s="241"/>
    </row>
    <row r="21041" spans="25:28">
      <c r="Y21041" s="240"/>
      <c r="AB21041" s="241"/>
    </row>
    <row r="21042" spans="25:28">
      <c r="Y21042" s="240"/>
      <c r="AB21042" s="241"/>
    </row>
    <row r="21043" spans="25:28">
      <c r="Y21043" s="240"/>
      <c r="AB21043" s="241"/>
    </row>
    <row r="21044" spans="25:28">
      <c r="Y21044" s="240"/>
      <c r="AB21044" s="241"/>
    </row>
    <row r="21045" spans="25:28">
      <c r="Y21045" s="240"/>
      <c r="AB21045" s="241"/>
    </row>
    <row r="21046" spans="25:28">
      <c r="Y21046" s="240"/>
      <c r="AB21046" s="241"/>
    </row>
    <row r="21047" spans="25:28">
      <c r="Y21047" s="240"/>
      <c r="AB21047" s="241"/>
    </row>
    <row r="21048" spans="25:28">
      <c r="Y21048" s="240"/>
      <c r="AB21048" s="241"/>
    </row>
    <row r="21049" spans="25:28">
      <c r="Y21049" s="240"/>
      <c r="AB21049" s="241"/>
    </row>
    <row r="21050" spans="25:28">
      <c r="Y21050" s="240"/>
      <c r="AB21050" s="241"/>
    </row>
    <row r="21051" spans="25:28">
      <c r="Y21051" s="240"/>
      <c r="AB21051" s="241"/>
    </row>
    <row r="21052" spans="25:28">
      <c r="Y21052" s="240"/>
      <c r="AB21052" s="241"/>
    </row>
    <row r="21053" spans="25:28">
      <c r="Y21053" s="240"/>
      <c r="AB21053" s="241"/>
    </row>
    <row r="21054" spans="25:28">
      <c r="Y21054" s="240"/>
      <c r="AB21054" s="241"/>
    </row>
    <row r="21055" spans="25:28">
      <c r="Y21055" s="240"/>
      <c r="AB21055" s="241"/>
    </row>
    <row r="21056" spans="25:28">
      <c r="Y21056" s="240"/>
      <c r="AB21056" s="241"/>
    </row>
    <row r="21057" spans="25:28">
      <c r="Y21057" s="240"/>
      <c r="AB21057" s="241"/>
    </row>
    <row r="21058" spans="25:28">
      <c r="Y21058" s="240"/>
      <c r="AB21058" s="241"/>
    </row>
    <row r="21059" spans="25:28">
      <c r="Y21059" s="240"/>
      <c r="AB21059" s="241"/>
    </row>
    <row r="21060" spans="25:28">
      <c r="Y21060" s="240"/>
      <c r="AB21060" s="241"/>
    </row>
    <row r="21061" spans="25:28">
      <c r="Y21061" s="240"/>
      <c r="AB21061" s="241"/>
    </row>
    <row r="21062" spans="25:28">
      <c r="Y21062" s="240"/>
      <c r="AB21062" s="241"/>
    </row>
    <row r="21063" spans="25:28">
      <c r="Y21063" s="240"/>
      <c r="AB21063" s="241"/>
    </row>
    <row r="21064" spans="25:28">
      <c r="Y21064" s="240"/>
      <c r="AB21064" s="241"/>
    </row>
    <row r="21065" spans="25:28">
      <c r="Y21065" s="240"/>
      <c r="AB21065" s="241"/>
    </row>
    <row r="21066" spans="25:28">
      <c r="Y21066" s="240"/>
      <c r="AB21066" s="241"/>
    </row>
    <row r="21067" spans="25:28">
      <c r="Y21067" s="240"/>
      <c r="AB21067" s="241"/>
    </row>
    <row r="21068" spans="25:28">
      <c r="Y21068" s="240"/>
      <c r="AB21068" s="241"/>
    </row>
    <row r="21069" spans="25:28">
      <c r="Y21069" s="240"/>
      <c r="AB21069" s="241"/>
    </row>
    <row r="21070" spans="25:28">
      <c r="Y21070" s="240"/>
      <c r="AB21070" s="241"/>
    </row>
    <row r="21071" spans="25:28">
      <c r="Y21071" s="240"/>
      <c r="AB21071" s="241"/>
    </row>
    <row r="21072" spans="25:28">
      <c r="Y21072" s="240"/>
      <c r="AB21072" s="241"/>
    </row>
    <row r="21073" spans="25:28">
      <c r="Y21073" s="240"/>
      <c r="AB21073" s="241"/>
    </row>
    <row r="21074" spans="25:28">
      <c r="Y21074" s="240"/>
      <c r="AB21074" s="241"/>
    </row>
    <row r="21075" spans="25:28">
      <c r="Y21075" s="240"/>
      <c r="AB21075" s="241"/>
    </row>
    <row r="21076" spans="25:28">
      <c r="Y21076" s="240"/>
      <c r="AB21076" s="241"/>
    </row>
    <row r="21077" spans="25:28">
      <c r="Y21077" s="240"/>
      <c r="AB21077" s="241"/>
    </row>
    <row r="21078" spans="25:28">
      <c r="Y21078" s="240"/>
      <c r="AB21078" s="241"/>
    </row>
    <row r="21079" spans="25:28">
      <c r="Y21079" s="240"/>
      <c r="AB21079" s="241"/>
    </row>
    <row r="21080" spans="25:28">
      <c r="Y21080" s="240"/>
      <c r="AB21080" s="241"/>
    </row>
    <row r="21081" spans="25:28">
      <c r="Y21081" s="240"/>
      <c r="AB21081" s="241"/>
    </row>
    <row r="21082" spans="25:28">
      <c r="Y21082" s="240"/>
      <c r="AB21082" s="241"/>
    </row>
    <row r="21083" spans="25:28">
      <c r="Y21083" s="240"/>
      <c r="AB21083" s="241"/>
    </row>
    <row r="21084" spans="25:28">
      <c r="Y21084" s="240"/>
      <c r="AB21084" s="241"/>
    </row>
    <row r="21085" spans="25:28">
      <c r="Y21085" s="240"/>
      <c r="AB21085" s="241"/>
    </row>
    <row r="21086" spans="25:28">
      <c r="Y21086" s="240"/>
      <c r="AB21086" s="241"/>
    </row>
    <row r="21087" spans="25:28">
      <c r="Y21087" s="240"/>
      <c r="AB21087" s="241"/>
    </row>
    <row r="21088" spans="25:28">
      <c r="Y21088" s="240"/>
      <c r="AB21088" s="241"/>
    </row>
    <row r="21089" spans="25:28">
      <c r="Y21089" s="240"/>
      <c r="AB21089" s="241"/>
    </row>
    <row r="21090" spans="25:28">
      <c r="Y21090" s="240"/>
      <c r="AB21090" s="241"/>
    </row>
    <row r="21091" spans="25:28">
      <c r="Y21091" s="240"/>
      <c r="AB21091" s="241"/>
    </row>
    <row r="21092" spans="25:28">
      <c r="Y21092" s="240"/>
      <c r="AB21092" s="241"/>
    </row>
    <row r="21093" spans="25:28">
      <c r="Y21093" s="240"/>
      <c r="AB21093" s="241"/>
    </row>
    <row r="21094" spans="25:28">
      <c r="Y21094" s="240"/>
      <c r="AB21094" s="241"/>
    </row>
    <row r="21095" spans="25:28">
      <c r="Y21095" s="240"/>
      <c r="AB21095" s="241"/>
    </row>
    <row r="21096" spans="25:28">
      <c r="Y21096" s="240"/>
      <c r="AB21096" s="241"/>
    </row>
    <row r="21097" spans="25:28">
      <c r="Y21097" s="240"/>
      <c r="AB21097" s="241"/>
    </row>
    <row r="21098" spans="25:28">
      <c r="Y21098" s="240"/>
      <c r="AB21098" s="241"/>
    </row>
    <row r="21099" spans="25:28">
      <c r="Y21099" s="240"/>
      <c r="AB21099" s="241"/>
    </row>
    <row r="21100" spans="25:28">
      <c r="Y21100" s="240"/>
      <c r="AB21100" s="241"/>
    </row>
    <row r="21101" spans="25:28">
      <c r="Y21101" s="240"/>
      <c r="AB21101" s="241"/>
    </row>
    <row r="21102" spans="25:28">
      <c r="Y21102" s="240"/>
      <c r="AB21102" s="241"/>
    </row>
    <row r="21103" spans="25:28">
      <c r="Y21103" s="240"/>
      <c r="AB21103" s="241"/>
    </row>
    <row r="21104" spans="25:28">
      <c r="Y21104" s="240"/>
      <c r="AB21104" s="241"/>
    </row>
    <row r="21105" spans="25:28">
      <c r="Y21105" s="240"/>
      <c r="AB21105" s="241"/>
    </row>
    <row r="21106" spans="25:28">
      <c r="Y21106" s="240"/>
      <c r="AB21106" s="241"/>
    </row>
    <row r="21107" spans="25:28">
      <c r="Y21107" s="240"/>
      <c r="AB21107" s="241"/>
    </row>
    <row r="21108" spans="25:28">
      <c r="Y21108" s="240"/>
      <c r="AB21108" s="241"/>
    </row>
    <row r="21109" spans="25:28">
      <c r="Y21109" s="240"/>
      <c r="AB21109" s="241"/>
    </row>
    <row r="21110" spans="25:28">
      <c r="Y21110" s="240"/>
      <c r="AB21110" s="241"/>
    </row>
    <row r="21111" spans="25:28">
      <c r="Y21111" s="240"/>
      <c r="AB21111" s="241"/>
    </row>
    <row r="21112" spans="25:28">
      <c r="Y21112" s="240"/>
      <c r="AB21112" s="241"/>
    </row>
    <row r="21113" spans="25:28">
      <c r="Y21113" s="240"/>
      <c r="AB21113" s="241"/>
    </row>
    <row r="21114" spans="25:28">
      <c r="Y21114" s="240"/>
      <c r="AB21114" s="241"/>
    </row>
    <row r="21115" spans="25:28">
      <c r="Y21115" s="240"/>
      <c r="AB21115" s="241"/>
    </row>
    <row r="21116" spans="25:28">
      <c r="Y21116" s="240"/>
      <c r="AB21116" s="241"/>
    </row>
    <row r="21117" spans="25:28">
      <c r="Y21117" s="240"/>
      <c r="AB21117" s="241"/>
    </row>
    <row r="21118" spans="25:28">
      <c r="Y21118" s="240"/>
      <c r="AB21118" s="241"/>
    </row>
    <row r="21119" spans="25:28">
      <c r="Y21119" s="240"/>
      <c r="AB21119" s="241"/>
    </row>
    <row r="21120" spans="25:28">
      <c r="Y21120" s="240"/>
      <c r="AB21120" s="241"/>
    </row>
    <row r="21121" spans="25:28">
      <c r="Y21121" s="240"/>
      <c r="AB21121" s="241"/>
    </row>
    <row r="21122" spans="25:28">
      <c r="Y21122" s="240"/>
      <c r="AB21122" s="241"/>
    </row>
    <row r="21123" spans="25:28">
      <c r="Y21123" s="240"/>
      <c r="AB21123" s="241"/>
    </row>
    <row r="21124" spans="25:28">
      <c r="Y21124" s="240"/>
      <c r="AB21124" s="241"/>
    </row>
    <row r="21125" spans="25:28">
      <c r="Y21125" s="240"/>
      <c r="AB21125" s="241"/>
    </row>
    <row r="21126" spans="25:28">
      <c r="Y21126" s="240"/>
      <c r="AB21126" s="241"/>
    </row>
    <row r="21127" spans="25:28">
      <c r="Y21127" s="240"/>
      <c r="AB21127" s="241"/>
    </row>
    <row r="21128" spans="25:28">
      <c r="Y21128" s="240"/>
      <c r="AB21128" s="241"/>
    </row>
    <row r="21129" spans="25:28">
      <c r="Y21129" s="240"/>
      <c r="AB21129" s="241"/>
    </row>
    <row r="21130" spans="25:28">
      <c r="Y21130" s="240"/>
      <c r="AB21130" s="241"/>
    </row>
    <row r="21131" spans="25:28">
      <c r="Y21131" s="240"/>
      <c r="AB21131" s="241"/>
    </row>
    <row r="21132" spans="25:28">
      <c r="Y21132" s="240"/>
      <c r="AB21132" s="241"/>
    </row>
    <row r="21133" spans="25:28">
      <c r="Y21133" s="240"/>
      <c r="AB21133" s="241"/>
    </row>
    <row r="21134" spans="25:28">
      <c r="Y21134" s="240"/>
      <c r="AB21134" s="241"/>
    </row>
    <row r="21135" spans="25:28">
      <c r="Y21135" s="240"/>
      <c r="AB21135" s="241"/>
    </row>
    <row r="21136" spans="25:28">
      <c r="Y21136" s="240"/>
      <c r="AB21136" s="241"/>
    </row>
    <row r="21137" spans="25:28">
      <c r="Y21137" s="240"/>
      <c r="AB21137" s="241"/>
    </row>
    <row r="21138" spans="25:28">
      <c r="Y21138" s="240"/>
      <c r="AB21138" s="241"/>
    </row>
    <row r="21139" spans="25:28">
      <c r="Y21139" s="240"/>
      <c r="AB21139" s="241"/>
    </row>
    <row r="21140" spans="25:28">
      <c r="Y21140" s="240"/>
      <c r="AB21140" s="241"/>
    </row>
    <row r="21141" spans="25:28">
      <c r="Y21141" s="240"/>
      <c r="AB21141" s="241"/>
    </row>
    <row r="21142" spans="25:28">
      <c r="Y21142" s="240"/>
      <c r="AB21142" s="241"/>
    </row>
    <row r="21143" spans="25:28">
      <c r="Y21143" s="240"/>
      <c r="AB21143" s="241"/>
    </row>
    <row r="21144" spans="25:28">
      <c r="Y21144" s="240"/>
      <c r="AB21144" s="241"/>
    </row>
    <row r="21145" spans="25:28">
      <c r="Y21145" s="240"/>
      <c r="AB21145" s="241"/>
    </row>
    <row r="21146" spans="25:28">
      <c r="Y21146" s="240"/>
      <c r="AB21146" s="241"/>
    </row>
    <row r="21147" spans="25:28">
      <c r="Y21147" s="240"/>
      <c r="AB21147" s="241"/>
    </row>
    <row r="21148" spans="25:28">
      <c r="Y21148" s="240"/>
      <c r="AB21148" s="241"/>
    </row>
    <row r="21149" spans="25:28">
      <c r="Y21149" s="240"/>
      <c r="AB21149" s="241"/>
    </row>
    <row r="21150" spans="25:28">
      <c r="Y21150" s="240"/>
      <c r="AB21150" s="241"/>
    </row>
    <row r="21151" spans="25:28">
      <c r="Y21151" s="240"/>
      <c r="AB21151" s="241"/>
    </row>
    <row r="21152" spans="25:28">
      <c r="Y21152" s="240"/>
      <c r="AB21152" s="241"/>
    </row>
    <row r="21153" spans="25:28">
      <c r="Y21153" s="240"/>
      <c r="AB21153" s="241"/>
    </row>
    <row r="21154" spans="25:28">
      <c r="Y21154" s="240"/>
      <c r="AB21154" s="241"/>
    </row>
    <row r="21155" spans="25:28">
      <c r="Y21155" s="240"/>
      <c r="AB21155" s="241"/>
    </row>
    <row r="21156" spans="25:28">
      <c r="Y21156" s="240"/>
      <c r="AB21156" s="241"/>
    </row>
    <row r="21157" spans="25:28">
      <c r="Y21157" s="240"/>
      <c r="AB21157" s="241"/>
    </row>
    <row r="21158" spans="25:28">
      <c r="Y21158" s="240"/>
      <c r="AB21158" s="241"/>
    </row>
    <row r="21159" spans="25:28">
      <c r="Y21159" s="240"/>
      <c r="AB21159" s="241"/>
    </row>
    <row r="21160" spans="25:28">
      <c r="Y21160" s="240"/>
      <c r="AB21160" s="241"/>
    </row>
    <row r="21161" spans="25:28">
      <c r="Y21161" s="240"/>
      <c r="AB21161" s="241"/>
    </row>
    <row r="21162" spans="25:28">
      <c r="Y21162" s="240"/>
      <c r="AB21162" s="241"/>
    </row>
    <row r="21163" spans="25:28">
      <c r="Y21163" s="240"/>
      <c r="AB21163" s="241"/>
    </row>
    <row r="21164" spans="25:28">
      <c r="Y21164" s="240"/>
      <c r="AB21164" s="241"/>
    </row>
    <row r="21165" spans="25:28">
      <c r="Y21165" s="240"/>
      <c r="AB21165" s="241"/>
    </row>
    <row r="21166" spans="25:28">
      <c r="Y21166" s="240"/>
      <c r="AB21166" s="241"/>
    </row>
    <row r="21167" spans="25:28">
      <c r="Y21167" s="240"/>
      <c r="AB21167" s="241"/>
    </row>
    <row r="21168" spans="25:28">
      <c r="Y21168" s="240"/>
      <c r="AB21168" s="241"/>
    </row>
    <row r="21169" spans="25:28">
      <c r="Y21169" s="240"/>
      <c r="AB21169" s="241"/>
    </row>
    <row r="21170" spans="25:28">
      <c r="Y21170" s="240"/>
      <c r="AB21170" s="241"/>
    </row>
    <row r="21171" spans="25:28">
      <c r="Y21171" s="240"/>
      <c r="AB21171" s="241"/>
    </row>
    <row r="21172" spans="25:28">
      <c r="Y21172" s="240"/>
      <c r="AB21172" s="241"/>
    </row>
    <row r="21173" spans="25:28">
      <c r="Y21173" s="240"/>
      <c r="AB21173" s="241"/>
    </row>
    <row r="21174" spans="25:28">
      <c r="Y21174" s="240"/>
      <c r="AB21174" s="241"/>
    </row>
    <row r="21175" spans="25:28">
      <c r="Y21175" s="240"/>
      <c r="AB21175" s="241"/>
    </row>
    <row r="21176" spans="25:28">
      <c r="Y21176" s="240"/>
      <c r="AB21176" s="241"/>
    </row>
    <row r="21177" spans="25:28">
      <c r="Y21177" s="240"/>
      <c r="AB21177" s="241"/>
    </row>
    <row r="21178" spans="25:28">
      <c r="Y21178" s="240"/>
      <c r="AB21178" s="241"/>
    </row>
    <row r="21179" spans="25:28">
      <c r="Y21179" s="240"/>
      <c r="AB21179" s="241"/>
    </row>
    <row r="21180" spans="25:28">
      <c r="Y21180" s="240"/>
      <c r="AB21180" s="241"/>
    </row>
    <row r="21181" spans="25:28">
      <c r="Y21181" s="240"/>
      <c r="AB21181" s="241"/>
    </row>
    <row r="21182" spans="25:28">
      <c r="Y21182" s="240"/>
      <c r="AB21182" s="241"/>
    </row>
    <row r="21183" spans="25:28">
      <c r="Y21183" s="240"/>
      <c r="AB21183" s="241"/>
    </row>
    <row r="21184" spans="25:28">
      <c r="Y21184" s="240"/>
      <c r="AB21184" s="241"/>
    </row>
    <row r="21185" spans="25:28">
      <c r="Y21185" s="240"/>
      <c r="AB21185" s="241"/>
    </row>
    <row r="21186" spans="25:28">
      <c r="Y21186" s="240"/>
      <c r="AB21186" s="241"/>
    </row>
    <row r="21187" spans="25:28">
      <c r="Y21187" s="240"/>
      <c r="AB21187" s="241"/>
    </row>
    <row r="21188" spans="25:28">
      <c r="Y21188" s="240"/>
      <c r="AB21188" s="241"/>
    </row>
    <row r="21189" spans="25:28">
      <c r="Y21189" s="240"/>
      <c r="AB21189" s="241"/>
    </row>
    <row r="21190" spans="25:28">
      <c r="Y21190" s="240"/>
      <c r="AB21190" s="241"/>
    </row>
    <row r="21191" spans="25:28">
      <c r="Y21191" s="240"/>
      <c r="AB21191" s="241"/>
    </row>
    <row r="21192" spans="25:28">
      <c r="Y21192" s="240"/>
      <c r="AB21192" s="241"/>
    </row>
    <row r="21193" spans="25:28">
      <c r="Y21193" s="240"/>
      <c r="AB21193" s="241"/>
    </row>
    <row r="21194" spans="25:28">
      <c r="Y21194" s="240"/>
      <c r="AB21194" s="241"/>
    </row>
    <row r="21195" spans="25:28">
      <c r="Y21195" s="240"/>
      <c r="AB21195" s="241"/>
    </row>
    <row r="21196" spans="25:28">
      <c r="Y21196" s="240"/>
      <c r="AB21196" s="241"/>
    </row>
    <row r="21197" spans="25:28">
      <c r="Y21197" s="240"/>
      <c r="AB21197" s="241"/>
    </row>
    <row r="21198" spans="25:28">
      <c r="Y21198" s="240"/>
      <c r="AB21198" s="241"/>
    </row>
    <row r="21199" spans="25:28">
      <c r="Y21199" s="240"/>
      <c r="AB21199" s="241"/>
    </row>
    <row r="21200" spans="25:28">
      <c r="Y21200" s="240"/>
      <c r="AB21200" s="241"/>
    </row>
    <row r="21201" spans="25:28">
      <c r="Y21201" s="240"/>
      <c r="AB21201" s="241"/>
    </row>
    <row r="21202" spans="25:28">
      <c r="Y21202" s="240"/>
      <c r="AB21202" s="241"/>
    </row>
    <row r="21203" spans="25:28">
      <c r="Y21203" s="240"/>
      <c r="AB21203" s="241"/>
    </row>
    <row r="21204" spans="25:28">
      <c r="Y21204" s="240"/>
      <c r="AB21204" s="241"/>
    </row>
    <row r="21205" spans="25:28">
      <c r="Y21205" s="240"/>
      <c r="AB21205" s="241"/>
    </row>
    <row r="21206" spans="25:28">
      <c r="Y21206" s="240"/>
      <c r="AB21206" s="241"/>
    </row>
    <row r="21207" spans="25:28">
      <c r="Y21207" s="240"/>
      <c r="AB21207" s="241"/>
    </row>
    <row r="21208" spans="25:28">
      <c r="Y21208" s="240"/>
      <c r="AB21208" s="241"/>
    </row>
    <row r="21209" spans="25:28">
      <c r="Y21209" s="240"/>
      <c r="AB21209" s="241"/>
    </row>
    <row r="21210" spans="25:28">
      <c r="Y21210" s="240"/>
      <c r="AB21210" s="241"/>
    </row>
    <row r="21211" spans="25:28">
      <c r="Y21211" s="240"/>
      <c r="AB21211" s="241"/>
    </row>
    <row r="21212" spans="25:28">
      <c r="Y21212" s="240"/>
      <c r="AB21212" s="241"/>
    </row>
    <row r="21213" spans="25:28">
      <c r="Y21213" s="240"/>
      <c r="AB21213" s="241"/>
    </row>
    <row r="21214" spans="25:28">
      <c r="Y21214" s="240"/>
      <c r="AB21214" s="241"/>
    </row>
    <row r="21215" spans="25:28">
      <c r="Y21215" s="240"/>
      <c r="AB21215" s="241"/>
    </row>
    <row r="21216" spans="25:28">
      <c r="Y21216" s="240"/>
      <c r="AB21216" s="241"/>
    </row>
    <row r="21217" spans="25:28">
      <c r="Y21217" s="240"/>
      <c r="AB21217" s="241"/>
    </row>
    <row r="21218" spans="25:28">
      <c r="Y21218" s="240"/>
      <c r="AB21218" s="241"/>
    </row>
    <row r="21219" spans="25:28">
      <c r="Y21219" s="240"/>
      <c r="AB21219" s="241"/>
    </row>
    <row r="21220" spans="25:28">
      <c r="Y21220" s="240"/>
      <c r="AB21220" s="241"/>
    </row>
    <row r="21221" spans="25:28">
      <c r="Y21221" s="240"/>
      <c r="AB21221" s="241"/>
    </row>
    <row r="21222" spans="25:28">
      <c r="Y21222" s="240"/>
      <c r="AB21222" s="241"/>
    </row>
    <row r="21223" spans="25:28">
      <c r="Y21223" s="240"/>
      <c r="AB21223" s="241"/>
    </row>
    <row r="21224" spans="25:28">
      <c r="Y21224" s="240"/>
      <c r="AB21224" s="241"/>
    </row>
    <row r="21225" spans="25:28">
      <c r="Y21225" s="240"/>
      <c r="AB21225" s="241"/>
    </row>
    <row r="21226" spans="25:28">
      <c r="Y21226" s="240"/>
      <c r="AB21226" s="241"/>
    </row>
    <row r="21227" spans="25:28">
      <c r="Y21227" s="240"/>
      <c r="AB21227" s="241"/>
    </row>
    <row r="21228" spans="25:28">
      <c r="Y21228" s="240"/>
      <c r="AB21228" s="241"/>
    </row>
    <row r="21229" spans="25:28">
      <c r="Y21229" s="240"/>
      <c r="AB21229" s="241"/>
    </row>
    <row r="21230" spans="25:28">
      <c r="Y21230" s="240"/>
      <c r="AB21230" s="241"/>
    </row>
    <row r="21231" spans="25:28">
      <c r="Y21231" s="240"/>
      <c r="AB21231" s="241"/>
    </row>
    <row r="21232" spans="25:28">
      <c r="Y21232" s="240"/>
      <c r="AB21232" s="241"/>
    </row>
    <row r="21233" spans="25:28">
      <c r="Y21233" s="240"/>
      <c r="AB21233" s="241"/>
    </row>
    <row r="21234" spans="25:28">
      <c r="Y21234" s="240"/>
      <c r="AB21234" s="241"/>
    </row>
    <row r="21235" spans="25:28">
      <c r="Y21235" s="240"/>
      <c r="AB21235" s="241"/>
    </row>
    <row r="21236" spans="25:28">
      <c r="Y21236" s="240"/>
      <c r="AB21236" s="241"/>
    </row>
    <row r="21237" spans="25:28">
      <c r="Y21237" s="240"/>
      <c r="AB21237" s="241"/>
    </row>
    <row r="21238" spans="25:28">
      <c r="Y21238" s="240"/>
      <c r="AB21238" s="241"/>
    </row>
    <row r="21239" spans="25:28">
      <c r="Y21239" s="240"/>
      <c r="AB21239" s="241"/>
    </row>
    <row r="21240" spans="25:28">
      <c r="Y21240" s="240"/>
      <c r="AB21240" s="241"/>
    </row>
    <row r="21241" spans="25:28">
      <c r="Y21241" s="240"/>
      <c r="AB21241" s="241"/>
    </row>
    <row r="21242" spans="25:28">
      <c r="Y21242" s="240"/>
      <c r="AB21242" s="241"/>
    </row>
    <row r="21243" spans="25:28">
      <c r="Y21243" s="240"/>
      <c r="AB21243" s="241"/>
    </row>
    <row r="21244" spans="25:28">
      <c r="Y21244" s="240"/>
      <c r="AB21244" s="241"/>
    </row>
    <row r="21245" spans="25:28">
      <c r="Y21245" s="240"/>
      <c r="AB21245" s="241"/>
    </row>
    <row r="21246" spans="25:28">
      <c r="Y21246" s="240"/>
      <c r="AB21246" s="241"/>
    </row>
    <row r="21247" spans="25:28">
      <c r="Y21247" s="240"/>
      <c r="AB21247" s="241"/>
    </row>
    <row r="21248" spans="25:28">
      <c r="Y21248" s="240"/>
      <c r="AB21248" s="241"/>
    </row>
    <row r="21249" spans="25:28">
      <c r="Y21249" s="240"/>
      <c r="AB21249" s="241"/>
    </row>
    <row r="21250" spans="25:28">
      <c r="Y21250" s="240"/>
      <c r="AB21250" s="241"/>
    </row>
    <row r="21251" spans="25:28">
      <c r="Y21251" s="240"/>
      <c r="AB21251" s="241"/>
    </row>
    <row r="21252" spans="25:28">
      <c r="Y21252" s="240"/>
      <c r="AB21252" s="241"/>
    </row>
    <row r="21253" spans="25:28">
      <c r="Y21253" s="240"/>
      <c r="AB21253" s="241"/>
    </row>
    <row r="21254" spans="25:28">
      <c r="Y21254" s="240"/>
      <c r="AB21254" s="241"/>
    </row>
    <row r="21255" spans="25:28">
      <c r="Y21255" s="240"/>
      <c r="AB21255" s="241"/>
    </row>
    <row r="21256" spans="25:28">
      <c r="Y21256" s="240"/>
      <c r="AB21256" s="241"/>
    </row>
    <row r="21257" spans="25:28">
      <c r="Y21257" s="240"/>
      <c r="AB21257" s="241"/>
    </row>
    <row r="21258" spans="25:28">
      <c r="Y21258" s="240"/>
      <c r="AB21258" s="241"/>
    </row>
    <row r="21259" spans="25:28">
      <c r="Y21259" s="240"/>
      <c r="AB21259" s="241"/>
    </row>
    <row r="21260" spans="25:28">
      <c r="Y21260" s="240"/>
      <c r="AB21260" s="241"/>
    </row>
    <row r="21261" spans="25:28">
      <c r="Y21261" s="240"/>
      <c r="AB21261" s="241"/>
    </row>
    <row r="21262" spans="25:28">
      <c r="Y21262" s="240"/>
      <c r="AB21262" s="241"/>
    </row>
    <row r="21263" spans="25:28">
      <c r="Y21263" s="240"/>
      <c r="AB21263" s="241"/>
    </row>
    <row r="21264" spans="25:28">
      <c r="Y21264" s="240"/>
      <c r="AB21264" s="241"/>
    </row>
    <row r="21265" spans="25:28">
      <c r="Y21265" s="240"/>
      <c r="AB21265" s="241"/>
    </row>
    <row r="21266" spans="25:28">
      <c r="Y21266" s="240"/>
      <c r="AB21266" s="241"/>
    </row>
    <row r="21267" spans="25:28">
      <c r="Y21267" s="240"/>
      <c r="AB21267" s="241"/>
    </row>
    <row r="21268" spans="25:28">
      <c r="Y21268" s="240"/>
      <c r="AB21268" s="241"/>
    </row>
    <row r="21269" spans="25:28">
      <c r="Y21269" s="240"/>
      <c r="AB21269" s="241"/>
    </row>
    <row r="21270" spans="25:28">
      <c r="Y21270" s="240"/>
      <c r="AB21270" s="241"/>
    </row>
    <row r="21271" spans="25:28">
      <c r="Y21271" s="240"/>
      <c r="AB21271" s="241"/>
    </row>
    <row r="21272" spans="25:28">
      <c r="Y21272" s="240"/>
      <c r="AB21272" s="241"/>
    </row>
    <row r="21273" spans="25:28">
      <c r="Y21273" s="240"/>
      <c r="AB21273" s="241"/>
    </row>
    <row r="21274" spans="25:28">
      <c r="Y21274" s="240"/>
      <c r="AB21274" s="241"/>
    </row>
    <row r="21275" spans="25:28">
      <c r="Y21275" s="240"/>
      <c r="AB21275" s="241"/>
    </row>
    <row r="21276" spans="25:28">
      <c r="Y21276" s="240"/>
      <c r="AB21276" s="241"/>
    </row>
    <row r="21277" spans="25:28">
      <c r="Y21277" s="240"/>
      <c r="AB21277" s="241"/>
    </row>
    <row r="21278" spans="25:28">
      <c r="Y21278" s="240"/>
      <c r="AB21278" s="241"/>
    </row>
    <row r="21279" spans="25:28">
      <c r="Y21279" s="240"/>
      <c r="AB21279" s="241"/>
    </row>
    <row r="21280" spans="25:28">
      <c r="Y21280" s="240"/>
      <c r="AB21280" s="241"/>
    </row>
    <row r="21281" spans="25:28">
      <c r="Y21281" s="240"/>
      <c r="AB21281" s="241"/>
    </row>
    <row r="21282" spans="25:28">
      <c r="Y21282" s="240"/>
      <c r="AB21282" s="241"/>
    </row>
    <row r="21283" spans="25:28">
      <c r="Y21283" s="240"/>
      <c r="AB21283" s="241"/>
    </row>
    <row r="21284" spans="25:28">
      <c r="Y21284" s="240"/>
      <c r="AB21284" s="241"/>
    </row>
    <row r="21285" spans="25:28">
      <c r="Y21285" s="240"/>
      <c r="AB21285" s="241"/>
    </row>
    <row r="21286" spans="25:28">
      <c r="Y21286" s="240"/>
      <c r="AB21286" s="241"/>
    </row>
    <row r="21287" spans="25:28">
      <c r="Y21287" s="240"/>
      <c r="AB21287" s="241"/>
    </row>
    <row r="21288" spans="25:28">
      <c r="Y21288" s="240"/>
      <c r="AB21288" s="241"/>
    </row>
    <row r="21289" spans="25:28">
      <c r="Y21289" s="240"/>
      <c r="AB21289" s="241"/>
    </row>
    <row r="21290" spans="25:28">
      <c r="Y21290" s="240"/>
      <c r="AB21290" s="241"/>
    </row>
    <row r="21291" spans="25:28">
      <c r="Y21291" s="240"/>
      <c r="AB21291" s="241"/>
    </row>
    <row r="21292" spans="25:28">
      <c r="Y21292" s="240"/>
      <c r="AB21292" s="241"/>
    </row>
    <row r="21293" spans="25:28">
      <c r="Y21293" s="240"/>
      <c r="AB21293" s="241"/>
    </row>
    <row r="21294" spans="25:28">
      <c r="Y21294" s="240"/>
      <c r="AB21294" s="241"/>
    </row>
    <row r="21295" spans="25:28">
      <c r="Y21295" s="240"/>
      <c r="AB21295" s="241"/>
    </row>
    <row r="21296" spans="25:28">
      <c r="Y21296" s="240"/>
      <c r="AB21296" s="241"/>
    </row>
    <row r="21297" spans="25:28">
      <c r="Y21297" s="240"/>
      <c r="AB21297" s="241"/>
    </row>
    <row r="21298" spans="25:28">
      <c r="Y21298" s="240"/>
      <c r="AB21298" s="241"/>
    </row>
    <row r="21299" spans="25:28">
      <c r="Y21299" s="240"/>
      <c r="AB21299" s="241"/>
    </row>
    <row r="21300" spans="25:28">
      <c r="Y21300" s="240"/>
      <c r="AB21300" s="241"/>
    </row>
    <row r="21301" spans="25:28">
      <c r="Y21301" s="240"/>
      <c r="AB21301" s="241"/>
    </row>
    <row r="21302" spans="25:28">
      <c r="Y21302" s="240"/>
      <c r="AB21302" s="241"/>
    </row>
    <row r="21303" spans="25:28">
      <c r="Y21303" s="240"/>
      <c r="AB21303" s="241"/>
    </row>
    <row r="21304" spans="25:28">
      <c r="Y21304" s="240"/>
      <c r="AB21304" s="241"/>
    </row>
    <row r="21305" spans="25:28">
      <c r="Y21305" s="240"/>
      <c r="AB21305" s="241"/>
    </row>
    <row r="21306" spans="25:28">
      <c r="Y21306" s="240"/>
      <c r="AB21306" s="241"/>
    </row>
    <row r="21307" spans="25:28">
      <c r="Y21307" s="240"/>
      <c r="AB21307" s="241"/>
    </row>
    <row r="21308" spans="25:28">
      <c r="Y21308" s="240"/>
      <c r="AB21308" s="241"/>
    </row>
    <row r="21309" spans="25:28">
      <c r="Y21309" s="240"/>
      <c r="AB21309" s="241"/>
    </row>
    <row r="21310" spans="25:28">
      <c r="Y21310" s="240"/>
      <c r="AB21310" s="241"/>
    </row>
    <row r="21311" spans="25:28">
      <c r="Y21311" s="240"/>
      <c r="AB21311" s="241"/>
    </row>
    <row r="21312" spans="25:28">
      <c r="Y21312" s="240"/>
      <c r="AB21312" s="241"/>
    </row>
    <row r="21313" spans="25:28">
      <c r="Y21313" s="240"/>
      <c r="AB21313" s="241"/>
    </row>
    <row r="21314" spans="25:28">
      <c r="Y21314" s="240"/>
      <c r="AB21314" s="241"/>
    </row>
    <row r="21315" spans="25:28">
      <c r="Y21315" s="240"/>
      <c r="AB21315" s="241"/>
    </row>
    <row r="21316" spans="25:28">
      <c r="Y21316" s="240"/>
      <c r="AB21316" s="241"/>
    </row>
    <row r="21317" spans="25:28">
      <c r="Y21317" s="240"/>
      <c r="AB21317" s="241"/>
    </row>
    <row r="21318" spans="25:28">
      <c r="Y21318" s="240"/>
      <c r="AB21318" s="241"/>
    </row>
    <row r="21319" spans="25:28">
      <c r="Y21319" s="240"/>
      <c r="AB21319" s="241"/>
    </row>
    <row r="21320" spans="25:28">
      <c r="Y21320" s="240"/>
      <c r="AB21320" s="241"/>
    </row>
    <row r="21321" spans="25:28">
      <c r="Y21321" s="240"/>
      <c r="AB21321" s="241"/>
    </row>
    <row r="21322" spans="25:28">
      <c r="Y21322" s="240"/>
      <c r="AB21322" s="241"/>
    </row>
    <row r="21323" spans="25:28">
      <c r="Y21323" s="240"/>
      <c r="AB21323" s="241"/>
    </row>
    <row r="21324" spans="25:28">
      <c r="Y21324" s="240"/>
      <c r="AB21324" s="241"/>
    </row>
    <row r="21325" spans="25:28">
      <c r="Y21325" s="240"/>
      <c r="AB21325" s="241"/>
    </row>
    <row r="21326" spans="25:28">
      <c r="Y21326" s="240"/>
      <c r="AB21326" s="241"/>
    </row>
    <row r="21327" spans="25:28">
      <c r="Y21327" s="240"/>
      <c r="AB21327" s="241"/>
    </row>
    <row r="21328" spans="25:28">
      <c r="Y21328" s="240"/>
      <c r="AB21328" s="241"/>
    </row>
    <row r="21329" spans="25:28">
      <c r="Y21329" s="240"/>
      <c r="AB21329" s="241"/>
    </row>
    <row r="21330" spans="25:28">
      <c r="Y21330" s="240"/>
      <c r="AB21330" s="241"/>
    </row>
    <row r="21331" spans="25:28">
      <c r="Y21331" s="240"/>
      <c r="AB21331" s="241"/>
    </row>
    <row r="21332" spans="25:28">
      <c r="Y21332" s="240"/>
      <c r="AB21332" s="241"/>
    </row>
    <row r="21333" spans="25:28">
      <c r="Y21333" s="240"/>
      <c r="AB21333" s="241"/>
    </row>
    <row r="21334" spans="25:28">
      <c r="Y21334" s="240"/>
      <c r="AB21334" s="241"/>
    </row>
    <row r="21335" spans="25:28">
      <c r="Y21335" s="240"/>
      <c r="AB21335" s="241"/>
    </row>
    <row r="21336" spans="25:28">
      <c r="Y21336" s="240"/>
      <c r="AB21336" s="241"/>
    </row>
    <row r="21337" spans="25:28">
      <c r="Y21337" s="240"/>
      <c r="AB21337" s="241"/>
    </row>
    <row r="21338" spans="25:28">
      <c r="Y21338" s="240"/>
      <c r="AB21338" s="241"/>
    </row>
    <row r="21339" spans="25:28">
      <c r="Y21339" s="240"/>
      <c r="AB21339" s="241"/>
    </row>
    <row r="21340" spans="25:28">
      <c r="Y21340" s="240"/>
      <c r="AB21340" s="241"/>
    </row>
    <row r="21341" spans="25:28">
      <c r="Y21341" s="240"/>
      <c r="AB21341" s="241"/>
    </row>
    <row r="21342" spans="25:28">
      <c r="Y21342" s="240"/>
      <c r="AB21342" s="241"/>
    </row>
    <row r="21343" spans="25:28">
      <c r="Y21343" s="240"/>
      <c r="AB21343" s="241"/>
    </row>
    <row r="21344" spans="25:28">
      <c r="Y21344" s="240"/>
      <c r="AB21344" s="241"/>
    </row>
    <row r="21345" spans="25:28">
      <c r="Y21345" s="240"/>
      <c r="AB21345" s="241"/>
    </row>
    <row r="21346" spans="25:28">
      <c r="Y21346" s="240"/>
      <c r="AB21346" s="241"/>
    </row>
    <row r="21347" spans="25:28">
      <c r="Y21347" s="240"/>
      <c r="AB21347" s="241"/>
    </row>
    <row r="21348" spans="25:28">
      <c r="Y21348" s="240"/>
      <c r="AB21348" s="241"/>
    </row>
    <row r="21349" spans="25:28">
      <c r="Y21349" s="240"/>
      <c r="AB21349" s="241"/>
    </row>
    <row r="21350" spans="25:28">
      <c r="Y21350" s="240"/>
      <c r="AB21350" s="241"/>
    </row>
    <row r="21351" spans="25:28">
      <c r="Y21351" s="240"/>
      <c r="AB21351" s="241"/>
    </row>
    <row r="21352" spans="25:28">
      <c r="Y21352" s="240"/>
      <c r="AB21352" s="241"/>
    </row>
    <row r="21353" spans="25:28">
      <c r="Y21353" s="240"/>
      <c r="AB21353" s="241"/>
    </row>
    <row r="21354" spans="25:28">
      <c r="Y21354" s="240"/>
      <c r="AB21354" s="241"/>
    </row>
    <row r="21355" spans="25:28">
      <c r="Y21355" s="240"/>
      <c r="AB21355" s="241"/>
    </row>
    <row r="21356" spans="25:28">
      <c r="Y21356" s="240"/>
      <c r="AB21356" s="241"/>
    </row>
    <row r="21357" spans="25:28">
      <c r="Y21357" s="240"/>
      <c r="AB21357" s="241"/>
    </row>
    <row r="21358" spans="25:28">
      <c r="Y21358" s="240"/>
      <c r="AB21358" s="241"/>
    </row>
    <row r="21359" spans="25:28">
      <c r="Y21359" s="240"/>
      <c r="AB21359" s="241"/>
    </row>
    <row r="21360" spans="25:28">
      <c r="Y21360" s="240"/>
      <c r="AB21360" s="241"/>
    </row>
    <row r="21361" spans="25:28">
      <c r="Y21361" s="240"/>
      <c r="AB21361" s="241"/>
    </row>
    <row r="21362" spans="25:28">
      <c r="Y21362" s="240"/>
      <c r="AB21362" s="241"/>
    </row>
    <row r="21363" spans="25:28">
      <c r="Y21363" s="240"/>
      <c r="AB21363" s="241"/>
    </row>
    <row r="21364" spans="25:28">
      <c r="Y21364" s="240"/>
      <c r="AB21364" s="241"/>
    </row>
    <row r="21365" spans="25:28">
      <c r="Y21365" s="240"/>
      <c r="AB21365" s="241"/>
    </row>
    <row r="21366" spans="25:28">
      <c r="Y21366" s="240"/>
      <c r="AB21366" s="241"/>
    </row>
    <row r="21367" spans="25:28">
      <c r="Y21367" s="240"/>
      <c r="AB21367" s="241"/>
    </row>
    <row r="21368" spans="25:28">
      <c r="Y21368" s="240"/>
      <c r="AB21368" s="241"/>
    </row>
    <row r="21369" spans="25:28">
      <c r="Y21369" s="240"/>
      <c r="AB21369" s="241"/>
    </row>
    <row r="21370" spans="25:28">
      <c r="Y21370" s="240"/>
      <c r="AB21370" s="241"/>
    </row>
    <row r="21371" spans="25:28">
      <c r="Y21371" s="240"/>
      <c r="AB21371" s="241"/>
    </row>
    <row r="21372" spans="25:28">
      <c r="Y21372" s="240"/>
      <c r="AB21372" s="241"/>
    </row>
    <row r="21373" spans="25:28">
      <c r="Y21373" s="240"/>
      <c r="AB21373" s="241"/>
    </row>
    <row r="21374" spans="25:28">
      <c r="Y21374" s="240"/>
      <c r="AB21374" s="241"/>
    </row>
    <row r="21375" spans="25:28">
      <c r="Y21375" s="240"/>
      <c r="AB21375" s="241"/>
    </row>
    <row r="21376" spans="25:28">
      <c r="Y21376" s="240"/>
      <c r="AB21376" s="241"/>
    </row>
    <row r="21377" spans="25:28">
      <c r="Y21377" s="240"/>
      <c r="AB21377" s="241"/>
    </row>
    <row r="21378" spans="25:28">
      <c r="Y21378" s="240"/>
      <c r="AB21378" s="241"/>
    </row>
    <row r="21379" spans="25:28">
      <c r="Y21379" s="240"/>
      <c r="AB21379" s="241"/>
    </row>
    <row r="21380" spans="25:28">
      <c r="Y21380" s="240"/>
      <c r="AB21380" s="241"/>
    </row>
    <row r="21381" spans="25:28">
      <c r="Y21381" s="240"/>
      <c r="AB21381" s="241"/>
    </row>
    <row r="21382" spans="25:28">
      <c r="Y21382" s="240"/>
      <c r="AB21382" s="241"/>
    </row>
    <row r="21383" spans="25:28">
      <c r="Y21383" s="240"/>
      <c r="AB21383" s="241"/>
    </row>
    <row r="21384" spans="25:28">
      <c r="Y21384" s="240"/>
      <c r="AB21384" s="241"/>
    </row>
    <row r="21385" spans="25:28">
      <c r="Y21385" s="240"/>
      <c r="AB21385" s="241"/>
    </row>
    <row r="21386" spans="25:28">
      <c r="Y21386" s="240"/>
      <c r="AB21386" s="241"/>
    </row>
    <row r="21387" spans="25:28">
      <c r="Y21387" s="240"/>
      <c r="AB21387" s="241"/>
    </row>
    <row r="21388" spans="25:28">
      <c r="Y21388" s="240"/>
      <c r="AB21388" s="241"/>
    </row>
    <row r="21389" spans="25:28">
      <c r="Y21389" s="240"/>
      <c r="AB21389" s="241"/>
    </row>
    <row r="21390" spans="25:28">
      <c r="Y21390" s="240"/>
      <c r="AB21390" s="241"/>
    </row>
    <row r="21391" spans="25:28">
      <c r="Y21391" s="240"/>
      <c r="AB21391" s="241"/>
    </row>
    <row r="21392" spans="25:28">
      <c r="Y21392" s="240"/>
      <c r="AB21392" s="241"/>
    </row>
    <row r="21393" spans="25:28">
      <c r="Y21393" s="240"/>
      <c r="AB21393" s="241"/>
    </row>
    <row r="21394" spans="25:28">
      <c r="Y21394" s="240"/>
      <c r="AB21394" s="241"/>
    </row>
    <row r="21395" spans="25:28">
      <c r="Y21395" s="240"/>
      <c r="AB21395" s="241"/>
    </row>
    <row r="21396" spans="25:28">
      <c r="Y21396" s="240"/>
      <c r="AB21396" s="241"/>
    </row>
    <row r="21397" spans="25:28">
      <c r="Y21397" s="240"/>
      <c r="AB21397" s="241"/>
    </row>
    <row r="21398" spans="25:28">
      <c r="Y21398" s="240"/>
      <c r="AB21398" s="241"/>
    </row>
    <row r="21399" spans="25:28">
      <c r="Y21399" s="240"/>
      <c r="AB21399" s="241"/>
    </row>
    <row r="21400" spans="25:28">
      <c r="Y21400" s="240"/>
      <c r="AB21400" s="241"/>
    </row>
    <row r="21401" spans="25:28">
      <c r="Y21401" s="240"/>
      <c r="AB21401" s="241"/>
    </row>
    <row r="21402" spans="25:28">
      <c r="Y21402" s="240"/>
      <c r="AB21402" s="241"/>
    </row>
    <row r="21403" spans="25:28">
      <c r="Y21403" s="240"/>
      <c r="AB21403" s="241"/>
    </row>
    <row r="21404" spans="25:28">
      <c r="Y21404" s="240"/>
      <c r="AB21404" s="241"/>
    </row>
    <row r="21405" spans="25:28">
      <c r="Y21405" s="240"/>
      <c r="AB21405" s="241"/>
    </row>
    <row r="21406" spans="25:28">
      <c r="Y21406" s="240"/>
      <c r="AB21406" s="241"/>
    </row>
    <row r="21407" spans="25:28">
      <c r="Y21407" s="240"/>
      <c r="AB21407" s="241"/>
    </row>
    <row r="21408" spans="25:28">
      <c r="Y21408" s="240"/>
      <c r="AB21408" s="241"/>
    </row>
    <row r="21409" spans="25:28">
      <c r="Y21409" s="240"/>
      <c r="AB21409" s="241"/>
    </row>
    <row r="21410" spans="25:28">
      <c r="Y21410" s="240"/>
      <c r="AB21410" s="241"/>
    </row>
    <row r="21411" spans="25:28">
      <c r="Y21411" s="240"/>
      <c r="AB21411" s="241"/>
    </row>
    <row r="21412" spans="25:28">
      <c r="Y21412" s="240"/>
      <c r="AB21412" s="241"/>
    </row>
    <row r="21413" spans="25:28">
      <c r="Y21413" s="240"/>
      <c r="AB21413" s="241"/>
    </row>
    <row r="21414" spans="25:28">
      <c r="Y21414" s="240"/>
      <c r="AB21414" s="241"/>
    </row>
    <row r="21415" spans="25:28">
      <c r="Y21415" s="240"/>
      <c r="AB21415" s="241"/>
    </row>
    <row r="21416" spans="25:28">
      <c r="Y21416" s="240"/>
      <c r="AB21416" s="241"/>
    </row>
    <row r="21417" spans="25:28">
      <c r="Y21417" s="240"/>
      <c r="AB21417" s="241"/>
    </row>
    <row r="21418" spans="25:28">
      <c r="Y21418" s="240"/>
      <c r="AB21418" s="241"/>
    </row>
    <row r="21419" spans="25:28">
      <c r="Y21419" s="240"/>
      <c r="AB21419" s="241"/>
    </row>
    <row r="21420" spans="25:28">
      <c r="Y21420" s="240"/>
      <c r="AB21420" s="241"/>
    </row>
    <row r="21421" spans="25:28">
      <c r="Y21421" s="240"/>
      <c r="AB21421" s="241"/>
    </row>
    <row r="21422" spans="25:28">
      <c r="Y21422" s="240"/>
      <c r="AB21422" s="241"/>
    </row>
    <row r="21423" spans="25:28">
      <c r="Y21423" s="240"/>
      <c r="AB21423" s="241"/>
    </row>
    <row r="21424" spans="25:28">
      <c r="Y21424" s="240"/>
      <c r="AB21424" s="241"/>
    </row>
    <row r="21425" spans="25:28">
      <c r="Y21425" s="240"/>
      <c r="AB21425" s="241"/>
    </row>
    <row r="21426" spans="25:28">
      <c r="Y21426" s="240"/>
      <c r="AB21426" s="241"/>
    </row>
    <row r="21427" spans="25:28">
      <c r="Y21427" s="240"/>
      <c r="AB21427" s="241"/>
    </row>
    <row r="21428" spans="25:28">
      <c r="Y21428" s="240"/>
      <c r="AB21428" s="241"/>
    </row>
    <row r="21429" spans="25:28">
      <c r="Y21429" s="240"/>
      <c r="AB21429" s="241"/>
    </row>
    <row r="21430" spans="25:28">
      <c r="Y21430" s="240"/>
      <c r="AB21430" s="241"/>
    </row>
    <row r="21431" spans="25:28">
      <c r="Y21431" s="240"/>
      <c r="AB21431" s="241"/>
    </row>
    <row r="21432" spans="25:28">
      <c r="Y21432" s="240"/>
      <c r="AB21432" s="241"/>
    </row>
    <row r="21433" spans="25:28">
      <c r="Y21433" s="240"/>
      <c r="AB21433" s="241"/>
    </row>
    <row r="21434" spans="25:28">
      <c r="Y21434" s="240"/>
      <c r="AB21434" s="241"/>
    </row>
    <row r="21435" spans="25:28">
      <c r="Y21435" s="240"/>
      <c r="AB21435" s="241"/>
    </row>
    <row r="21436" spans="25:28">
      <c r="Y21436" s="240"/>
      <c r="AB21436" s="241"/>
    </row>
    <row r="21437" spans="25:28">
      <c r="Y21437" s="240"/>
      <c r="AB21437" s="241"/>
    </row>
    <row r="21438" spans="25:28">
      <c r="Y21438" s="240"/>
      <c r="AB21438" s="241"/>
    </row>
    <row r="21439" spans="25:28">
      <c r="Y21439" s="240"/>
      <c r="AB21439" s="241"/>
    </row>
    <row r="21440" spans="25:28">
      <c r="Y21440" s="240"/>
      <c r="AB21440" s="241"/>
    </row>
    <row r="21441" spans="25:28">
      <c r="Y21441" s="240"/>
      <c r="AB21441" s="241"/>
    </row>
    <row r="21442" spans="25:28">
      <c r="Y21442" s="240"/>
      <c r="AB21442" s="241"/>
    </row>
    <row r="21443" spans="25:28">
      <c r="Y21443" s="240"/>
      <c r="AB21443" s="241"/>
    </row>
    <row r="21444" spans="25:28">
      <c r="Y21444" s="240"/>
      <c r="AB21444" s="241"/>
    </row>
    <row r="21445" spans="25:28">
      <c r="Y21445" s="240"/>
      <c r="AB21445" s="241"/>
    </row>
    <row r="21446" spans="25:28">
      <c r="Y21446" s="240"/>
      <c r="AB21446" s="241"/>
    </row>
    <row r="21447" spans="25:28">
      <c r="Y21447" s="240"/>
      <c r="AB21447" s="241"/>
    </row>
    <row r="21448" spans="25:28">
      <c r="Y21448" s="240"/>
      <c r="AB21448" s="241"/>
    </row>
    <row r="21449" spans="25:28">
      <c r="Y21449" s="240"/>
      <c r="AB21449" s="241"/>
    </row>
    <row r="21450" spans="25:28">
      <c r="Y21450" s="240"/>
      <c r="AB21450" s="241"/>
    </row>
    <row r="21451" spans="25:28">
      <c r="Y21451" s="240"/>
      <c r="AB21451" s="241"/>
    </row>
    <row r="21452" spans="25:28">
      <c r="Y21452" s="240"/>
      <c r="AB21452" s="241"/>
    </row>
    <row r="21453" spans="25:28">
      <c r="Y21453" s="240"/>
      <c r="AB21453" s="241"/>
    </row>
    <row r="21454" spans="25:28">
      <c r="Y21454" s="240"/>
      <c r="AB21454" s="241"/>
    </row>
    <row r="21455" spans="25:28">
      <c r="Y21455" s="240"/>
      <c r="AB21455" s="241"/>
    </row>
    <row r="21456" spans="25:28">
      <c r="Y21456" s="240"/>
      <c r="AB21456" s="241"/>
    </row>
    <row r="21457" spans="25:28">
      <c r="Y21457" s="240"/>
      <c r="AB21457" s="241"/>
    </row>
    <row r="21458" spans="25:28">
      <c r="Y21458" s="240"/>
      <c r="AB21458" s="241"/>
    </row>
    <row r="21459" spans="25:28">
      <c r="Y21459" s="240"/>
      <c r="AB21459" s="241"/>
    </row>
    <row r="21460" spans="25:28">
      <c r="Y21460" s="240"/>
      <c r="AB21460" s="241"/>
    </row>
    <row r="21461" spans="25:28">
      <c r="Y21461" s="240"/>
      <c r="AB21461" s="241"/>
    </row>
    <row r="21462" spans="25:28">
      <c r="Y21462" s="240"/>
      <c r="AB21462" s="241"/>
    </row>
    <row r="21463" spans="25:28">
      <c r="Y21463" s="240"/>
      <c r="AB21463" s="241"/>
    </row>
    <row r="21464" spans="25:28">
      <c r="Y21464" s="240"/>
      <c r="AB21464" s="241"/>
    </row>
    <row r="21465" spans="25:28">
      <c r="Y21465" s="240"/>
      <c r="AB21465" s="241"/>
    </row>
    <row r="21466" spans="25:28">
      <c r="Y21466" s="240"/>
      <c r="AB21466" s="241"/>
    </row>
    <row r="21467" spans="25:28">
      <c r="Y21467" s="240"/>
      <c r="AB21467" s="241"/>
    </row>
    <row r="21468" spans="25:28">
      <c r="Y21468" s="240"/>
      <c r="AB21468" s="241"/>
    </row>
    <row r="21469" spans="25:28">
      <c r="Y21469" s="240"/>
      <c r="AB21469" s="241"/>
    </row>
    <row r="21470" spans="25:28">
      <c r="Y21470" s="240"/>
      <c r="AB21470" s="241"/>
    </row>
    <row r="21471" spans="25:28">
      <c r="Y21471" s="240"/>
      <c r="AB21471" s="241"/>
    </row>
    <row r="21472" spans="25:28">
      <c r="Y21472" s="240"/>
      <c r="AB21472" s="241"/>
    </row>
    <row r="21473" spans="25:28">
      <c r="Y21473" s="240"/>
      <c r="AB21473" s="241"/>
    </row>
    <row r="21474" spans="25:28">
      <c r="Y21474" s="240"/>
      <c r="AB21474" s="241"/>
    </row>
    <row r="21475" spans="25:28">
      <c r="Y21475" s="240"/>
      <c r="AB21475" s="241"/>
    </row>
    <row r="21476" spans="25:28">
      <c r="Y21476" s="240"/>
      <c r="AB21476" s="241"/>
    </row>
    <row r="21477" spans="25:28">
      <c r="Y21477" s="240"/>
      <c r="AB21477" s="241"/>
    </row>
    <row r="21478" spans="25:28">
      <c r="Y21478" s="240"/>
      <c r="AB21478" s="241"/>
    </row>
    <row r="21479" spans="25:28">
      <c r="Y21479" s="240"/>
      <c r="AB21479" s="241"/>
    </row>
    <row r="21480" spans="25:28">
      <c r="Y21480" s="240"/>
      <c r="AB21480" s="241"/>
    </row>
    <row r="21481" spans="25:28">
      <c r="Y21481" s="240"/>
      <c r="AB21481" s="241"/>
    </row>
    <row r="21482" spans="25:28">
      <c r="Y21482" s="240"/>
      <c r="AB21482" s="241"/>
    </row>
    <row r="21483" spans="25:28">
      <c r="Y21483" s="240"/>
      <c r="AB21483" s="241"/>
    </row>
    <row r="21484" spans="25:28">
      <c r="Y21484" s="240"/>
      <c r="AB21484" s="241"/>
    </row>
    <row r="21485" spans="25:28">
      <c r="Y21485" s="240"/>
      <c r="AB21485" s="241"/>
    </row>
    <row r="21486" spans="25:28">
      <c r="Y21486" s="240"/>
      <c r="AB21486" s="241"/>
    </row>
    <row r="21487" spans="25:28">
      <c r="Y21487" s="240"/>
      <c r="AB21487" s="241"/>
    </row>
    <row r="21488" spans="25:28">
      <c r="Y21488" s="240"/>
      <c r="AB21488" s="241"/>
    </row>
    <row r="21489" spans="25:28">
      <c r="Y21489" s="240"/>
      <c r="AB21489" s="241"/>
    </row>
    <row r="21490" spans="25:28">
      <c r="Y21490" s="240"/>
      <c r="AB21490" s="241"/>
    </row>
    <row r="21491" spans="25:28">
      <c r="Y21491" s="240"/>
      <c r="AB21491" s="241"/>
    </row>
    <row r="21492" spans="25:28">
      <c r="Y21492" s="240"/>
      <c r="AB21492" s="241"/>
    </row>
    <row r="21493" spans="25:28">
      <c r="Y21493" s="240"/>
      <c r="AB21493" s="241"/>
    </row>
    <row r="21494" spans="25:28">
      <c r="Y21494" s="240"/>
      <c r="AB21494" s="241"/>
    </row>
    <row r="21495" spans="25:28">
      <c r="Y21495" s="240"/>
      <c r="AB21495" s="241"/>
    </row>
    <row r="21496" spans="25:28">
      <c r="Y21496" s="240"/>
      <c r="AB21496" s="241"/>
    </row>
    <row r="21497" spans="25:28">
      <c r="Y21497" s="240"/>
      <c r="AB21497" s="241"/>
    </row>
    <row r="21498" spans="25:28">
      <c r="Y21498" s="240"/>
      <c r="AB21498" s="241"/>
    </row>
    <row r="21499" spans="25:28">
      <c r="Y21499" s="240"/>
      <c r="AB21499" s="241"/>
    </row>
    <row r="21500" spans="25:28">
      <c r="Y21500" s="240"/>
      <c r="AB21500" s="241"/>
    </row>
    <row r="21501" spans="25:28">
      <c r="Y21501" s="240"/>
      <c r="AB21501" s="241"/>
    </row>
    <row r="21502" spans="25:28">
      <c r="Y21502" s="240"/>
      <c r="AB21502" s="241"/>
    </row>
    <row r="21503" spans="25:28">
      <c r="Y21503" s="240"/>
      <c r="AB21503" s="241"/>
    </row>
    <row r="21504" spans="25:28">
      <c r="Y21504" s="240"/>
      <c r="AB21504" s="241"/>
    </row>
    <row r="21505" spans="25:28">
      <c r="Y21505" s="240"/>
      <c r="AB21505" s="241"/>
    </row>
    <row r="21506" spans="25:28">
      <c r="Y21506" s="240"/>
      <c r="AB21506" s="241"/>
    </row>
    <row r="21507" spans="25:28">
      <c r="Y21507" s="240"/>
      <c r="AB21507" s="241"/>
    </row>
    <row r="21508" spans="25:28">
      <c r="Y21508" s="240"/>
      <c r="AB21508" s="241"/>
    </row>
    <row r="21509" spans="25:28">
      <c r="Y21509" s="240"/>
      <c r="AB21509" s="241"/>
    </row>
    <row r="21510" spans="25:28">
      <c r="Y21510" s="240"/>
      <c r="AB21510" s="241"/>
    </row>
    <row r="21511" spans="25:28">
      <c r="Y21511" s="240"/>
      <c r="AB21511" s="241"/>
    </row>
    <row r="21512" spans="25:28">
      <c r="Y21512" s="240"/>
      <c r="AB21512" s="241"/>
    </row>
    <row r="21513" spans="25:28">
      <c r="Y21513" s="240"/>
      <c r="AB21513" s="241"/>
    </row>
    <row r="21514" spans="25:28">
      <c r="Y21514" s="240"/>
      <c r="AB21514" s="241"/>
    </row>
    <row r="21515" spans="25:28">
      <c r="Y21515" s="240"/>
      <c r="AB21515" s="241"/>
    </row>
    <row r="21516" spans="25:28">
      <c r="Y21516" s="240"/>
      <c r="AB21516" s="241"/>
    </row>
    <row r="21517" spans="25:28">
      <c r="Y21517" s="240"/>
      <c r="AB21517" s="241"/>
    </row>
    <row r="21518" spans="25:28">
      <c r="Y21518" s="240"/>
      <c r="AB21518" s="241"/>
    </row>
    <row r="21519" spans="25:28">
      <c r="Y21519" s="240"/>
      <c r="AB21519" s="241"/>
    </row>
    <row r="21520" spans="25:28">
      <c r="Y21520" s="240"/>
      <c r="AB21520" s="241"/>
    </row>
    <row r="21521" spans="25:28">
      <c r="Y21521" s="240"/>
      <c r="AB21521" s="241"/>
    </row>
    <row r="21522" spans="25:28">
      <c r="Y21522" s="240"/>
      <c r="AB21522" s="241"/>
    </row>
    <row r="21523" spans="25:28">
      <c r="Y21523" s="240"/>
      <c r="AB21523" s="241"/>
    </row>
    <row r="21524" spans="25:28">
      <c r="Y21524" s="240"/>
      <c r="AB21524" s="241"/>
    </row>
    <row r="21525" spans="25:28">
      <c r="Y21525" s="240"/>
      <c r="AB21525" s="241"/>
    </row>
    <row r="21526" spans="25:28">
      <c r="Y21526" s="240"/>
      <c r="AB21526" s="241"/>
    </row>
    <row r="21527" spans="25:28">
      <c r="Y21527" s="240"/>
      <c r="AB21527" s="241"/>
    </row>
    <row r="21528" spans="25:28">
      <c r="Y21528" s="240"/>
      <c r="AB21528" s="241"/>
    </row>
    <row r="21529" spans="25:28">
      <c r="Y21529" s="240"/>
      <c r="AB21529" s="241"/>
    </row>
    <row r="21530" spans="25:28">
      <c r="Y21530" s="240"/>
      <c r="AB21530" s="241"/>
    </row>
    <row r="21531" spans="25:28">
      <c r="Y21531" s="240"/>
      <c r="AB21531" s="241"/>
    </row>
    <row r="21532" spans="25:28">
      <c r="Y21532" s="240"/>
      <c r="AB21532" s="241"/>
    </row>
    <row r="21533" spans="25:28">
      <c r="Y21533" s="240"/>
      <c r="AB21533" s="241"/>
    </row>
    <row r="21534" spans="25:28">
      <c r="Y21534" s="240"/>
      <c r="AB21534" s="241"/>
    </row>
    <row r="21535" spans="25:28">
      <c r="Y21535" s="240"/>
      <c r="AB21535" s="241"/>
    </row>
    <row r="21536" spans="25:28">
      <c r="Y21536" s="240"/>
      <c r="AB21536" s="241"/>
    </row>
    <row r="21537" spans="25:28">
      <c r="Y21537" s="240"/>
      <c r="AB21537" s="241"/>
    </row>
    <row r="21538" spans="25:28">
      <c r="Y21538" s="240"/>
      <c r="AB21538" s="241"/>
    </row>
    <row r="21539" spans="25:28">
      <c r="Y21539" s="240"/>
      <c r="AB21539" s="241"/>
    </row>
    <row r="21540" spans="25:28">
      <c r="Y21540" s="240"/>
      <c r="AB21540" s="241"/>
    </row>
    <row r="21541" spans="25:28">
      <c r="Y21541" s="240"/>
      <c r="AB21541" s="241"/>
    </row>
    <row r="21542" spans="25:28">
      <c r="Y21542" s="240"/>
      <c r="AB21542" s="241"/>
    </row>
    <row r="21543" spans="25:28">
      <c r="Y21543" s="240"/>
      <c r="AB21543" s="241"/>
    </row>
    <row r="21544" spans="25:28">
      <c r="Y21544" s="240"/>
      <c r="AB21544" s="241"/>
    </row>
    <row r="21545" spans="25:28">
      <c r="Y21545" s="240"/>
      <c r="AB21545" s="241"/>
    </row>
    <row r="21546" spans="25:28">
      <c r="Y21546" s="240"/>
      <c r="AB21546" s="241"/>
    </row>
    <row r="21547" spans="25:28">
      <c r="Y21547" s="240"/>
      <c r="AB21547" s="241"/>
    </row>
    <row r="21548" spans="25:28">
      <c r="Y21548" s="240"/>
      <c r="AB21548" s="241"/>
    </row>
    <row r="21549" spans="25:28">
      <c r="Y21549" s="240"/>
      <c r="AB21549" s="241"/>
    </row>
    <row r="21550" spans="25:28">
      <c r="Y21550" s="240"/>
      <c r="AB21550" s="241"/>
    </row>
    <row r="21551" spans="25:28">
      <c r="Y21551" s="240"/>
      <c r="AB21551" s="241"/>
    </row>
    <row r="21552" spans="25:28">
      <c r="Y21552" s="240"/>
      <c r="AB21552" s="241"/>
    </row>
    <row r="21553" spans="25:28">
      <c r="Y21553" s="240"/>
      <c r="AB21553" s="241"/>
    </row>
    <row r="21554" spans="25:28">
      <c r="Y21554" s="240"/>
      <c r="AB21554" s="241"/>
    </row>
    <row r="21555" spans="25:28">
      <c r="Y21555" s="240"/>
      <c r="AB21555" s="241"/>
    </row>
    <row r="21556" spans="25:28">
      <c r="Y21556" s="240"/>
      <c r="AB21556" s="241"/>
    </row>
    <row r="21557" spans="25:28">
      <c r="Y21557" s="240"/>
      <c r="AB21557" s="241"/>
    </row>
    <row r="21558" spans="25:28">
      <c r="Y21558" s="240"/>
      <c r="AB21558" s="241"/>
    </row>
    <row r="21559" spans="25:28">
      <c r="Y21559" s="240"/>
      <c r="AB21559" s="241"/>
    </row>
    <row r="21560" spans="25:28">
      <c r="Y21560" s="240"/>
      <c r="AB21560" s="241"/>
    </row>
    <row r="21561" spans="25:28">
      <c r="Y21561" s="240"/>
      <c r="AB21561" s="241"/>
    </row>
    <row r="21562" spans="25:28">
      <c r="Y21562" s="240"/>
      <c r="AB21562" s="241"/>
    </row>
    <row r="21563" spans="25:28">
      <c r="Y21563" s="240"/>
      <c r="AB21563" s="241"/>
    </row>
    <row r="21564" spans="25:28">
      <c r="Y21564" s="240"/>
      <c r="AB21564" s="241"/>
    </row>
    <row r="21565" spans="25:28">
      <c r="Y21565" s="240"/>
      <c r="AB21565" s="241"/>
    </row>
    <row r="21566" spans="25:28">
      <c r="Y21566" s="240"/>
      <c r="AB21566" s="241"/>
    </row>
    <row r="21567" spans="25:28">
      <c r="Y21567" s="240"/>
      <c r="AB21567" s="241"/>
    </row>
    <row r="21568" spans="25:28">
      <c r="Y21568" s="240"/>
      <c r="AB21568" s="241"/>
    </row>
    <row r="21569" spans="25:28">
      <c r="Y21569" s="240"/>
      <c r="AB21569" s="241"/>
    </row>
    <row r="21570" spans="25:28">
      <c r="Y21570" s="240"/>
      <c r="AB21570" s="241"/>
    </row>
    <row r="21571" spans="25:28">
      <c r="Y21571" s="240"/>
      <c r="AB21571" s="241"/>
    </row>
    <row r="21572" spans="25:28">
      <c r="Y21572" s="240"/>
      <c r="AB21572" s="241"/>
    </row>
    <row r="21573" spans="25:28">
      <c r="Y21573" s="240"/>
      <c r="AB21573" s="241"/>
    </row>
    <row r="21574" spans="25:28">
      <c r="Y21574" s="240"/>
      <c r="AB21574" s="241"/>
    </row>
    <row r="21575" spans="25:28">
      <c r="Y21575" s="240"/>
      <c r="AB21575" s="241"/>
    </row>
    <row r="21576" spans="25:28">
      <c r="Y21576" s="240"/>
      <c r="AB21576" s="241"/>
    </row>
    <row r="21577" spans="25:28">
      <c r="Y21577" s="240"/>
      <c r="AB21577" s="241"/>
    </row>
    <row r="21578" spans="25:28">
      <c r="Y21578" s="240"/>
      <c r="AB21578" s="241"/>
    </row>
    <row r="21579" spans="25:28">
      <c r="Y21579" s="240"/>
      <c r="AB21579" s="241"/>
    </row>
    <row r="21580" spans="25:28">
      <c r="Y21580" s="240"/>
      <c r="AB21580" s="241"/>
    </row>
    <row r="21581" spans="25:28">
      <c r="Y21581" s="240"/>
      <c r="AB21581" s="241"/>
    </row>
    <row r="21582" spans="25:28">
      <c r="Y21582" s="240"/>
      <c r="AB21582" s="241"/>
    </row>
    <row r="21583" spans="25:28">
      <c r="Y21583" s="240"/>
      <c r="AB21583" s="241"/>
    </row>
    <row r="21584" spans="25:28">
      <c r="Y21584" s="240"/>
      <c r="AB21584" s="241"/>
    </row>
    <row r="21585" spans="25:28">
      <c r="Y21585" s="240"/>
      <c r="AB21585" s="241"/>
    </row>
    <row r="21586" spans="25:28">
      <c r="Y21586" s="240"/>
      <c r="AB21586" s="241"/>
    </row>
    <row r="21587" spans="25:28">
      <c r="Y21587" s="240"/>
      <c r="AB21587" s="241"/>
    </row>
    <row r="21588" spans="25:28">
      <c r="Y21588" s="240"/>
      <c r="AB21588" s="241"/>
    </row>
    <row r="21589" spans="25:28">
      <c r="Y21589" s="240"/>
      <c r="AB21589" s="241"/>
    </row>
    <row r="21590" spans="25:28">
      <c r="Y21590" s="240"/>
      <c r="AB21590" s="241"/>
    </row>
    <row r="21591" spans="25:28">
      <c r="Y21591" s="240"/>
      <c r="AB21591" s="241"/>
    </row>
    <row r="21592" spans="25:28">
      <c r="Y21592" s="240"/>
      <c r="AB21592" s="241"/>
    </row>
    <row r="21593" spans="25:28">
      <c r="Y21593" s="240"/>
      <c r="AB21593" s="241"/>
    </row>
    <row r="21594" spans="25:28">
      <c r="Y21594" s="240"/>
      <c r="AB21594" s="241"/>
    </row>
    <row r="21595" spans="25:28">
      <c r="Y21595" s="240"/>
      <c r="AB21595" s="241"/>
    </row>
    <row r="21596" spans="25:28">
      <c r="Y21596" s="240"/>
      <c r="AB21596" s="241"/>
    </row>
    <row r="21597" spans="25:28">
      <c r="Y21597" s="240"/>
      <c r="AB21597" s="241"/>
    </row>
    <row r="21598" spans="25:28">
      <c r="Y21598" s="240"/>
      <c r="AB21598" s="241"/>
    </row>
    <row r="21599" spans="25:28">
      <c r="Y21599" s="240"/>
      <c r="AB21599" s="241"/>
    </row>
    <row r="21600" spans="25:28">
      <c r="Y21600" s="240"/>
      <c r="AB21600" s="241"/>
    </row>
    <row r="21601" spans="25:28">
      <c r="Y21601" s="240"/>
      <c r="AB21601" s="241"/>
    </row>
    <row r="21602" spans="25:28">
      <c r="Y21602" s="240"/>
      <c r="AB21602" s="241"/>
    </row>
    <row r="21603" spans="25:28">
      <c r="Y21603" s="240"/>
      <c r="AB21603" s="241"/>
    </row>
    <row r="21604" spans="25:28">
      <c r="Y21604" s="240"/>
      <c r="AB21604" s="241"/>
    </row>
    <row r="21605" spans="25:28">
      <c r="Y21605" s="240"/>
      <c r="AB21605" s="241"/>
    </row>
    <row r="21606" spans="25:28">
      <c r="Y21606" s="240"/>
      <c r="AB21606" s="241"/>
    </row>
    <row r="21607" spans="25:28">
      <c r="Y21607" s="240"/>
      <c r="AB21607" s="241"/>
    </row>
    <row r="21608" spans="25:28">
      <c r="Y21608" s="240"/>
      <c r="AB21608" s="241"/>
    </row>
    <row r="21609" spans="25:28">
      <c r="Y21609" s="240"/>
      <c r="AB21609" s="241"/>
    </row>
    <row r="21610" spans="25:28">
      <c r="Y21610" s="240"/>
      <c r="AB21610" s="241"/>
    </row>
    <row r="21611" spans="25:28">
      <c r="Y21611" s="240"/>
      <c r="AB21611" s="241"/>
    </row>
    <row r="21612" spans="25:28">
      <c r="Y21612" s="240"/>
      <c r="AB21612" s="241"/>
    </row>
    <row r="21613" spans="25:28">
      <c r="Y21613" s="240"/>
      <c r="AB21613" s="241"/>
    </row>
    <row r="21614" spans="25:28">
      <c r="Y21614" s="240"/>
      <c r="AB21614" s="241"/>
    </row>
    <row r="21615" spans="25:28">
      <c r="Y21615" s="240"/>
      <c r="AB21615" s="241"/>
    </row>
    <row r="21616" spans="25:28">
      <c r="Y21616" s="240"/>
      <c r="AB21616" s="241"/>
    </row>
    <row r="21617" spans="25:28">
      <c r="Y21617" s="240"/>
      <c r="AB21617" s="241"/>
    </row>
    <row r="21618" spans="25:28">
      <c r="Y21618" s="240"/>
      <c r="AB21618" s="241"/>
    </row>
    <row r="21619" spans="25:28">
      <c r="Y21619" s="240"/>
      <c r="AB21619" s="241"/>
    </row>
    <row r="21620" spans="25:28">
      <c r="Y21620" s="240"/>
      <c r="AB21620" s="241"/>
    </row>
    <row r="21621" spans="25:28">
      <c r="Y21621" s="240"/>
      <c r="AB21621" s="241"/>
    </row>
    <row r="21622" spans="25:28">
      <c r="Y21622" s="240"/>
      <c r="AB21622" s="241"/>
    </row>
    <row r="21623" spans="25:28">
      <c r="Y21623" s="240"/>
      <c r="AB21623" s="241"/>
    </row>
    <row r="21624" spans="25:28">
      <c r="Y21624" s="240"/>
      <c r="AB21624" s="241"/>
    </row>
    <row r="21625" spans="25:28">
      <c r="Y21625" s="240"/>
      <c r="AB21625" s="241"/>
    </row>
    <row r="21626" spans="25:28">
      <c r="Y21626" s="240"/>
      <c r="AB21626" s="241"/>
    </row>
    <row r="21627" spans="25:28">
      <c r="Y21627" s="240"/>
      <c r="AB21627" s="241"/>
    </row>
    <row r="21628" spans="25:28">
      <c r="Y21628" s="240"/>
      <c r="AB21628" s="241"/>
    </row>
    <row r="21629" spans="25:28">
      <c r="Y21629" s="240"/>
      <c r="AB21629" s="241"/>
    </row>
    <row r="21630" spans="25:28">
      <c r="Y21630" s="240"/>
      <c r="AB21630" s="241"/>
    </row>
    <row r="21631" spans="25:28">
      <c r="Y21631" s="240"/>
      <c r="AB21631" s="241"/>
    </row>
    <row r="21632" spans="25:28">
      <c r="Y21632" s="240"/>
      <c r="AB21632" s="241"/>
    </row>
    <row r="21633" spans="25:28">
      <c r="Y21633" s="240"/>
      <c r="AB21633" s="241"/>
    </row>
    <row r="21634" spans="25:28">
      <c r="Y21634" s="240"/>
      <c r="AB21634" s="241"/>
    </row>
    <row r="21635" spans="25:28">
      <c r="Y21635" s="240"/>
      <c r="AB21635" s="241"/>
    </row>
    <row r="21636" spans="25:28">
      <c r="Y21636" s="240"/>
      <c r="AB21636" s="241"/>
    </row>
    <row r="21637" spans="25:28">
      <c r="Y21637" s="240"/>
      <c r="AB21637" s="241"/>
    </row>
    <row r="21638" spans="25:28">
      <c r="Y21638" s="240"/>
      <c r="AB21638" s="241"/>
    </row>
    <row r="21639" spans="25:28">
      <c r="Y21639" s="240"/>
      <c r="AB21639" s="241"/>
    </row>
    <row r="21640" spans="25:28">
      <c r="Y21640" s="240"/>
      <c r="AB21640" s="241"/>
    </row>
    <row r="21641" spans="25:28">
      <c r="Y21641" s="240"/>
      <c r="AB21641" s="241"/>
    </row>
    <row r="21642" spans="25:28">
      <c r="Y21642" s="240"/>
      <c r="AB21642" s="241"/>
    </row>
    <row r="21643" spans="25:28">
      <c r="Y21643" s="240"/>
      <c r="AB21643" s="241"/>
    </row>
    <row r="21644" spans="25:28">
      <c r="Y21644" s="240"/>
      <c r="AB21644" s="241"/>
    </row>
    <row r="21645" spans="25:28">
      <c r="Y21645" s="240"/>
      <c r="AB21645" s="241"/>
    </row>
    <row r="21646" spans="25:28">
      <c r="Y21646" s="240"/>
      <c r="AB21646" s="241"/>
    </row>
    <row r="21647" spans="25:28">
      <c r="Y21647" s="240"/>
      <c r="AB21647" s="241"/>
    </row>
    <row r="21648" spans="25:28">
      <c r="Y21648" s="240"/>
      <c r="AB21648" s="241"/>
    </row>
    <row r="21649" spans="25:28">
      <c r="Y21649" s="240"/>
      <c r="AB21649" s="241"/>
    </row>
    <row r="21650" spans="25:28">
      <c r="Y21650" s="240"/>
      <c r="AB21650" s="241"/>
    </row>
    <row r="21651" spans="25:28">
      <c r="Y21651" s="240"/>
      <c r="AB21651" s="241"/>
    </row>
    <row r="21652" spans="25:28">
      <c r="Y21652" s="240"/>
      <c r="AB21652" s="241"/>
    </row>
    <row r="21653" spans="25:28">
      <c r="Y21653" s="240"/>
      <c r="AB21653" s="241"/>
    </row>
    <row r="21654" spans="25:28">
      <c r="Y21654" s="240"/>
      <c r="AB21654" s="241"/>
    </row>
    <row r="21655" spans="25:28">
      <c r="Y21655" s="240"/>
      <c r="AB21655" s="241"/>
    </row>
    <row r="21656" spans="25:28">
      <c r="Y21656" s="240"/>
      <c r="AB21656" s="241"/>
    </row>
    <row r="21657" spans="25:28">
      <c r="Y21657" s="240"/>
      <c r="AB21657" s="241"/>
    </row>
    <row r="21658" spans="25:28">
      <c r="Y21658" s="240"/>
      <c r="AB21658" s="241"/>
    </row>
    <row r="21659" spans="25:28">
      <c r="Y21659" s="240"/>
      <c r="AB21659" s="241"/>
    </row>
    <row r="21660" spans="25:28">
      <c r="Y21660" s="240"/>
      <c r="AB21660" s="241"/>
    </row>
    <row r="21661" spans="25:28">
      <c r="Y21661" s="240"/>
      <c r="AB21661" s="241"/>
    </row>
    <row r="21662" spans="25:28">
      <c r="Y21662" s="240"/>
      <c r="AB21662" s="241"/>
    </row>
    <row r="21663" spans="25:28">
      <c r="Y21663" s="240"/>
      <c r="AB21663" s="241"/>
    </row>
    <row r="21664" spans="25:28">
      <c r="Y21664" s="240"/>
      <c r="AB21664" s="241"/>
    </row>
    <row r="21665" spans="25:28">
      <c r="Y21665" s="240"/>
      <c r="AB21665" s="241"/>
    </row>
    <row r="21666" spans="25:28">
      <c r="Y21666" s="240"/>
      <c r="AB21666" s="241"/>
    </row>
    <row r="21667" spans="25:28">
      <c r="Y21667" s="240"/>
      <c r="AB21667" s="241"/>
    </row>
    <row r="21668" spans="25:28">
      <c r="Y21668" s="240"/>
      <c r="AB21668" s="241"/>
    </row>
    <row r="21669" spans="25:28">
      <c r="Y21669" s="240"/>
      <c r="AB21669" s="241"/>
    </row>
    <row r="21670" spans="25:28">
      <c r="Y21670" s="240"/>
      <c r="AB21670" s="241"/>
    </row>
    <row r="21671" spans="25:28">
      <c r="Y21671" s="240"/>
      <c r="AB21671" s="241"/>
    </row>
    <row r="21672" spans="25:28">
      <c r="Y21672" s="240"/>
      <c r="AB21672" s="241"/>
    </row>
    <row r="21673" spans="25:28">
      <c r="Y21673" s="240"/>
      <c r="AB21673" s="241"/>
    </row>
    <row r="21674" spans="25:28">
      <c r="Y21674" s="240"/>
      <c r="AB21674" s="241"/>
    </row>
    <row r="21675" spans="25:28">
      <c r="Y21675" s="240"/>
      <c r="AB21675" s="241"/>
    </row>
    <row r="21676" spans="25:28">
      <c r="Y21676" s="240"/>
      <c r="AB21676" s="241"/>
    </row>
    <row r="21677" spans="25:28">
      <c r="Y21677" s="240"/>
      <c r="AB21677" s="241"/>
    </row>
    <row r="21678" spans="25:28">
      <c r="Y21678" s="240"/>
      <c r="AB21678" s="241"/>
    </row>
    <row r="21679" spans="25:28">
      <c r="Y21679" s="240"/>
      <c r="AB21679" s="241"/>
    </row>
    <row r="21680" spans="25:28">
      <c r="Y21680" s="240"/>
      <c r="AB21680" s="241"/>
    </row>
    <row r="21681" spans="25:28">
      <c r="Y21681" s="240"/>
      <c r="AB21681" s="241"/>
    </row>
    <row r="21682" spans="25:28">
      <c r="Y21682" s="240"/>
      <c r="AB21682" s="241"/>
    </row>
    <row r="21683" spans="25:28">
      <c r="Y21683" s="240"/>
      <c r="AB21683" s="241"/>
    </row>
    <row r="21684" spans="25:28">
      <c r="Y21684" s="240"/>
      <c r="AB21684" s="241"/>
    </row>
    <row r="21685" spans="25:28">
      <c r="Y21685" s="240"/>
      <c r="AB21685" s="241"/>
    </row>
    <row r="21686" spans="25:28">
      <c r="Y21686" s="240"/>
      <c r="AB21686" s="241"/>
    </row>
    <row r="21687" spans="25:28">
      <c r="Y21687" s="240"/>
      <c r="AB21687" s="241"/>
    </row>
    <row r="21688" spans="25:28">
      <c r="Y21688" s="240"/>
      <c r="AB21688" s="241"/>
    </row>
    <row r="21689" spans="25:28">
      <c r="Y21689" s="240"/>
      <c r="AB21689" s="241"/>
    </row>
    <row r="21690" spans="25:28">
      <c r="Y21690" s="240"/>
      <c r="AB21690" s="241"/>
    </row>
    <row r="21691" spans="25:28">
      <c r="Y21691" s="240"/>
      <c r="AB21691" s="241"/>
    </row>
    <row r="21692" spans="25:28">
      <c r="Y21692" s="240"/>
      <c r="AB21692" s="241"/>
    </row>
    <row r="21693" spans="25:28">
      <c r="Y21693" s="240"/>
      <c r="AB21693" s="241"/>
    </row>
    <row r="21694" spans="25:28">
      <c r="Y21694" s="240"/>
      <c r="AB21694" s="241"/>
    </row>
    <row r="21695" spans="25:28">
      <c r="Y21695" s="240"/>
      <c r="AB21695" s="241"/>
    </row>
    <row r="21696" spans="25:28">
      <c r="Y21696" s="240"/>
      <c r="AB21696" s="241"/>
    </row>
    <row r="21697" spans="25:28">
      <c r="Y21697" s="240"/>
      <c r="AB21697" s="241"/>
    </row>
    <row r="21698" spans="25:28">
      <c r="Y21698" s="240"/>
      <c r="AB21698" s="241"/>
    </row>
    <row r="21699" spans="25:28">
      <c r="Y21699" s="240"/>
      <c r="AB21699" s="241"/>
    </row>
    <row r="21700" spans="25:28">
      <c r="Y21700" s="240"/>
      <c r="AB21700" s="241"/>
    </row>
    <row r="21701" spans="25:28">
      <c r="Y21701" s="240"/>
      <c r="AB21701" s="241"/>
    </row>
    <row r="21702" spans="25:28">
      <c r="Y21702" s="240"/>
      <c r="AB21702" s="241"/>
    </row>
    <row r="21703" spans="25:28">
      <c r="Y21703" s="240"/>
      <c r="AB21703" s="241"/>
    </row>
    <row r="21704" spans="25:28">
      <c r="Y21704" s="240"/>
      <c r="AB21704" s="241"/>
    </row>
    <row r="21705" spans="25:28">
      <c r="Y21705" s="240"/>
      <c r="AB21705" s="241"/>
    </row>
    <row r="21706" spans="25:28">
      <c r="Y21706" s="240"/>
      <c r="AB21706" s="241"/>
    </row>
    <row r="21707" spans="25:28">
      <c r="Y21707" s="240"/>
      <c r="AB21707" s="241"/>
    </row>
    <row r="21708" spans="25:28">
      <c r="Y21708" s="240"/>
      <c r="AB21708" s="241"/>
    </row>
    <row r="21709" spans="25:28">
      <c r="Y21709" s="240"/>
      <c r="AB21709" s="241"/>
    </row>
    <row r="21710" spans="25:28">
      <c r="Y21710" s="240"/>
      <c r="AB21710" s="241"/>
    </row>
    <row r="21711" spans="25:28">
      <c r="Y21711" s="240"/>
      <c r="AB21711" s="241"/>
    </row>
    <row r="21712" spans="25:28">
      <c r="Y21712" s="240"/>
      <c r="AB21712" s="241"/>
    </row>
    <row r="21713" spans="25:28">
      <c r="Y21713" s="240"/>
      <c r="AB21713" s="241"/>
    </row>
    <row r="21714" spans="25:28">
      <c r="Y21714" s="240"/>
      <c r="AB21714" s="241"/>
    </row>
    <row r="21715" spans="25:28">
      <c r="Y21715" s="240"/>
      <c r="AB21715" s="241"/>
    </row>
    <row r="21716" spans="25:28">
      <c r="Y21716" s="240"/>
      <c r="AB21716" s="241"/>
    </row>
    <row r="21717" spans="25:28">
      <c r="Y21717" s="240"/>
      <c r="AB21717" s="241"/>
    </row>
    <row r="21718" spans="25:28">
      <c r="Y21718" s="240"/>
      <c r="AB21718" s="241"/>
    </row>
    <row r="21719" spans="25:28">
      <c r="Y21719" s="240"/>
      <c r="AB21719" s="241"/>
    </row>
    <row r="21720" spans="25:28">
      <c r="Y21720" s="240"/>
      <c r="AB21720" s="241"/>
    </row>
    <row r="21721" spans="25:28">
      <c r="Y21721" s="240"/>
      <c r="AB21721" s="241"/>
    </row>
    <row r="21722" spans="25:28">
      <c r="Y21722" s="240"/>
      <c r="AB21722" s="241"/>
    </row>
    <row r="21723" spans="25:28">
      <c r="Y21723" s="240"/>
      <c r="AB21723" s="241"/>
    </row>
    <row r="21724" spans="25:28">
      <c r="Y21724" s="240"/>
      <c r="AB21724" s="241"/>
    </row>
    <row r="21725" spans="25:28">
      <c r="Y21725" s="240"/>
      <c r="AB21725" s="241"/>
    </row>
    <row r="21726" spans="25:28">
      <c r="Y21726" s="240"/>
      <c r="AB21726" s="241"/>
    </row>
    <row r="21727" spans="25:28">
      <c r="Y21727" s="240"/>
      <c r="AB21727" s="241"/>
    </row>
    <row r="21728" spans="25:28">
      <c r="Y21728" s="240"/>
      <c r="AB21728" s="241"/>
    </row>
    <row r="21729" spans="25:28">
      <c r="Y21729" s="240"/>
      <c r="AB21729" s="241"/>
    </row>
    <row r="21730" spans="25:28">
      <c r="Y21730" s="240"/>
      <c r="AB21730" s="241"/>
    </row>
    <row r="21731" spans="25:28">
      <c r="Y21731" s="240"/>
      <c r="AB21731" s="241"/>
    </row>
    <row r="21732" spans="25:28">
      <c r="Y21732" s="240"/>
      <c r="AB21732" s="241"/>
    </row>
    <row r="21733" spans="25:28">
      <c r="Y21733" s="240"/>
      <c r="AB21733" s="241"/>
    </row>
    <row r="21734" spans="25:28">
      <c r="Y21734" s="240"/>
      <c r="AB21734" s="241"/>
    </row>
    <row r="21735" spans="25:28">
      <c r="Y21735" s="240"/>
      <c r="AB21735" s="241"/>
    </row>
    <row r="21736" spans="25:28">
      <c r="Y21736" s="240"/>
      <c r="AB21736" s="241"/>
    </row>
    <row r="21737" spans="25:28">
      <c r="Y21737" s="240"/>
      <c r="AB21737" s="241"/>
    </row>
    <row r="21738" spans="25:28">
      <c r="Y21738" s="240"/>
      <c r="AB21738" s="241"/>
    </row>
    <row r="21739" spans="25:28">
      <c r="Y21739" s="240"/>
      <c r="AB21739" s="241"/>
    </row>
    <row r="21740" spans="25:28">
      <c r="Y21740" s="240"/>
      <c r="AB21740" s="241"/>
    </row>
    <row r="21741" spans="25:28">
      <c r="Y21741" s="240"/>
      <c r="AB21741" s="241"/>
    </row>
    <row r="21742" spans="25:28">
      <c r="Y21742" s="240"/>
      <c r="AB21742" s="241"/>
    </row>
    <row r="21743" spans="25:28">
      <c r="Y21743" s="240"/>
      <c r="AB21743" s="241"/>
    </row>
    <row r="21744" spans="25:28">
      <c r="Y21744" s="240"/>
      <c r="AB21744" s="241"/>
    </row>
    <row r="21745" spans="25:28">
      <c r="Y21745" s="240"/>
      <c r="AB21745" s="241"/>
    </row>
    <row r="21746" spans="25:28">
      <c r="Y21746" s="240"/>
      <c r="AB21746" s="241"/>
    </row>
    <row r="21747" spans="25:28">
      <c r="Y21747" s="240"/>
      <c r="AB21747" s="241"/>
    </row>
    <row r="21748" spans="25:28">
      <c r="Y21748" s="240"/>
      <c r="AB21748" s="241"/>
    </row>
    <row r="21749" spans="25:28">
      <c r="Y21749" s="240"/>
      <c r="AB21749" s="241"/>
    </row>
    <row r="21750" spans="25:28">
      <c r="Y21750" s="240"/>
      <c r="AB21750" s="241"/>
    </row>
    <row r="21751" spans="25:28">
      <c r="Y21751" s="240"/>
      <c r="AB21751" s="241"/>
    </row>
    <row r="21752" spans="25:28">
      <c r="Y21752" s="240"/>
      <c r="AB21752" s="241"/>
    </row>
    <row r="21753" spans="25:28">
      <c r="Y21753" s="240"/>
      <c r="AB21753" s="241"/>
    </row>
    <row r="21754" spans="25:28">
      <c r="Y21754" s="240"/>
      <c r="AB21754" s="241"/>
    </row>
    <row r="21755" spans="25:28">
      <c r="Y21755" s="240"/>
      <c r="AB21755" s="241"/>
    </row>
    <row r="21756" spans="25:28">
      <c r="Y21756" s="240"/>
      <c r="AB21756" s="241"/>
    </row>
    <row r="21757" spans="25:28">
      <c r="Y21757" s="240"/>
      <c r="AB21757" s="241"/>
    </row>
    <row r="21758" spans="25:28">
      <c r="Y21758" s="240"/>
      <c r="AB21758" s="241"/>
    </row>
    <row r="21759" spans="25:28">
      <c r="Y21759" s="240"/>
      <c r="AB21759" s="241"/>
    </row>
    <row r="21760" spans="25:28">
      <c r="Y21760" s="240"/>
      <c r="AB21760" s="241"/>
    </row>
    <row r="21761" spans="25:28">
      <c r="Y21761" s="240"/>
      <c r="AB21761" s="241"/>
    </row>
    <row r="21762" spans="25:28">
      <c r="Y21762" s="240"/>
      <c r="AB21762" s="241"/>
    </row>
    <row r="21763" spans="25:28">
      <c r="Y21763" s="240"/>
      <c r="AB21763" s="241"/>
    </row>
    <row r="21764" spans="25:28">
      <c r="Y21764" s="240"/>
      <c r="AB21764" s="241"/>
    </row>
    <row r="21765" spans="25:28">
      <c r="Y21765" s="240"/>
      <c r="AB21765" s="241"/>
    </row>
    <row r="21766" spans="25:28">
      <c r="Y21766" s="240"/>
      <c r="AB21766" s="241"/>
    </row>
    <row r="21767" spans="25:28">
      <c r="Y21767" s="240"/>
      <c r="AB21767" s="241"/>
    </row>
    <row r="21768" spans="25:28">
      <c r="Y21768" s="240"/>
      <c r="AB21768" s="241"/>
    </row>
    <row r="21769" spans="25:28">
      <c r="Y21769" s="240"/>
      <c r="AB21769" s="241"/>
    </row>
    <row r="21770" spans="25:28">
      <c r="Y21770" s="240"/>
      <c r="AB21770" s="241"/>
    </row>
    <row r="21771" spans="25:28">
      <c r="Y21771" s="240"/>
      <c r="AB21771" s="241"/>
    </row>
    <row r="21772" spans="25:28">
      <c r="Y21772" s="240"/>
      <c r="AB21772" s="241"/>
    </row>
    <row r="21773" spans="25:28">
      <c r="Y21773" s="240"/>
      <c r="AB21773" s="241"/>
    </row>
    <row r="21774" spans="25:28">
      <c r="Y21774" s="240"/>
      <c r="AB21774" s="241"/>
    </row>
    <row r="21775" spans="25:28">
      <c r="Y21775" s="240"/>
      <c r="AB21775" s="241"/>
    </row>
    <row r="21776" spans="25:28">
      <c r="Y21776" s="240"/>
      <c r="AB21776" s="241"/>
    </row>
    <row r="21777" spans="25:28">
      <c r="Y21777" s="240"/>
      <c r="AB21777" s="241"/>
    </row>
    <row r="21778" spans="25:28">
      <c r="Y21778" s="240"/>
      <c r="AB21778" s="241"/>
    </row>
    <row r="21779" spans="25:28">
      <c r="Y21779" s="240"/>
      <c r="AB21779" s="241"/>
    </row>
    <row r="21780" spans="25:28">
      <c r="Y21780" s="240"/>
      <c r="AB21780" s="241"/>
    </row>
    <row r="21781" spans="25:28">
      <c r="Y21781" s="240"/>
      <c r="AB21781" s="241"/>
    </row>
    <row r="21782" spans="25:28">
      <c r="Y21782" s="240"/>
      <c r="AB21782" s="241"/>
    </row>
    <row r="21783" spans="25:28">
      <c r="Y21783" s="240"/>
      <c r="AB21783" s="241"/>
    </row>
    <row r="21784" spans="25:28">
      <c r="Y21784" s="240"/>
      <c r="AB21784" s="241"/>
    </row>
    <row r="21785" spans="25:28">
      <c r="Y21785" s="240"/>
      <c r="AB21785" s="241"/>
    </row>
    <row r="21786" spans="25:28">
      <c r="Y21786" s="240"/>
      <c r="AB21786" s="241"/>
    </row>
    <row r="21787" spans="25:28">
      <c r="Y21787" s="240"/>
      <c r="AB21787" s="241"/>
    </row>
    <row r="21788" spans="25:28">
      <c r="Y21788" s="240"/>
      <c r="AB21788" s="241"/>
    </row>
    <row r="21789" spans="25:28">
      <c r="Y21789" s="240"/>
      <c r="AB21789" s="241"/>
    </row>
    <row r="21790" spans="25:28">
      <c r="Y21790" s="240"/>
      <c r="AB21790" s="241"/>
    </row>
    <row r="21791" spans="25:28">
      <c r="Y21791" s="240"/>
      <c r="AB21791" s="241"/>
    </row>
    <row r="21792" spans="25:28">
      <c r="Y21792" s="240"/>
      <c r="AB21792" s="241"/>
    </row>
    <row r="21793" spans="25:28">
      <c r="Y21793" s="240"/>
      <c r="AB21793" s="241"/>
    </row>
    <row r="21794" spans="25:28">
      <c r="Y21794" s="240"/>
      <c r="AB21794" s="241"/>
    </row>
    <row r="21795" spans="25:28">
      <c r="Y21795" s="240"/>
      <c r="AB21795" s="241"/>
    </row>
    <row r="21796" spans="25:28">
      <c r="Y21796" s="240"/>
      <c r="AB21796" s="241"/>
    </row>
    <row r="21797" spans="25:28">
      <c r="Y21797" s="240"/>
      <c r="AB21797" s="241"/>
    </row>
    <row r="21798" spans="25:28">
      <c r="Y21798" s="240"/>
      <c r="AB21798" s="241"/>
    </row>
    <row r="21799" spans="25:28">
      <c r="Y21799" s="240"/>
      <c r="AB21799" s="241"/>
    </row>
    <row r="21800" spans="25:28">
      <c r="Y21800" s="240"/>
      <c r="AB21800" s="241"/>
    </row>
    <row r="21801" spans="25:28">
      <c r="Y21801" s="240"/>
      <c r="AB21801" s="241"/>
    </row>
    <row r="21802" spans="25:28">
      <c r="Y21802" s="240"/>
      <c r="AB21802" s="241"/>
    </row>
    <row r="21803" spans="25:28">
      <c r="Y21803" s="240"/>
      <c r="AB21803" s="241"/>
    </row>
    <row r="21804" spans="25:28">
      <c r="Y21804" s="240"/>
      <c r="AB21804" s="241"/>
    </row>
    <row r="21805" spans="25:28">
      <c r="Y21805" s="240"/>
      <c r="AB21805" s="241"/>
    </row>
    <row r="21806" spans="25:28">
      <c r="Y21806" s="240"/>
      <c r="AB21806" s="241"/>
    </row>
    <row r="21807" spans="25:28">
      <c r="Y21807" s="240"/>
      <c r="AB21807" s="241"/>
    </row>
    <row r="21808" spans="25:28">
      <c r="Y21808" s="240"/>
      <c r="AB21808" s="241"/>
    </row>
    <row r="21809" spans="25:28">
      <c r="Y21809" s="240"/>
      <c r="AB21809" s="241"/>
    </row>
    <row r="21810" spans="25:28">
      <c r="Y21810" s="240"/>
      <c r="AB21810" s="241"/>
    </row>
    <row r="21811" spans="25:28">
      <c r="Y21811" s="240"/>
      <c r="AB21811" s="241"/>
    </row>
    <row r="21812" spans="25:28">
      <c r="Y21812" s="240"/>
      <c r="AB21812" s="241"/>
    </row>
    <row r="21813" spans="25:28">
      <c r="Y21813" s="240"/>
      <c r="AB21813" s="241"/>
    </row>
    <row r="21814" spans="25:28">
      <c r="Y21814" s="240"/>
      <c r="AB21814" s="241"/>
    </row>
    <row r="21815" spans="25:28">
      <c r="Y21815" s="240"/>
      <c r="AB21815" s="241"/>
    </row>
    <row r="21816" spans="25:28">
      <c r="Y21816" s="240"/>
      <c r="AB21816" s="241"/>
    </row>
    <row r="21817" spans="25:28">
      <c r="Y21817" s="240"/>
      <c r="AB21817" s="241"/>
    </row>
    <row r="21818" spans="25:28">
      <c r="Y21818" s="240"/>
      <c r="AB21818" s="241"/>
    </row>
    <row r="21819" spans="25:28">
      <c r="Y21819" s="240"/>
      <c r="AB21819" s="241"/>
    </row>
    <row r="21820" spans="25:28">
      <c r="Y21820" s="240"/>
      <c r="AB21820" s="241"/>
    </row>
    <row r="21821" spans="25:28">
      <c r="Y21821" s="240"/>
      <c r="AB21821" s="241"/>
    </row>
    <row r="21822" spans="25:28">
      <c r="Y21822" s="240"/>
      <c r="AB21822" s="241"/>
    </row>
    <row r="21823" spans="25:28">
      <c r="Y21823" s="240"/>
      <c r="AB21823" s="241"/>
    </row>
    <row r="21824" spans="25:28">
      <c r="Y21824" s="240"/>
      <c r="AB21824" s="241"/>
    </row>
    <row r="21825" spans="25:28">
      <c r="Y21825" s="240"/>
      <c r="AB21825" s="241"/>
    </row>
    <row r="21826" spans="25:28">
      <c r="Y21826" s="240"/>
      <c r="AB21826" s="241"/>
    </row>
    <row r="21827" spans="25:28">
      <c r="Y21827" s="240"/>
      <c r="AB21827" s="241"/>
    </row>
    <row r="21828" spans="25:28">
      <c r="Y21828" s="240"/>
      <c r="AB21828" s="241"/>
    </row>
    <row r="21829" spans="25:28">
      <c r="Y21829" s="240"/>
      <c r="AB21829" s="241"/>
    </row>
    <row r="21830" spans="25:28">
      <c r="Y21830" s="240"/>
      <c r="AB21830" s="241"/>
    </row>
    <row r="21831" spans="25:28">
      <c r="Y21831" s="240"/>
      <c r="AB21831" s="241"/>
    </row>
    <row r="21832" spans="25:28">
      <c r="Y21832" s="240"/>
      <c r="AB21832" s="241"/>
    </row>
    <row r="21833" spans="25:28">
      <c r="Y21833" s="240"/>
      <c r="AB21833" s="241"/>
    </row>
    <row r="21834" spans="25:28">
      <c r="Y21834" s="240"/>
      <c r="AB21834" s="241"/>
    </row>
    <row r="21835" spans="25:28">
      <c r="Y21835" s="240"/>
      <c r="AB21835" s="241"/>
    </row>
    <row r="21836" spans="25:28">
      <c r="Y21836" s="240"/>
      <c r="AB21836" s="241"/>
    </row>
    <row r="21837" spans="25:28">
      <c r="Y21837" s="240"/>
      <c r="AB21837" s="241"/>
    </row>
    <row r="21838" spans="25:28">
      <c r="Y21838" s="240"/>
      <c r="AB21838" s="241"/>
    </row>
    <row r="21839" spans="25:28">
      <c r="Y21839" s="240"/>
      <c r="AB21839" s="241"/>
    </row>
    <row r="21840" spans="25:28">
      <c r="Y21840" s="240"/>
      <c r="AB21840" s="241"/>
    </row>
    <row r="21841" spans="25:28">
      <c r="Y21841" s="240"/>
      <c r="AB21841" s="241"/>
    </row>
    <row r="21842" spans="25:28">
      <c r="Y21842" s="240"/>
      <c r="AB21842" s="241"/>
    </row>
    <row r="21843" spans="25:28">
      <c r="Y21843" s="240"/>
      <c r="AB21843" s="241"/>
    </row>
    <row r="21844" spans="25:28">
      <c r="Y21844" s="240"/>
      <c r="AB21844" s="241"/>
    </row>
    <row r="21845" spans="25:28">
      <c r="Y21845" s="240"/>
      <c r="AB21845" s="241"/>
    </row>
    <row r="21846" spans="25:28">
      <c r="Y21846" s="240"/>
      <c r="AB21846" s="241"/>
    </row>
    <row r="21847" spans="25:28">
      <c r="Y21847" s="240"/>
      <c r="AB21847" s="241"/>
    </row>
    <row r="21848" spans="25:28">
      <c r="Y21848" s="240"/>
      <c r="AB21848" s="241"/>
    </row>
    <row r="21849" spans="25:28">
      <c r="Y21849" s="240"/>
      <c r="AB21849" s="241"/>
    </row>
    <row r="21850" spans="25:28">
      <c r="Y21850" s="240"/>
      <c r="AB21850" s="241"/>
    </row>
    <row r="21851" spans="25:28">
      <c r="Y21851" s="240"/>
      <c r="AB21851" s="241"/>
    </row>
    <row r="21852" spans="25:28">
      <c r="Y21852" s="240"/>
      <c r="AB21852" s="241"/>
    </row>
    <row r="21853" spans="25:28">
      <c r="Y21853" s="240"/>
      <c r="AB21853" s="241"/>
    </row>
    <row r="21854" spans="25:28">
      <c r="Y21854" s="240"/>
      <c r="AB21854" s="241"/>
    </row>
    <row r="21855" spans="25:28">
      <c r="Y21855" s="240"/>
      <c r="AB21855" s="241"/>
    </row>
    <row r="21856" spans="25:28">
      <c r="Y21856" s="240"/>
      <c r="AB21856" s="241"/>
    </row>
    <row r="21857" spans="25:28">
      <c r="Y21857" s="240"/>
      <c r="AB21857" s="241"/>
    </row>
    <row r="21858" spans="25:28">
      <c r="Y21858" s="240"/>
      <c r="AB21858" s="241"/>
    </row>
    <row r="21859" spans="25:28">
      <c r="Y21859" s="240"/>
      <c r="AB21859" s="241"/>
    </row>
    <row r="21860" spans="25:28">
      <c r="Y21860" s="240"/>
      <c r="AB21860" s="241"/>
    </row>
    <row r="21861" spans="25:28">
      <c r="Y21861" s="240"/>
      <c r="AB21861" s="241"/>
    </row>
    <row r="21862" spans="25:28">
      <c r="Y21862" s="240"/>
      <c r="AB21862" s="241"/>
    </row>
    <row r="21863" spans="25:28">
      <c r="Y21863" s="240"/>
      <c r="AB21863" s="241"/>
    </row>
    <row r="21864" spans="25:28">
      <c r="Y21864" s="240"/>
      <c r="AB21864" s="241"/>
    </row>
    <row r="21865" spans="25:28">
      <c r="Y21865" s="240"/>
      <c r="AB21865" s="241"/>
    </row>
    <row r="21866" spans="25:28">
      <c r="Y21866" s="240"/>
      <c r="AB21866" s="241"/>
    </row>
    <row r="21867" spans="25:28">
      <c r="Y21867" s="240"/>
      <c r="AB21867" s="241"/>
    </row>
    <row r="21868" spans="25:28">
      <c r="Y21868" s="240"/>
      <c r="AB21868" s="241"/>
    </row>
    <row r="21869" spans="25:28">
      <c r="Y21869" s="240"/>
      <c r="AB21869" s="241"/>
    </row>
    <row r="21870" spans="25:28">
      <c r="Y21870" s="240"/>
      <c r="AB21870" s="241"/>
    </row>
    <row r="21871" spans="25:28">
      <c r="Y21871" s="240"/>
      <c r="AB21871" s="241"/>
    </row>
    <row r="21872" spans="25:28">
      <c r="Y21872" s="240"/>
      <c r="AB21872" s="241"/>
    </row>
    <row r="21873" spans="25:28">
      <c r="Y21873" s="240"/>
      <c r="AB21873" s="241"/>
    </row>
    <row r="21874" spans="25:28">
      <c r="Y21874" s="240"/>
      <c r="AB21874" s="241"/>
    </row>
    <row r="21875" spans="25:28">
      <c r="Y21875" s="240"/>
      <c r="AB21875" s="241"/>
    </row>
    <row r="21876" spans="25:28">
      <c r="Y21876" s="240"/>
      <c r="AB21876" s="241"/>
    </row>
    <row r="21877" spans="25:28">
      <c r="Y21877" s="240"/>
      <c r="AB21877" s="241"/>
    </row>
    <row r="21878" spans="25:28">
      <c r="Y21878" s="240"/>
      <c r="AB21878" s="241"/>
    </row>
    <row r="21879" spans="25:28">
      <c r="Y21879" s="240"/>
      <c r="AB21879" s="241"/>
    </row>
    <row r="21880" spans="25:28">
      <c r="Y21880" s="240"/>
      <c r="AB21880" s="241"/>
    </row>
    <row r="21881" spans="25:28">
      <c r="Y21881" s="240"/>
      <c r="AB21881" s="241"/>
    </row>
    <row r="21882" spans="25:28">
      <c r="Y21882" s="240"/>
      <c r="AB21882" s="241"/>
    </row>
    <row r="21883" spans="25:28">
      <c r="Y21883" s="240"/>
      <c r="AB21883" s="241"/>
    </row>
    <row r="21884" spans="25:28">
      <c r="Y21884" s="240"/>
      <c r="AB21884" s="241"/>
    </row>
    <row r="21885" spans="25:28">
      <c r="Y21885" s="240"/>
      <c r="AB21885" s="241"/>
    </row>
    <row r="21886" spans="25:28">
      <c r="Y21886" s="240"/>
      <c r="AB21886" s="241"/>
    </row>
    <row r="21887" spans="25:28">
      <c r="Y21887" s="240"/>
      <c r="AB21887" s="241"/>
    </row>
    <row r="21888" spans="25:28">
      <c r="Y21888" s="240"/>
      <c r="AB21888" s="241"/>
    </row>
    <row r="21889" spans="25:28">
      <c r="Y21889" s="240"/>
      <c r="AB21889" s="241"/>
    </row>
    <row r="21890" spans="25:28">
      <c r="Y21890" s="240"/>
      <c r="AB21890" s="241"/>
    </row>
    <row r="21891" spans="25:28">
      <c r="Y21891" s="240"/>
      <c r="AB21891" s="241"/>
    </row>
    <row r="21892" spans="25:28">
      <c r="Y21892" s="240"/>
      <c r="AB21892" s="241"/>
    </row>
    <row r="21893" spans="25:28">
      <c r="Y21893" s="240"/>
      <c r="AB21893" s="241"/>
    </row>
    <row r="21894" spans="25:28">
      <c r="Y21894" s="240"/>
      <c r="AB21894" s="241"/>
    </row>
    <row r="21895" spans="25:28">
      <c r="Y21895" s="240"/>
      <c r="AB21895" s="241"/>
    </row>
    <row r="21896" spans="25:28">
      <c r="Y21896" s="240"/>
      <c r="AB21896" s="241"/>
    </row>
    <row r="21897" spans="25:28">
      <c r="Y21897" s="240"/>
      <c r="AB21897" s="241"/>
    </row>
    <row r="21898" spans="25:28">
      <c r="Y21898" s="240"/>
      <c r="AB21898" s="241"/>
    </row>
    <row r="21899" spans="25:28">
      <c r="Y21899" s="240"/>
      <c r="AB21899" s="241"/>
    </row>
    <row r="21900" spans="25:28">
      <c r="Y21900" s="240"/>
      <c r="AB21900" s="241"/>
    </row>
    <row r="21901" spans="25:28">
      <c r="Y21901" s="240"/>
      <c r="AB21901" s="241"/>
    </row>
    <row r="21902" spans="25:28">
      <c r="Y21902" s="240"/>
      <c r="AB21902" s="241"/>
    </row>
    <row r="21903" spans="25:28">
      <c r="Y21903" s="240"/>
      <c r="AB21903" s="241"/>
    </row>
    <row r="21904" spans="25:28">
      <c r="Y21904" s="240"/>
      <c r="AB21904" s="241"/>
    </row>
    <row r="21905" spans="25:28">
      <c r="Y21905" s="240"/>
      <c r="AB21905" s="241"/>
    </row>
    <row r="21906" spans="25:28">
      <c r="Y21906" s="240"/>
      <c r="AB21906" s="241"/>
    </row>
    <row r="21907" spans="25:28">
      <c r="Y21907" s="240"/>
      <c r="AB21907" s="241"/>
    </row>
    <row r="21908" spans="25:28">
      <c r="Y21908" s="240"/>
      <c r="AB21908" s="241"/>
    </row>
    <row r="21909" spans="25:28">
      <c r="Y21909" s="240"/>
      <c r="AB21909" s="241"/>
    </row>
    <row r="21910" spans="25:28">
      <c r="Y21910" s="240"/>
      <c r="AB21910" s="241"/>
    </row>
    <row r="21911" spans="25:28">
      <c r="Y21911" s="240"/>
      <c r="AB21911" s="241"/>
    </row>
    <row r="21912" spans="25:28">
      <c r="Y21912" s="240"/>
      <c r="AB21912" s="241"/>
    </row>
    <row r="21913" spans="25:28">
      <c r="Y21913" s="240"/>
      <c r="AB21913" s="241"/>
    </row>
    <row r="21914" spans="25:28">
      <c r="Y21914" s="240"/>
      <c r="AB21914" s="241"/>
    </row>
    <row r="21915" spans="25:28">
      <c r="Y21915" s="240"/>
      <c r="AB21915" s="241"/>
    </row>
    <row r="21916" spans="25:28">
      <c r="Y21916" s="240"/>
      <c r="AB21916" s="241"/>
    </row>
    <row r="21917" spans="25:28">
      <c r="Y21917" s="240"/>
      <c r="AB21917" s="241"/>
    </row>
    <row r="21918" spans="25:28">
      <c r="Y21918" s="240"/>
      <c r="AB21918" s="241"/>
    </row>
    <row r="21919" spans="25:28">
      <c r="Y21919" s="240"/>
      <c r="AB21919" s="241"/>
    </row>
    <row r="21920" spans="25:28">
      <c r="Y21920" s="240"/>
      <c r="AB21920" s="241"/>
    </row>
    <row r="21921" spans="25:28">
      <c r="Y21921" s="240"/>
      <c r="AB21921" s="241"/>
    </row>
    <row r="21922" spans="25:28">
      <c r="Y21922" s="240"/>
      <c r="AB21922" s="241"/>
    </row>
    <row r="21923" spans="25:28">
      <c r="Y21923" s="240"/>
      <c r="AB21923" s="241"/>
    </row>
    <row r="21924" spans="25:28">
      <c r="Y21924" s="240"/>
      <c r="AB21924" s="241"/>
    </row>
    <row r="21925" spans="25:28">
      <c r="Y21925" s="240"/>
      <c r="AB21925" s="241"/>
    </row>
    <row r="21926" spans="25:28">
      <c r="Y21926" s="240"/>
      <c r="AB21926" s="241"/>
    </row>
    <row r="21927" spans="25:28">
      <c r="Y21927" s="240"/>
      <c r="AB21927" s="241"/>
    </row>
    <row r="21928" spans="25:28">
      <c r="Y21928" s="240"/>
      <c r="AB21928" s="241"/>
    </row>
    <row r="21929" spans="25:28">
      <c r="Y21929" s="240"/>
      <c r="AB21929" s="241"/>
    </row>
    <row r="21930" spans="25:28">
      <c r="Y21930" s="240"/>
      <c r="AB21930" s="241"/>
    </row>
    <row r="21931" spans="25:28">
      <c r="Y21931" s="240"/>
      <c r="AB21931" s="241"/>
    </row>
    <row r="21932" spans="25:28">
      <c r="Y21932" s="240"/>
      <c r="AB21932" s="241"/>
    </row>
    <row r="21933" spans="25:28">
      <c r="Y21933" s="240"/>
      <c r="AB21933" s="241"/>
    </row>
    <row r="21934" spans="25:28">
      <c r="Y21934" s="240"/>
      <c r="AB21934" s="241"/>
    </row>
    <row r="21935" spans="25:28">
      <c r="Y21935" s="240"/>
      <c r="AB21935" s="241"/>
    </row>
    <row r="21936" spans="25:28">
      <c r="Y21936" s="240"/>
      <c r="AB21936" s="241"/>
    </row>
    <row r="21937" spans="25:28">
      <c r="Y21937" s="240"/>
      <c r="AB21937" s="241"/>
    </row>
    <row r="21938" spans="25:28">
      <c r="Y21938" s="240"/>
      <c r="AB21938" s="241"/>
    </row>
    <row r="21939" spans="25:28">
      <c r="Y21939" s="240"/>
      <c r="AB21939" s="241"/>
    </row>
    <row r="21940" spans="25:28">
      <c r="Y21940" s="240"/>
      <c r="AB21940" s="241"/>
    </row>
    <row r="21941" spans="25:28">
      <c r="Y21941" s="240"/>
      <c r="AB21941" s="241"/>
    </row>
    <row r="21942" spans="25:28">
      <c r="Y21942" s="240"/>
      <c r="AB21942" s="241"/>
    </row>
    <row r="21943" spans="25:28">
      <c r="Y21943" s="240"/>
      <c r="AB21943" s="241"/>
    </row>
    <row r="21944" spans="25:28">
      <c r="Y21944" s="240"/>
      <c r="AB21944" s="241"/>
    </row>
    <row r="21945" spans="25:28">
      <c r="Y21945" s="240"/>
      <c r="AB21945" s="241"/>
    </row>
    <row r="21946" spans="25:28">
      <c r="Y21946" s="240"/>
      <c r="AB21946" s="241"/>
    </row>
    <row r="21947" spans="25:28">
      <c r="Y21947" s="240"/>
      <c r="AB21947" s="241"/>
    </row>
    <row r="21948" spans="25:28">
      <c r="Y21948" s="240"/>
      <c r="AB21948" s="241"/>
    </row>
    <row r="21949" spans="25:28">
      <c r="Y21949" s="240"/>
      <c r="AB21949" s="241"/>
    </row>
    <row r="21950" spans="25:28">
      <c r="Y21950" s="240"/>
      <c r="AB21950" s="241"/>
    </row>
    <row r="21951" spans="25:28">
      <c r="Y21951" s="240"/>
      <c r="AB21951" s="241"/>
    </row>
    <row r="21952" spans="25:28">
      <c r="Y21952" s="240"/>
      <c r="AB21952" s="241"/>
    </row>
    <row r="21953" spans="25:28">
      <c r="Y21953" s="240"/>
      <c r="AB21953" s="241"/>
    </row>
    <row r="21954" spans="25:28">
      <c r="Y21954" s="240"/>
      <c r="AB21954" s="241"/>
    </row>
    <row r="21955" spans="25:28">
      <c r="Y21955" s="240"/>
      <c r="AB21955" s="241"/>
    </row>
    <row r="21956" spans="25:28">
      <c r="Y21956" s="240"/>
      <c r="AB21956" s="241"/>
    </row>
    <row r="21957" spans="25:28">
      <c r="Y21957" s="240"/>
      <c r="AB21957" s="241"/>
    </row>
    <row r="21958" spans="25:28">
      <c r="Y21958" s="240"/>
      <c r="AB21958" s="241"/>
    </row>
    <row r="21959" spans="25:28">
      <c r="Y21959" s="240"/>
      <c r="AB21959" s="241"/>
    </row>
    <row r="21960" spans="25:28">
      <c r="Y21960" s="240"/>
      <c r="AB21960" s="241"/>
    </row>
    <row r="21961" spans="25:28">
      <c r="Y21961" s="240"/>
      <c r="AB21961" s="241"/>
    </row>
    <row r="21962" spans="25:28">
      <c r="Y21962" s="240"/>
      <c r="AB21962" s="241"/>
    </row>
    <row r="21963" spans="25:28">
      <c r="Y21963" s="240"/>
      <c r="AB21963" s="241"/>
    </row>
    <row r="21964" spans="25:28">
      <c r="Y21964" s="240"/>
      <c r="AB21964" s="241"/>
    </row>
    <row r="21965" spans="25:28">
      <c r="Y21965" s="240"/>
      <c r="AB21965" s="241"/>
    </row>
    <row r="21966" spans="25:28">
      <c r="Y21966" s="240"/>
      <c r="AB21966" s="241"/>
    </row>
    <row r="21967" spans="25:28">
      <c r="Y21967" s="240"/>
      <c r="AB21967" s="241"/>
    </row>
    <row r="21968" spans="25:28">
      <c r="Y21968" s="240"/>
      <c r="AB21968" s="241"/>
    </row>
    <row r="21969" spans="25:28">
      <c r="Y21969" s="240"/>
      <c r="AB21969" s="241"/>
    </row>
    <row r="21970" spans="25:28">
      <c r="Y21970" s="240"/>
      <c r="AB21970" s="241"/>
    </row>
    <row r="21971" spans="25:28">
      <c r="Y21971" s="240"/>
      <c r="AB21971" s="241"/>
    </row>
    <row r="21972" spans="25:28">
      <c r="Y21972" s="240"/>
      <c r="AB21972" s="241"/>
    </row>
    <row r="21973" spans="25:28">
      <c r="Y21973" s="240"/>
      <c r="AB21973" s="241"/>
    </row>
    <row r="21974" spans="25:28">
      <c r="Y21974" s="240"/>
      <c r="AB21974" s="241"/>
    </row>
    <row r="21975" spans="25:28">
      <c r="Y21975" s="240"/>
      <c r="AB21975" s="241"/>
    </row>
    <row r="21976" spans="25:28">
      <c r="Y21976" s="240"/>
      <c r="AB21976" s="241"/>
    </row>
    <row r="21977" spans="25:28">
      <c r="Y21977" s="240"/>
      <c r="AB21977" s="241"/>
    </row>
    <row r="21978" spans="25:28">
      <c r="Y21978" s="240"/>
      <c r="AB21978" s="241"/>
    </row>
    <row r="21979" spans="25:28">
      <c r="Y21979" s="240"/>
      <c r="AB21979" s="241"/>
    </row>
    <row r="21980" spans="25:28">
      <c r="Y21980" s="240"/>
      <c r="AB21980" s="241"/>
    </row>
    <row r="21981" spans="25:28">
      <c r="Y21981" s="240"/>
      <c r="AB21981" s="241"/>
    </row>
    <row r="21982" spans="25:28">
      <c r="Y21982" s="240"/>
      <c r="AB21982" s="241"/>
    </row>
    <row r="21983" spans="25:28">
      <c r="Y21983" s="240"/>
      <c r="AB21983" s="241"/>
    </row>
    <row r="21984" spans="25:28">
      <c r="Y21984" s="240"/>
      <c r="AB21984" s="241"/>
    </row>
    <row r="21985" spans="25:28">
      <c r="Y21985" s="240"/>
      <c r="AB21985" s="241"/>
    </row>
    <row r="21986" spans="25:28">
      <c r="Y21986" s="240"/>
      <c r="AB21986" s="241"/>
    </row>
    <row r="21987" spans="25:28">
      <c r="Y21987" s="240"/>
      <c r="AB21987" s="241"/>
    </row>
    <row r="21988" spans="25:28">
      <c r="Y21988" s="240"/>
      <c r="AB21988" s="241"/>
    </row>
    <row r="21989" spans="25:28">
      <c r="Y21989" s="240"/>
      <c r="AB21989" s="241"/>
    </row>
    <row r="21990" spans="25:28">
      <c r="Y21990" s="240"/>
      <c r="AB21990" s="241"/>
    </row>
    <row r="21991" spans="25:28">
      <c r="Y21991" s="240"/>
      <c r="AB21991" s="241"/>
    </row>
    <row r="21992" spans="25:28">
      <c r="Y21992" s="240"/>
      <c r="AB21992" s="241"/>
    </row>
    <row r="21993" spans="25:28">
      <c r="Y21993" s="240"/>
      <c r="AB21993" s="241"/>
    </row>
    <row r="21994" spans="25:28">
      <c r="Y21994" s="240"/>
      <c r="AB21994" s="241"/>
    </row>
    <row r="21995" spans="25:28">
      <c r="Y21995" s="240"/>
      <c r="AB21995" s="241"/>
    </row>
    <row r="21996" spans="25:28">
      <c r="Y21996" s="240"/>
      <c r="AB21996" s="241"/>
    </row>
    <row r="21997" spans="25:28">
      <c r="Y21997" s="240"/>
      <c r="AB21997" s="241"/>
    </row>
    <row r="21998" spans="25:28">
      <c r="Y21998" s="240"/>
      <c r="AB21998" s="241"/>
    </row>
    <row r="21999" spans="25:28">
      <c r="Y21999" s="240"/>
      <c r="AB21999" s="241"/>
    </row>
    <row r="22000" spans="25:28">
      <c r="Y22000" s="240"/>
      <c r="AB22000" s="241"/>
    </row>
    <row r="22001" spans="25:28">
      <c r="Y22001" s="240"/>
      <c r="AB22001" s="241"/>
    </row>
    <row r="22002" spans="25:28">
      <c r="Y22002" s="240"/>
      <c r="AB22002" s="241"/>
    </row>
    <row r="22003" spans="25:28">
      <c r="Y22003" s="240"/>
      <c r="AB22003" s="241"/>
    </row>
    <row r="22004" spans="25:28">
      <c r="Y22004" s="240"/>
      <c r="AB22004" s="241"/>
    </row>
    <row r="22005" spans="25:28">
      <c r="Y22005" s="240"/>
      <c r="AB22005" s="241"/>
    </row>
    <row r="22006" spans="25:28">
      <c r="Y22006" s="240"/>
      <c r="AB22006" s="241"/>
    </row>
    <row r="22007" spans="25:28">
      <c r="Y22007" s="240"/>
      <c r="AB22007" s="241"/>
    </row>
    <row r="22008" spans="25:28">
      <c r="Y22008" s="240"/>
      <c r="AB22008" s="241"/>
    </row>
    <row r="22009" spans="25:28">
      <c r="Y22009" s="240"/>
      <c r="AB22009" s="241"/>
    </row>
    <row r="22010" spans="25:28">
      <c r="Y22010" s="240"/>
      <c r="AB22010" s="241"/>
    </row>
    <row r="22011" spans="25:28">
      <c r="Y22011" s="240"/>
      <c r="AB22011" s="241"/>
    </row>
    <row r="22012" spans="25:28">
      <c r="Y22012" s="240"/>
      <c r="AB22012" s="241"/>
    </row>
    <row r="22013" spans="25:28">
      <c r="Y22013" s="240"/>
      <c r="AB22013" s="241"/>
    </row>
    <row r="22014" spans="25:28">
      <c r="Y22014" s="240"/>
      <c r="AB22014" s="241"/>
    </row>
    <row r="22015" spans="25:28">
      <c r="Y22015" s="240"/>
      <c r="AB22015" s="241"/>
    </row>
    <row r="22016" spans="25:28">
      <c r="Y22016" s="240"/>
      <c r="AB22016" s="241"/>
    </row>
    <row r="22017" spans="25:28">
      <c r="Y22017" s="240"/>
      <c r="AB22017" s="241"/>
    </row>
    <row r="22018" spans="25:28">
      <c r="Y22018" s="240"/>
      <c r="AB22018" s="241"/>
    </row>
    <row r="22019" spans="25:28">
      <c r="Y22019" s="240"/>
      <c r="AB22019" s="241"/>
    </row>
    <row r="22020" spans="25:28">
      <c r="Y22020" s="240"/>
      <c r="AB22020" s="241"/>
    </row>
    <row r="22021" spans="25:28">
      <c r="Y22021" s="240"/>
      <c r="AB22021" s="241"/>
    </row>
    <row r="22022" spans="25:28">
      <c r="Y22022" s="240"/>
      <c r="AB22022" s="241"/>
    </row>
    <row r="22023" spans="25:28">
      <c r="Y22023" s="240"/>
      <c r="AB22023" s="241"/>
    </row>
    <row r="22024" spans="25:28">
      <c r="Y22024" s="240"/>
      <c r="AB22024" s="241"/>
    </row>
    <row r="22025" spans="25:28">
      <c r="Y22025" s="240"/>
      <c r="AB22025" s="241"/>
    </row>
    <row r="22026" spans="25:28">
      <c r="Y22026" s="240"/>
      <c r="AB22026" s="241"/>
    </row>
    <row r="22027" spans="25:28">
      <c r="Y22027" s="240"/>
      <c r="AB22027" s="241"/>
    </row>
    <row r="22028" spans="25:28">
      <c r="Y22028" s="240"/>
      <c r="AB22028" s="241"/>
    </row>
    <row r="22029" spans="25:28">
      <c r="Y22029" s="240"/>
      <c r="AB22029" s="241"/>
    </row>
    <row r="22030" spans="25:28">
      <c r="Y22030" s="240"/>
      <c r="AB22030" s="241"/>
    </row>
    <row r="22031" spans="25:28">
      <c r="Y22031" s="240"/>
      <c r="AB22031" s="241"/>
    </row>
    <row r="22032" spans="25:28">
      <c r="Y22032" s="240"/>
      <c r="AB22032" s="241"/>
    </row>
    <row r="22033" spans="25:28">
      <c r="Y22033" s="240"/>
      <c r="AB22033" s="241"/>
    </row>
    <row r="22034" spans="25:28">
      <c r="Y22034" s="240"/>
      <c r="AB22034" s="241"/>
    </row>
    <row r="22035" spans="25:28">
      <c r="Y22035" s="240"/>
      <c r="AB22035" s="241"/>
    </row>
    <row r="22036" spans="25:28">
      <c r="Y22036" s="240"/>
      <c r="AB22036" s="241"/>
    </row>
    <row r="22037" spans="25:28">
      <c r="Y22037" s="240"/>
      <c r="AB22037" s="241"/>
    </row>
    <row r="22038" spans="25:28">
      <c r="Y22038" s="240"/>
      <c r="AB22038" s="241"/>
    </row>
    <row r="22039" spans="25:28">
      <c r="Y22039" s="240"/>
      <c r="AB22039" s="241"/>
    </row>
    <row r="22040" spans="25:28">
      <c r="Y22040" s="240"/>
      <c r="AB22040" s="241"/>
    </row>
    <row r="22041" spans="25:28">
      <c r="Y22041" s="240"/>
      <c r="AB22041" s="241"/>
    </row>
    <row r="22042" spans="25:28">
      <c r="Y22042" s="240"/>
      <c r="AB22042" s="241"/>
    </row>
    <row r="22043" spans="25:28">
      <c r="Y22043" s="240"/>
      <c r="AB22043" s="241"/>
    </row>
    <row r="22044" spans="25:28">
      <c r="Y22044" s="240"/>
      <c r="AB22044" s="241"/>
    </row>
    <row r="22045" spans="25:28">
      <c r="Y22045" s="240"/>
      <c r="AB22045" s="241"/>
    </row>
    <row r="22046" spans="25:28">
      <c r="Y22046" s="240"/>
      <c r="AB22046" s="241"/>
    </row>
    <row r="22047" spans="25:28">
      <c r="Y22047" s="240"/>
      <c r="AB22047" s="241"/>
    </row>
    <row r="22048" spans="25:28">
      <c r="Y22048" s="240"/>
      <c r="AB22048" s="241"/>
    </row>
    <row r="22049" spans="25:28">
      <c r="Y22049" s="240"/>
      <c r="AB22049" s="241"/>
    </row>
    <row r="22050" spans="25:28">
      <c r="Y22050" s="240"/>
      <c r="AB22050" s="241"/>
    </row>
    <row r="22051" spans="25:28">
      <c r="Y22051" s="240"/>
      <c r="AB22051" s="241"/>
    </row>
    <row r="22052" spans="25:28">
      <c r="Y22052" s="240"/>
      <c r="AB22052" s="241"/>
    </row>
    <row r="22053" spans="25:28">
      <c r="Y22053" s="240"/>
      <c r="AB22053" s="241"/>
    </row>
    <row r="22054" spans="25:28">
      <c r="Y22054" s="240"/>
      <c r="AB22054" s="241"/>
    </row>
    <row r="22055" spans="25:28">
      <c r="Y22055" s="240"/>
      <c r="AB22055" s="241"/>
    </row>
    <row r="22056" spans="25:28">
      <c r="Y22056" s="240"/>
      <c r="AB22056" s="241"/>
    </row>
    <row r="22057" spans="25:28">
      <c r="Y22057" s="240"/>
      <c r="AB22057" s="241"/>
    </row>
    <row r="22058" spans="25:28">
      <c r="Y22058" s="240"/>
      <c r="AB22058" s="241"/>
    </row>
    <row r="22059" spans="25:28">
      <c r="Y22059" s="240"/>
      <c r="AB22059" s="241"/>
    </row>
    <row r="22060" spans="25:28">
      <c r="Y22060" s="240"/>
      <c r="AB22060" s="241"/>
    </row>
    <row r="22061" spans="25:28">
      <c r="Y22061" s="240"/>
      <c r="AB22061" s="241"/>
    </row>
    <row r="22062" spans="25:28">
      <c r="Y22062" s="240"/>
      <c r="AB22062" s="241"/>
    </row>
    <row r="22063" spans="25:28">
      <c r="Y22063" s="240"/>
      <c r="AB22063" s="241"/>
    </row>
    <row r="22064" spans="25:28">
      <c r="Y22064" s="240"/>
      <c r="AB22064" s="241"/>
    </row>
    <row r="22065" spans="25:28">
      <c r="Y22065" s="240"/>
      <c r="AB22065" s="241"/>
    </row>
    <row r="22066" spans="25:28">
      <c r="Y22066" s="240"/>
      <c r="AB22066" s="241"/>
    </row>
    <row r="22067" spans="25:28">
      <c r="Y22067" s="240"/>
      <c r="AB22067" s="241"/>
    </row>
    <row r="22068" spans="25:28">
      <c r="Y22068" s="240"/>
      <c r="AB22068" s="241"/>
    </row>
    <row r="22069" spans="25:28">
      <c r="Y22069" s="240"/>
      <c r="AB22069" s="241"/>
    </row>
    <row r="22070" spans="25:28">
      <c r="Y22070" s="240"/>
      <c r="AB22070" s="241"/>
    </row>
    <row r="22071" spans="25:28">
      <c r="Y22071" s="240"/>
      <c r="AB22071" s="241"/>
    </row>
    <row r="22072" spans="25:28">
      <c r="Y22072" s="240"/>
      <c r="AB22072" s="241"/>
    </row>
    <row r="22073" spans="25:28">
      <c r="Y22073" s="240"/>
      <c r="AB22073" s="241"/>
    </row>
    <row r="22074" spans="25:28">
      <c r="Y22074" s="240"/>
      <c r="AB22074" s="241"/>
    </row>
    <row r="22075" spans="25:28">
      <c r="Y22075" s="240"/>
      <c r="AB22075" s="241"/>
    </row>
    <row r="22076" spans="25:28">
      <c r="Y22076" s="240"/>
      <c r="AB22076" s="241"/>
    </row>
    <row r="22077" spans="25:28">
      <c r="Y22077" s="240"/>
      <c r="AB22077" s="241"/>
    </row>
    <row r="22078" spans="25:28">
      <c r="Y22078" s="240"/>
      <c r="AB22078" s="241"/>
    </row>
    <row r="22079" spans="25:28">
      <c r="Y22079" s="240"/>
      <c r="AB22079" s="241"/>
    </row>
    <row r="22080" spans="25:28">
      <c r="Y22080" s="240"/>
      <c r="AB22080" s="241"/>
    </row>
    <row r="22081" spans="25:28">
      <c r="Y22081" s="240"/>
      <c r="AB22081" s="241"/>
    </row>
    <row r="22082" spans="25:28">
      <c r="Y22082" s="240"/>
      <c r="AB22082" s="241"/>
    </row>
    <row r="22083" spans="25:28">
      <c r="Y22083" s="240"/>
      <c r="AB22083" s="241"/>
    </row>
    <row r="22084" spans="25:28">
      <c r="Y22084" s="240"/>
      <c r="AB22084" s="241"/>
    </row>
    <row r="22085" spans="25:28">
      <c r="Y22085" s="240"/>
      <c r="AB22085" s="241"/>
    </row>
    <row r="22086" spans="25:28">
      <c r="Y22086" s="240"/>
      <c r="AB22086" s="241"/>
    </row>
    <row r="22087" spans="25:28">
      <c r="Y22087" s="240"/>
      <c r="AB22087" s="241"/>
    </row>
    <row r="22088" spans="25:28">
      <c r="Y22088" s="240"/>
      <c r="AB22088" s="241"/>
    </row>
    <row r="22089" spans="25:28">
      <c r="Y22089" s="240"/>
      <c r="AB22089" s="241"/>
    </row>
    <row r="22090" spans="25:28">
      <c r="Y22090" s="240"/>
      <c r="AB22090" s="241"/>
    </row>
    <row r="22091" spans="25:28">
      <c r="Y22091" s="240"/>
      <c r="AB22091" s="241"/>
    </row>
    <row r="22092" spans="25:28">
      <c r="Y22092" s="240"/>
      <c r="AB22092" s="241"/>
    </row>
    <row r="22093" spans="25:28">
      <c r="Y22093" s="240"/>
      <c r="AB22093" s="241"/>
    </row>
    <row r="22094" spans="25:28">
      <c r="Y22094" s="240"/>
      <c r="AB22094" s="241"/>
    </row>
    <row r="22095" spans="25:28">
      <c r="Y22095" s="240"/>
      <c r="AB22095" s="241"/>
    </row>
    <row r="22096" spans="25:28">
      <c r="Y22096" s="240"/>
      <c r="AB22096" s="241"/>
    </row>
    <row r="22097" spans="25:28">
      <c r="Y22097" s="240"/>
      <c r="AB22097" s="241"/>
    </row>
    <row r="22098" spans="25:28">
      <c r="Y22098" s="240"/>
      <c r="AB22098" s="241"/>
    </row>
    <row r="22099" spans="25:28">
      <c r="Y22099" s="240"/>
      <c r="AB22099" s="241"/>
    </row>
    <row r="22100" spans="25:28">
      <c r="Y22100" s="240"/>
      <c r="AB22100" s="241"/>
    </row>
    <row r="22101" spans="25:28">
      <c r="Y22101" s="240"/>
      <c r="AB22101" s="241"/>
    </row>
    <row r="22102" spans="25:28">
      <c r="Y22102" s="240"/>
      <c r="AB22102" s="241"/>
    </row>
    <row r="22103" spans="25:28">
      <c r="Y22103" s="240"/>
      <c r="AB22103" s="241"/>
    </row>
    <row r="22104" spans="25:28">
      <c r="Y22104" s="240"/>
      <c r="AB22104" s="241"/>
    </row>
    <row r="22105" spans="25:28">
      <c r="Y22105" s="240"/>
      <c r="AB22105" s="241"/>
    </row>
    <row r="22106" spans="25:28">
      <c r="Y22106" s="240"/>
      <c r="AB22106" s="241"/>
    </row>
    <row r="22107" spans="25:28">
      <c r="Y22107" s="240"/>
      <c r="AB22107" s="241"/>
    </row>
    <row r="22108" spans="25:28">
      <c r="Y22108" s="240"/>
      <c r="AB22108" s="241"/>
    </row>
    <row r="22109" spans="25:28">
      <c r="Y22109" s="240"/>
      <c r="AB22109" s="241"/>
    </row>
    <row r="22110" spans="25:28">
      <c r="Y22110" s="240"/>
      <c r="AB22110" s="241"/>
    </row>
    <row r="22111" spans="25:28">
      <c r="Y22111" s="240"/>
      <c r="AB22111" s="241"/>
    </row>
    <row r="22112" spans="25:28">
      <c r="Y22112" s="240"/>
      <c r="AB22112" s="241"/>
    </row>
    <row r="22113" spans="25:28">
      <c r="Y22113" s="240"/>
      <c r="AB22113" s="241"/>
    </row>
    <row r="22114" spans="25:28">
      <c r="Y22114" s="240"/>
      <c r="AB22114" s="241"/>
    </row>
    <row r="22115" spans="25:28">
      <c r="Y22115" s="240"/>
      <c r="AB22115" s="241"/>
    </row>
    <row r="22116" spans="25:28">
      <c r="Y22116" s="240"/>
      <c r="AB22116" s="241"/>
    </row>
    <row r="22117" spans="25:28">
      <c r="Y22117" s="240"/>
      <c r="AB22117" s="241"/>
    </row>
    <row r="22118" spans="25:28">
      <c r="Y22118" s="240"/>
      <c r="AB22118" s="241"/>
    </row>
    <row r="22119" spans="25:28">
      <c r="Y22119" s="240"/>
      <c r="AB22119" s="241"/>
    </row>
    <row r="22120" spans="25:28">
      <c r="Y22120" s="240"/>
      <c r="AB22120" s="241"/>
    </row>
    <row r="22121" spans="25:28">
      <c r="Y22121" s="240"/>
      <c r="AB22121" s="241"/>
    </row>
    <row r="22122" spans="25:28">
      <c r="Y22122" s="240"/>
      <c r="AB22122" s="241"/>
    </row>
    <row r="22123" spans="25:28">
      <c r="Y22123" s="240"/>
      <c r="AB22123" s="241"/>
    </row>
    <row r="22124" spans="25:28">
      <c r="Y22124" s="240"/>
      <c r="AB22124" s="241"/>
    </row>
    <row r="22125" spans="25:28">
      <c r="Y22125" s="240"/>
      <c r="AB22125" s="241"/>
    </row>
    <row r="22126" spans="25:28">
      <c r="Y22126" s="240"/>
      <c r="AB22126" s="241"/>
    </row>
    <row r="22127" spans="25:28">
      <c r="Y22127" s="240"/>
      <c r="AB22127" s="241"/>
    </row>
    <row r="22128" spans="25:28">
      <c r="Y22128" s="240"/>
      <c r="AB22128" s="241"/>
    </row>
    <row r="22129" spans="25:28">
      <c r="Y22129" s="240"/>
      <c r="AB22129" s="241"/>
    </row>
    <row r="22130" spans="25:28">
      <c r="Y22130" s="240"/>
      <c r="AB22130" s="241"/>
    </row>
    <row r="22131" spans="25:28">
      <c r="Y22131" s="240"/>
      <c r="AB22131" s="241"/>
    </row>
    <row r="22132" spans="25:28">
      <c r="Y22132" s="240"/>
      <c r="AB22132" s="241"/>
    </row>
    <row r="22133" spans="25:28">
      <c r="Y22133" s="240"/>
      <c r="AB22133" s="241"/>
    </row>
    <row r="22134" spans="25:28">
      <c r="Y22134" s="240"/>
      <c r="AB22134" s="241"/>
    </row>
    <row r="22135" spans="25:28">
      <c r="Y22135" s="240"/>
      <c r="AB22135" s="241"/>
    </row>
    <row r="22136" spans="25:28">
      <c r="Y22136" s="240"/>
      <c r="AB22136" s="241"/>
    </row>
    <row r="22137" spans="25:28">
      <c r="Y22137" s="240"/>
      <c r="AB22137" s="241"/>
    </row>
    <row r="22138" spans="25:28">
      <c r="Y22138" s="240"/>
      <c r="AB22138" s="241"/>
    </row>
    <row r="22139" spans="25:28">
      <c r="Y22139" s="240"/>
      <c r="AB22139" s="241"/>
    </row>
    <row r="22140" spans="25:28">
      <c r="Y22140" s="240"/>
      <c r="AB22140" s="241"/>
    </row>
    <row r="22141" spans="25:28">
      <c r="Y22141" s="240"/>
      <c r="AB22141" s="241"/>
    </row>
    <row r="22142" spans="25:28">
      <c r="Y22142" s="240"/>
      <c r="AB22142" s="241"/>
    </row>
    <row r="22143" spans="25:28">
      <c r="Y22143" s="240"/>
      <c r="AB22143" s="241"/>
    </row>
    <row r="22144" spans="25:28">
      <c r="Y22144" s="240"/>
      <c r="AB22144" s="241"/>
    </row>
    <row r="22145" spans="25:28">
      <c r="Y22145" s="240"/>
      <c r="AB22145" s="241"/>
    </row>
    <row r="22146" spans="25:28">
      <c r="Y22146" s="240"/>
      <c r="AB22146" s="241"/>
    </row>
    <row r="22147" spans="25:28">
      <c r="Y22147" s="240"/>
      <c r="AB22147" s="241"/>
    </row>
    <row r="22148" spans="25:28">
      <c r="Y22148" s="240"/>
      <c r="AB22148" s="241"/>
    </row>
    <row r="22149" spans="25:28">
      <c r="Y22149" s="240"/>
      <c r="AB22149" s="241"/>
    </row>
    <row r="22150" spans="25:28">
      <c r="Y22150" s="240"/>
      <c r="AB22150" s="241"/>
    </row>
    <row r="22151" spans="25:28">
      <c r="Y22151" s="240"/>
      <c r="AB22151" s="241"/>
    </row>
    <row r="22152" spans="25:28">
      <c r="Y22152" s="240"/>
      <c r="AB22152" s="241"/>
    </row>
    <row r="22153" spans="25:28">
      <c r="Y22153" s="240"/>
      <c r="AB22153" s="241"/>
    </row>
    <row r="22154" spans="25:28">
      <c r="Y22154" s="240"/>
      <c r="AB22154" s="241"/>
    </row>
    <row r="22155" spans="25:28">
      <c r="Y22155" s="240"/>
      <c r="AB22155" s="241"/>
    </row>
    <row r="22156" spans="25:28">
      <c r="Y22156" s="240"/>
      <c r="AB22156" s="241"/>
    </row>
    <row r="22157" spans="25:28">
      <c r="Y22157" s="240"/>
      <c r="AB22157" s="241"/>
    </row>
    <row r="22158" spans="25:28">
      <c r="Y22158" s="240"/>
      <c r="AB22158" s="241"/>
    </row>
    <row r="22159" spans="25:28">
      <c r="Y22159" s="240"/>
      <c r="AB22159" s="241"/>
    </row>
    <row r="22160" spans="25:28">
      <c r="Y22160" s="240"/>
      <c r="AB22160" s="241"/>
    </row>
    <row r="22161" spans="25:28">
      <c r="Y22161" s="240"/>
      <c r="AB22161" s="241"/>
    </row>
    <row r="22162" spans="25:28">
      <c r="Y22162" s="240"/>
      <c r="AB22162" s="241"/>
    </row>
    <row r="22163" spans="25:28">
      <c r="Y22163" s="240"/>
      <c r="AB22163" s="241"/>
    </row>
    <row r="22164" spans="25:28">
      <c r="Y22164" s="240"/>
      <c r="AB22164" s="241"/>
    </row>
    <row r="22165" spans="25:28">
      <c r="Y22165" s="240"/>
      <c r="AB22165" s="241"/>
    </row>
    <row r="22166" spans="25:28">
      <c r="Y22166" s="240"/>
      <c r="AB22166" s="241"/>
    </row>
    <row r="22167" spans="25:28">
      <c r="Y22167" s="240"/>
      <c r="AB22167" s="241"/>
    </row>
    <row r="22168" spans="25:28">
      <c r="Y22168" s="240"/>
      <c r="AB22168" s="241"/>
    </row>
    <row r="22169" spans="25:28">
      <c r="Y22169" s="240"/>
      <c r="AB22169" s="241"/>
    </row>
    <row r="22170" spans="25:28">
      <c r="Y22170" s="240"/>
      <c r="AB22170" s="241"/>
    </row>
    <row r="22171" spans="25:28">
      <c r="Y22171" s="240"/>
      <c r="AB22171" s="241"/>
    </row>
    <row r="22172" spans="25:28">
      <c r="Y22172" s="240"/>
      <c r="AB22172" s="241"/>
    </row>
    <row r="22173" spans="25:28">
      <c r="Y22173" s="240"/>
      <c r="AB22173" s="241"/>
    </row>
    <row r="22174" spans="25:28">
      <c r="Y22174" s="240"/>
      <c r="AB22174" s="241"/>
    </row>
    <row r="22175" spans="25:28">
      <c r="Y22175" s="240"/>
      <c r="AB22175" s="241"/>
    </row>
    <row r="22176" spans="25:28">
      <c r="Y22176" s="240"/>
      <c r="AB22176" s="241"/>
    </row>
    <row r="22177" spans="25:28">
      <c r="Y22177" s="240"/>
      <c r="AB22177" s="241"/>
    </row>
    <row r="22178" spans="25:28">
      <c r="Y22178" s="240"/>
      <c r="AB22178" s="241"/>
    </row>
    <row r="22179" spans="25:28">
      <c r="Y22179" s="240"/>
      <c r="AB22179" s="241"/>
    </row>
    <row r="22180" spans="25:28">
      <c r="Y22180" s="240"/>
      <c r="AB22180" s="241"/>
    </row>
    <row r="22181" spans="25:28">
      <c r="Y22181" s="240"/>
      <c r="AB22181" s="241"/>
    </row>
    <row r="22182" spans="25:28">
      <c r="Y22182" s="240"/>
      <c r="AB22182" s="241"/>
    </row>
    <row r="22183" spans="25:28">
      <c r="Y22183" s="240"/>
      <c r="AB22183" s="241"/>
    </row>
    <row r="22184" spans="25:28">
      <c r="Y22184" s="240"/>
      <c r="AB22184" s="241"/>
    </row>
    <row r="22185" spans="25:28">
      <c r="Y22185" s="240"/>
      <c r="AB22185" s="241"/>
    </row>
    <row r="22186" spans="25:28">
      <c r="Y22186" s="240"/>
      <c r="AB22186" s="241"/>
    </row>
    <row r="22187" spans="25:28">
      <c r="Y22187" s="240"/>
      <c r="AB22187" s="241"/>
    </row>
    <row r="22188" spans="25:28">
      <c r="Y22188" s="240"/>
      <c r="AB22188" s="241"/>
    </row>
    <row r="22189" spans="25:28">
      <c r="Y22189" s="240"/>
      <c r="AB22189" s="241"/>
    </row>
    <row r="22190" spans="25:28">
      <c r="Y22190" s="240"/>
      <c r="AB22190" s="241"/>
    </row>
    <row r="22191" spans="25:28">
      <c r="Y22191" s="240"/>
      <c r="AB22191" s="241"/>
    </row>
    <row r="22192" spans="25:28">
      <c r="Y22192" s="240"/>
      <c r="AB22192" s="241"/>
    </row>
    <row r="22193" spans="25:28">
      <c r="Y22193" s="240"/>
      <c r="AB22193" s="241"/>
    </row>
    <row r="22194" spans="25:28">
      <c r="Y22194" s="240"/>
      <c r="AB22194" s="241"/>
    </row>
    <row r="22195" spans="25:28">
      <c r="Y22195" s="240"/>
      <c r="AB22195" s="241"/>
    </row>
    <row r="22196" spans="25:28">
      <c r="Y22196" s="240"/>
      <c r="AB22196" s="241"/>
    </row>
    <row r="22197" spans="25:28">
      <c r="Y22197" s="240"/>
      <c r="AB22197" s="241"/>
    </row>
    <row r="22198" spans="25:28">
      <c r="Y22198" s="240"/>
      <c r="AB22198" s="241"/>
    </row>
    <row r="22199" spans="25:28">
      <c r="Y22199" s="240"/>
      <c r="AB22199" s="241"/>
    </row>
    <row r="22200" spans="25:28">
      <c r="Y22200" s="240"/>
      <c r="AB22200" s="241"/>
    </row>
    <row r="22201" spans="25:28">
      <c r="Y22201" s="240"/>
      <c r="AB22201" s="241"/>
    </row>
    <row r="22202" spans="25:28">
      <c r="Y22202" s="240"/>
      <c r="AB22202" s="241"/>
    </row>
    <row r="22203" spans="25:28">
      <c r="Y22203" s="240"/>
      <c r="AB22203" s="241"/>
    </row>
    <row r="22204" spans="25:28">
      <c r="Y22204" s="240"/>
      <c r="AB22204" s="241"/>
    </row>
    <row r="22205" spans="25:28">
      <c r="Y22205" s="240"/>
      <c r="AB22205" s="241"/>
    </row>
    <row r="22206" spans="25:28">
      <c r="Y22206" s="240"/>
      <c r="AB22206" s="241"/>
    </row>
    <row r="22207" spans="25:28">
      <c r="Y22207" s="240"/>
      <c r="AB22207" s="241"/>
    </row>
    <row r="22208" spans="25:28">
      <c r="Y22208" s="240"/>
      <c r="AB22208" s="241"/>
    </row>
    <row r="22209" spans="25:28">
      <c r="Y22209" s="240"/>
      <c r="AB22209" s="241"/>
    </row>
    <row r="22210" spans="25:28">
      <c r="Y22210" s="240"/>
      <c r="AB22210" s="241"/>
    </row>
    <row r="22211" spans="25:28">
      <c r="Y22211" s="240"/>
      <c r="AB22211" s="241"/>
    </row>
    <row r="22212" spans="25:28">
      <c r="Y22212" s="240"/>
      <c r="AB22212" s="241"/>
    </row>
    <row r="22213" spans="25:28">
      <c r="Y22213" s="240"/>
      <c r="AB22213" s="241"/>
    </row>
    <row r="22214" spans="25:28">
      <c r="Y22214" s="240"/>
      <c r="AB22214" s="241"/>
    </row>
    <row r="22215" spans="25:28">
      <c r="Y22215" s="240"/>
      <c r="AB22215" s="241"/>
    </row>
    <row r="22216" spans="25:28">
      <c r="Y22216" s="240"/>
      <c r="AB22216" s="241"/>
    </row>
    <row r="22217" spans="25:28">
      <c r="Y22217" s="240"/>
      <c r="AB22217" s="241"/>
    </row>
    <row r="22218" spans="25:28">
      <c r="Y22218" s="240"/>
      <c r="AB22218" s="241"/>
    </row>
    <row r="22219" spans="25:28">
      <c r="Y22219" s="240"/>
      <c r="AB22219" s="241"/>
    </row>
    <row r="22220" spans="25:28">
      <c r="Y22220" s="240"/>
      <c r="AB22220" s="241"/>
    </row>
    <row r="22221" spans="25:28">
      <c r="Y22221" s="240"/>
      <c r="AB22221" s="241"/>
    </row>
    <row r="22222" spans="25:28">
      <c r="Y22222" s="240"/>
      <c r="AB22222" s="241"/>
    </row>
    <row r="22223" spans="25:28">
      <c r="Y22223" s="240"/>
      <c r="AB22223" s="241"/>
    </row>
    <row r="22224" spans="25:28">
      <c r="Y22224" s="240"/>
      <c r="AB22224" s="241"/>
    </row>
    <row r="22225" spans="25:28">
      <c r="Y22225" s="240"/>
      <c r="AB22225" s="241"/>
    </row>
    <row r="22226" spans="25:28">
      <c r="Y22226" s="240"/>
      <c r="AB22226" s="241"/>
    </row>
    <row r="22227" spans="25:28">
      <c r="Y22227" s="240"/>
      <c r="AB22227" s="241"/>
    </row>
    <row r="22228" spans="25:28">
      <c r="Y22228" s="240"/>
      <c r="AB22228" s="241"/>
    </row>
    <row r="22229" spans="25:28">
      <c r="Y22229" s="240"/>
      <c r="AB22229" s="241"/>
    </row>
    <row r="22230" spans="25:28">
      <c r="Y22230" s="240"/>
      <c r="AB22230" s="241"/>
    </row>
    <row r="22231" spans="25:28">
      <c r="Y22231" s="240"/>
      <c r="AB22231" s="241"/>
    </row>
    <row r="22232" spans="25:28">
      <c r="Y22232" s="240"/>
      <c r="AB22232" s="241"/>
    </row>
    <row r="22233" spans="25:28">
      <c r="Y22233" s="240"/>
      <c r="AB22233" s="241"/>
    </row>
    <row r="22234" spans="25:28">
      <c r="Y22234" s="240"/>
      <c r="AB22234" s="241"/>
    </row>
    <row r="22235" spans="25:28">
      <c r="Y22235" s="240"/>
      <c r="AB22235" s="241"/>
    </row>
    <row r="22236" spans="25:28">
      <c r="Y22236" s="240"/>
      <c r="AB22236" s="241"/>
    </row>
    <row r="22237" spans="25:28">
      <c r="Y22237" s="240"/>
      <c r="AB22237" s="241"/>
    </row>
    <row r="22238" spans="25:28">
      <c r="Y22238" s="240"/>
      <c r="AB22238" s="241"/>
    </row>
    <row r="22239" spans="25:28">
      <c r="Y22239" s="240"/>
      <c r="AB22239" s="241"/>
    </row>
    <row r="22240" spans="25:28">
      <c r="Y22240" s="240"/>
      <c r="AB22240" s="241"/>
    </row>
    <row r="22241" spans="25:28">
      <c r="Y22241" s="240"/>
      <c r="AB22241" s="241"/>
    </row>
    <row r="22242" spans="25:28">
      <c r="Y22242" s="240"/>
      <c r="AB22242" s="241"/>
    </row>
    <row r="22243" spans="25:28">
      <c r="Y22243" s="240"/>
      <c r="AB22243" s="241"/>
    </row>
    <row r="22244" spans="25:28">
      <c r="Y22244" s="240"/>
      <c r="AB22244" s="241"/>
    </row>
    <row r="22245" spans="25:28">
      <c r="Y22245" s="240"/>
      <c r="AB22245" s="241"/>
    </row>
    <row r="22246" spans="25:28">
      <c r="Y22246" s="240"/>
      <c r="AB22246" s="241"/>
    </row>
    <row r="22247" spans="25:28">
      <c r="Y22247" s="240"/>
      <c r="AB22247" s="241"/>
    </row>
    <row r="22248" spans="25:28">
      <c r="Y22248" s="240"/>
      <c r="AB22248" s="241"/>
    </row>
    <row r="22249" spans="25:28">
      <c r="Y22249" s="240"/>
      <c r="AB22249" s="241"/>
    </row>
    <row r="22250" spans="25:28">
      <c r="Y22250" s="240"/>
      <c r="AB22250" s="241"/>
    </row>
    <row r="22251" spans="25:28">
      <c r="Y22251" s="240"/>
      <c r="AB22251" s="241"/>
    </row>
    <row r="22252" spans="25:28">
      <c r="Y22252" s="240"/>
      <c r="AB22252" s="241"/>
    </row>
    <row r="22253" spans="25:28">
      <c r="Y22253" s="240"/>
      <c r="AB22253" s="241"/>
    </row>
    <row r="22254" spans="25:28">
      <c r="Y22254" s="240"/>
      <c r="AB22254" s="241"/>
    </row>
    <row r="22255" spans="25:28">
      <c r="Y22255" s="240"/>
      <c r="AB22255" s="241"/>
    </row>
    <row r="22256" spans="25:28">
      <c r="Y22256" s="240"/>
      <c r="AB22256" s="241"/>
    </row>
    <row r="22257" spans="25:28">
      <c r="Y22257" s="240"/>
      <c r="AB22257" s="241"/>
    </row>
    <row r="22258" spans="25:28">
      <c r="Y22258" s="240"/>
      <c r="AB22258" s="241"/>
    </row>
    <row r="22259" spans="25:28">
      <c r="Y22259" s="240"/>
      <c r="AB22259" s="241"/>
    </row>
    <row r="22260" spans="25:28">
      <c r="Y22260" s="240"/>
      <c r="AB22260" s="241"/>
    </row>
    <row r="22261" spans="25:28">
      <c r="Y22261" s="240"/>
      <c r="AB22261" s="241"/>
    </row>
    <row r="22262" spans="25:28">
      <c r="Y22262" s="240"/>
      <c r="AB22262" s="241"/>
    </row>
    <row r="22263" spans="25:28">
      <c r="Y22263" s="240"/>
      <c r="AB22263" s="241"/>
    </row>
    <row r="22264" spans="25:28">
      <c r="Y22264" s="240"/>
      <c r="AB22264" s="241"/>
    </row>
    <row r="22265" spans="25:28">
      <c r="Y22265" s="240"/>
      <c r="AB22265" s="241"/>
    </row>
    <row r="22266" spans="25:28">
      <c r="Y22266" s="240"/>
      <c r="AB22266" s="241"/>
    </row>
    <row r="22267" spans="25:28">
      <c r="Y22267" s="240"/>
      <c r="AB22267" s="241"/>
    </row>
    <row r="22268" spans="25:28">
      <c r="Y22268" s="240"/>
      <c r="AB22268" s="241"/>
    </row>
    <row r="22269" spans="25:28">
      <c r="Y22269" s="240"/>
      <c r="AB22269" s="241"/>
    </row>
    <row r="22270" spans="25:28">
      <c r="Y22270" s="240"/>
      <c r="AB22270" s="241"/>
    </row>
    <row r="22271" spans="25:28">
      <c r="Y22271" s="240"/>
      <c r="AB22271" s="241"/>
    </row>
    <row r="22272" spans="25:28">
      <c r="Y22272" s="240"/>
      <c r="AB22272" s="241"/>
    </row>
    <row r="22273" spans="25:28">
      <c r="Y22273" s="240"/>
      <c r="AB22273" s="241"/>
    </row>
    <row r="22274" spans="25:28">
      <c r="Y22274" s="240"/>
      <c r="AB22274" s="241"/>
    </row>
    <row r="22275" spans="25:28">
      <c r="Y22275" s="240"/>
      <c r="AB22275" s="241"/>
    </row>
    <row r="22276" spans="25:28">
      <c r="Y22276" s="240"/>
      <c r="AB22276" s="241"/>
    </row>
    <row r="22277" spans="25:28">
      <c r="Y22277" s="240"/>
      <c r="AB22277" s="241"/>
    </row>
    <row r="22278" spans="25:28">
      <c r="Y22278" s="240"/>
      <c r="AB22278" s="241"/>
    </row>
    <row r="22279" spans="25:28">
      <c r="Y22279" s="240"/>
      <c r="AB22279" s="241"/>
    </row>
    <row r="22280" spans="25:28">
      <c r="Y22280" s="240"/>
      <c r="AB22280" s="241"/>
    </row>
    <row r="22281" spans="25:28">
      <c r="Y22281" s="240"/>
      <c r="AB22281" s="241"/>
    </row>
    <row r="22282" spans="25:28">
      <c r="Y22282" s="240"/>
      <c r="AB22282" s="241"/>
    </row>
    <row r="22283" spans="25:28">
      <c r="Y22283" s="240"/>
      <c r="AB22283" s="241"/>
    </row>
    <row r="22284" spans="25:28">
      <c r="Y22284" s="240"/>
      <c r="AB22284" s="241"/>
    </row>
    <row r="22285" spans="25:28">
      <c r="Y22285" s="240"/>
      <c r="AB22285" s="241"/>
    </row>
    <row r="22286" spans="25:28">
      <c r="Y22286" s="240"/>
      <c r="AB22286" s="241"/>
    </row>
    <row r="22287" spans="25:28">
      <c r="Y22287" s="240"/>
      <c r="AB22287" s="241"/>
    </row>
    <row r="22288" spans="25:28">
      <c r="Y22288" s="240"/>
      <c r="AB22288" s="241"/>
    </row>
    <row r="22289" spans="25:28">
      <c r="Y22289" s="240"/>
      <c r="AB22289" s="241"/>
    </row>
    <row r="22290" spans="25:28">
      <c r="Y22290" s="240"/>
      <c r="AB22290" s="241"/>
    </row>
    <row r="22291" spans="25:28">
      <c r="Y22291" s="240"/>
      <c r="AB22291" s="241"/>
    </row>
    <row r="22292" spans="25:28">
      <c r="Y22292" s="240"/>
      <c r="AB22292" s="241"/>
    </row>
    <row r="22293" spans="25:28">
      <c r="Y22293" s="240"/>
      <c r="AB22293" s="241"/>
    </row>
    <row r="22294" spans="25:28">
      <c r="Y22294" s="240"/>
      <c r="AB22294" s="241"/>
    </row>
    <row r="22295" spans="25:28">
      <c r="Y22295" s="240"/>
      <c r="AB22295" s="241"/>
    </row>
    <row r="22296" spans="25:28">
      <c r="Y22296" s="240"/>
      <c r="AB22296" s="241"/>
    </row>
    <row r="22297" spans="25:28">
      <c r="Y22297" s="240"/>
      <c r="AB22297" s="241"/>
    </row>
    <row r="22298" spans="25:28">
      <c r="Y22298" s="240"/>
      <c r="AB22298" s="241"/>
    </row>
    <row r="22299" spans="25:28">
      <c r="Y22299" s="240"/>
      <c r="AB22299" s="241"/>
    </row>
    <row r="22300" spans="25:28">
      <c r="Y22300" s="240"/>
      <c r="AB22300" s="241"/>
    </row>
    <row r="22301" spans="25:28">
      <c r="Y22301" s="240"/>
      <c r="AB22301" s="241"/>
    </row>
    <row r="22302" spans="25:28">
      <c r="Y22302" s="240"/>
      <c r="AB22302" s="241"/>
    </row>
    <row r="22303" spans="25:28">
      <c r="Y22303" s="240"/>
      <c r="AB22303" s="241"/>
    </row>
    <row r="22304" spans="25:28">
      <c r="Y22304" s="240"/>
      <c r="AB22304" s="241"/>
    </row>
    <row r="22305" spans="25:28">
      <c r="Y22305" s="240"/>
      <c r="AB22305" s="241"/>
    </row>
    <row r="22306" spans="25:28">
      <c r="Y22306" s="240"/>
      <c r="AB22306" s="241"/>
    </row>
    <row r="22307" spans="25:28">
      <c r="Y22307" s="240"/>
      <c r="AB22307" s="241"/>
    </row>
    <row r="22308" spans="25:28">
      <c r="Y22308" s="240"/>
      <c r="AB22308" s="241"/>
    </row>
    <row r="22309" spans="25:28">
      <c r="Y22309" s="240"/>
      <c r="AB22309" s="241"/>
    </row>
    <row r="22310" spans="25:28">
      <c r="Y22310" s="240"/>
      <c r="AB22310" s="241"/>
    </row>
    <row r="22311" spans="25:28">
      <c r="Y22311" s="240"/>
      <c r="AB22311" s="241"/>
    </row>
    <row r="22312" spans="25:28">
      <c r="Y22312" s="240"/>
      <c r="AB22312" s="241"/>
    </row>
    <row r="22313" spans="25:28">
      <c r="Y22313" s="240"/>
      <c r="AB22313" s="241"/>
    </row>
    <row r="22314" spans="25:28">
      <c r="Y22314" s="240"/>
      <c r="AB22314" s="241"/>
    </row>
    <row r="22315" spans="25:28">
      <c r="Y22315" s="240"/>
      <c r="AB22315" s="241"/>
    </row>
    <row r="22316" spans="25:28">
      <c r="Y22316" s="240"/>
      <c r="AB22316" s="241"/>
    </row>
    <row r="22317" spans="25:28">
      <c r="Y22317" s="240"/>
      <c r="AB22317" s="241"/>
    </row>
    <row r="22318" spans="25:28">
      <c r="Y22318" s="240"/>
      <c r="AB22318" s="241"/>
    </row>
    <row r="22319" spans="25:28">
      <c r="Y22319" s="240"/>
      <c r="AB22319" s="241"/>
    </row>
    <row r="22320" spans="25:28">
      <c r="Y22320" s="240"/>
      <c r="AB22320" s="241"/>
    </row>
    <row r="22321" spans="25:28">
      <c r="Y22321" s="240"/>
      <c r="AB22321" s="241"/>
    </row>
    <row r="22322" spans="25:28">
      <c r="Y22322" s="240"/>
      <c r="AB22322" s="241"/>
    </row>
    <row r="22323" spans="25:28">
      <c r="Y22323" s="240"/>
      <c r="AB22323" s="241"/>
    </row>
    <row r="22324" spans="25:28">
      <c r="Y22324" s="240"/>
      <c r="AB22324" s="241"/>
    </row>
    <row r="22325" spans="25:28">
      <c r="Y22325" s="240"/>
      <c r="AB22325" s="241"/>
    </row>
    <row r="22326" spans="25:28">
      <c r="Y22326" s="240"/>
      <c r="AB22326" s="241"/>
    </row>
    <row r="22327" spans="25:28">
      <c r="Y22327" s="240"/>
      <c r="AB22327" s="241"/>
    </row>
    <row r="22328" spans="25:28">
      <c r="Y22328" s="240"/>
      <c r="AB22328" s="241"/>
    </row>
    <row r="22329" spans="25:28">
      <c r="Y22329" s="240"/>
      <c r="AB22329" s="241"/>
    </row>
    <row r="22330" spans="25:28">
      <c r="Y22330" s="240"/>
      <c r="AB22330" s="241"/>
    </row>
    <row r="22331" spans="25:28">
      <c r="Y22331" s="240"/>
      <c r="AB22331" s="241"/>
    </row>
    <row r="22332" spans="25:28">
      <c r="Y22332" s="240"/>
      <c r="AB22332" s="241"/>
    </row>
    <row r="22333" spans="25:28">
      <c r="Y22333" s="240"/>
      <c r="AB22333" s="241"/>
    </row>
    <row r="22334" spans="25:28">
      <c r="Y22334" s="240"/>
      <c r="AB22334" s="241"/>
    </row>
    <row r="22335" spans="25:28">
      <c r="Y22335" s="240"/>
      <c r="AB22335" s="241"/>
    </row>
    <row r="22336" spans="25:28">
      <c r="Y22336" s="240"/>
      <c r="AB22336" s="241"/>
    </row>
    <row r="22337" spans="25:28">
      <c r="Y22337" s="240"/>
      <c r="AB22337" s="241"/>
    </row>
    <row r="22338" spans="25:28">
      <c r="Y22338" s="240"/>
      <c r="AB22338" s="241"/>
    </row>
    <row r="22339" spans="25:28">
      <c r="Y22339" s="240"/>
      <c r="AB22339" s="241"/>
    </row>
    <row r="22340" spans="25:28">
      <c r="Y22340" s="240"/>
      <c r="AB22340" s="241"/>
    </row>
    <row r="22341" spans="25:28">
      <c r="Y22341" s="240"/>
      <c r="AB22341" s="241"/>
    </row>
    <row r="22342" spans="25:28">
      <c r="Y22342" s="240"/>
      <c r="AB22342" s="241"/>
    </row>
    <row r="22343" spans="25:28">
      <c r="Y22343" s="240"/>
      <c r="AB22343" s="241"/>
    </row>
    <row r="22344" spans="25:28">
      <c r="Y22344" s="240"/>
      <c r="AB22344" s="241"/>
    </row>
    <row r="22345" spans="25:28">
      <c r="Y22345" s="240"/>
      <c r="AB22345" s="241"/>
    </row>
    <row r="22346" spans="25:28">
      <c r="Y22346" s="240"/>
      <c r="AB22346" s="241"/>
    </row>
    <row r="22347" spans="25:28">
      <c r="Y22347" s="240"/>
      <c r="AB22347" s="241"/>
    </row>
    <row r="22348" spans="25:28">
      <c r="Y22348" s="240"/>
      <c r="AB22348" s="241"/>
    </row>
    <row r="22349" spans="25:28">
      <c r="Y22349" s="240"/>
      <c r="AB22349" s="241"/>
    </row>
    <row r="22350" spans="25:28">
      <c r="Y22350" s="240"/>
      <c r="AB22350" s="241"/>
    </row>
    <row r="22351" spans="25:28">
      <c r="Y22351" s="240"/>
      <c r="AB22351" s="241"/>
    </row>
    <row r="22352" spans="25:28">
      <c r="Y22352" s="240"/>
      <c r="AB22352" s="241"/>
    </row>
    <row r="22353" spans="25:28">
      <c r="Y22353" s="240"/>
      <c r="AB22353" s="241"/>
    </row>
    <row r="22354" spans="25:28">
      <c r="Y22354" s="240"/>
      <c r="AB22354" s="241"/>
    </row>
    <row r="22355" spans="25:28">
      <c r="Y22355" s="240"/>
      <c r="AB22355" s="241"/>
    </row>
    <row r="22356" spans="25:28">
      <c r="Y22356" s="240"/>
      <c r="AB22356" s="241"/>
    </row>
    <row r="22357" spans="25:28">
      <c r="Y22357" s="240"/>
      <c r="AB22357" s="241"/>
    </row>
    <row r="22358" spans="25:28">
      <c r="Y22358" s="240"/>
      <c r="AB22358" s="241"/>
    </row>
    <row r="22359" spans="25:28">
      <c r="Y22359" s="240"/>
      <c r="AB22359" s="241"/>
    </row>
    <row r="22360" spans="25:28">
      <c r="Y22360" s="240"/>
      <c r="AB22360" s="241"/>
    </row>
    <row r="22361" spans="25:28">
      <c r="Y22361" s="240"/>
      <c r="AB22361" s="241"/>
    </row>
    <row r="22362" spans="25:28">
      <c r="Y22362" s="240"/>
      <c r="AB22362" s="241"/>
    </row>
    <row r="22363" spans="25:28">
      <c r="Y22363" s="240"/>
      <c r="AB22363" s="241"/>
    </row>
    <row r="22364" spans="25:28">
      <c r="Y22364" s="240"/>
      <c r="AB22364" s="241"/>
    </row>
    <row r="22365" spans="25:28">
      <c r="Y22365" s="240"/>
      <c r="AB22365" s="241"/>
    </row>
    <row r="22366" spans="25:28">
      <c r="Y22366" s="240"/>
      <c r="AB22366" s="241"/>
    </row>
    <row r="22367" spans="25:28">
      <c r="Y22367" s="240"/>
      <c r="AB22367" s="241"/>
    </row>
    <row r="22368" spans="25:28">
      <c r="Y22368" s="240"/>
      <c r="AB22368" s="241"/>
    </row>
    <row r="22369" spans="25:28">
      <c r="Y22369" s="240"/>
      <c r="AB22369" s="241"/>
    </row>
    <row r="22370" spans="25:28">
      <c r="Y22370" s="240"/>
      <c r="AB22370" s="241"/>
    </row>
    <row r="22371" spans="25:28">
      <c r="Y22371" s="240"/>
      <c r="AB22371" s="241"/>
    </row>
    <row r="22372" spans="25:28">
      <c r="Y22372" s="240"/>
      <c r="AB22372" s="241"/>
    </row>
    <row r="22373" spans="25:28">
      <c r="Y22373" s="240"/>
      <c r="AB22373" s="241"/>
    </row>
    <row r="22374" spans="25:28">
      <c r="Y22374" s="240"/>
      <c r="AB22374" s="241"/>
    </row>
    <row r="22375" spans="25:28">
      <c r="Y22375" s="240"/>
      <c r="AB22375" s="241"/>
    </row>
    <row r="22376" spans="25:28">
      <c r="Y22376" s="240"/>
      <c r="AB22376" s="241"/>
    </row>
    <row r="22377" spans="25:28">
      <c r="Y22377" s="240"/>
      <c r="AB22377" s="241"/>
    </row>
    <row r="22378" spans="25:28">
      <c r="Y22378" s="240"/>
      <c r="AB22378" s="241"/>
    </row>
    <row r="22379" spans="25:28">
      <c r="Y22379" s="240"/>
      <c r="AB22379" s="241"/>
    </row>
    <row r="22380" spans="25:28">
      <c r="Y22380" s="240"/>
      <c r="AB22380" s="241"/>
    </row>
    <row r="22381" spans="25:28">
      <c r="Y22381" s="240"/>
      <c r="AB22381" s="241"/>
    </row>
    <row r="22382" spans="25:28">
      <c r="Y22382" s="240"/>
      <c r="AB22382" s="241"/>
    </row>
    <row r="22383" spans="25:28">
      <c r="Y22383" s="240"/>
      <c r="AB22383" s="241"/>
    </row>
    <row r="22384" spans="25:28">
      <c r="Y22384" s="240"/>
      <c r="AB22384" s="241"/>
    </row>
    <row r="22385" spans="25:28">
      <c r="Y22385" s="240"/>
      <c r="AB22385" s="241"/>
    </row>
    <row r="22386" spans="25:28">
      <c r="Y22386" s="240"/>
      <c r="AB22386" s="241"/>
    </row>
    <row r="22387" spans="25:28">
      <c r="Y22387" s="240"/>
      <c r="AB22387" s="241"/>
    </row>
    <row r="22388" spans="25:28">
      <c r="Y22388" s="240"/>
      <c r="AB22388" s="241"/>
    </row>
    <row r="22389" spans="25:28">
      <c r="Y22389" s="240"/>
      <c r="AB22389" s="241"/>
    </row>
    <row r="22390" spans="25:28">
      <c r="Y22390" s="240"/>
      <c r="AB22390" s="241"/>
    </row>
    <row r="22391" spans="25:28">
      <c r="Y22391" s="240"/>
      <c r="AB22391" s="241"/>
    </row>
    <row r="22392" spans="25:28">
      <c r="Y22392" s="240"/>
      <c r="AB22392" s="241"/>
    </row>
    <row r="22393" spans="25:28">
      <c r="Y22393" s="240"/>
      <c r="AB22393" s="241"/>
    </row>
    <row r="22394" spans="25:28">
      <c r="Y22394" s="240"/>
      <c r="AB22394" s="241"/>
    </row>
    <row r="22395" spans="25:28">
      <c r="Y22395" s="240"/>
      <c r="AB22395" s="241"/>
    </row>
    <row r="22396" spans="25:28">
      <c r="Y22396" s="240"/>
      <c r="AB22396" s="241"/>
    </row>
    <row r="22397" spans="25:28">
      <c r="Y22397" s="240"/>
      <c r="AB22397" s="241"/>
    </row>
    <row r="22398" spans="25:28">
      <c r="Y22398" s="240"/>
      <c r="AB22398" s="241"/>
    </row>
    <row r="22399" spans="25:28">
      <c r="Y22399" s="240"/>
      <c r="AB22399" s="241"/>
    </row>
    <row r="22400" spans="25:28">
      <c r="Y22400" s="240"/>
      <c r="AB22400" s="241"/>
    </row>
    <row r="22401" spans="25:28">
      <c r="Y22401" s="240"/>
      <c r="AB22401" s="241"/>
    </row>
    <row r="22402" spans="25:28">
      <c r="Y22402" s="240"/>
      <c r="AB22402" s="241"/>
    </row>
    <row r="22403" spans="25:28">
      <c r="Y22403" s="240"/>
      <c r="AB22403" s="241"/>
    </row>
    <row r="22404" spans="25:28">
      <c r="Y22404" s="240"/>
      <c r="AB22404" s="241"/>
    </row>
    <row r="22405" spans="25:28">
      <c r="Y22405" s="240"/>
      <c r="AB22405" s="241"/>
    </row>
    <row r="22406" spans="25:28">
      <c r="Y22406" s="240"/>
      <c r="AB22406" s="241"/>
    </row>
    <row r="22407" spans="25:28">
      <c r="Y22407" s="240"/>
      <c r="AB22407" s="241"/>
    </row>
    <row r="22408" spans="25:28">
      <c r="Y22408" s="240"/>
      <c r="AB22408" s="241"/>
    </row>
    <row r="22409" spans="25:28">
      <c r="Y22409" s="240"/>
      <c r="AB22409" s="241"/>
    </row>
    <row r="22410" spans="25:28">
      <c r="Y22410" s="240"/>
      <c r="AB22410" s="241"/>
    </row>
    <row r="22411" spans="25:28">
      <c r="Y22411" s="240"/>
      <c r="AB22411" s="241"/>
    </row>
    <row r="22412" spans="25:28">
      <c r="Y22412" s="240"/>
      <c r="AB22412" s="241"/>
    </row>
    <row r="22413" spans="25:28">
      <c r="Y22413" s="240"/>
      <c r="AB22413" s="241"/>
    </row>
    <row r="22414" spans="25:28">
      <c r="Y22414" s="240"/>
      <c r="AB22414" s="241"/>
    </row>
    <row r="22415" spans="25:28">
      <c r="Y22415" s="240"/>
      <c r="AB22415" s="241"/>
    </row>
    <row r="22416" spans="25:28">
      <c r="Y22416" s="240"/>
      <c r="AB22416" s="241"/>
    </row>
    <row r="22417" spans="25:28">
      <c r="Y22417" s="240"/>
      <c r="AB22417" s="241"/>
    </row>
    <row r="22418" spans="25:28">
      <c r="Y22418" s="240"/>
      <c r="AB22418" s="241"/>
    </row>
    <row r="22419" spans="25:28">
      <c r="Y22419" s="240"/>
      <c r="AB22419" s="241"/>
    </row>
    <row r="22420" spans="25:28">
      <c r="Y22420" s="240"/>
      <c r="AB22420" s="241"/>
    </row>
    <row r="22421" spans="25:28">
      <c r="Y22421" s="240"/>
      <c r="AB22421" s="241"/>
    </row>
    <row r="22422" spans="25:28">
      <c r="Y22422" s="240"/>
      <c r="AB22422" s="241"/>
    </row>
    <row r="22423" spans="25:28">
      <c r="Y22423" s="240"/>
      <c r="AB22423" s="241"/>
    </row>
    <row r="22424" spans="25:28">
      <c r="Y22424" s="240"/>
      <c r="AB22424" s="241"/>
    </row>
    <row r="22425" spans="25:28">
      <c r="Y22425" s="240"/>
      <c r="AB22425" s="241"/>
    </row>
    <row r="22426" spans="25:28">
      <c r="Y22426" s="240"/>
      <c r="AB22426" s="241"/>
    </row>
    <row r="22427" spans="25:28">
      <c r="Y22427" s="240"/>
      <c r="AB22427" s="241"/>
    </row>
    <row r="22428" spans="25:28">
      <c r="Y22428" s="240"/>
      <c r="AB22428" s="241"/>
    </row>
    <row r="22429" spans="25:28">
      <c r="Y22429" s="240"/>
      <c r="AB22429" s="241"/>
    </row>
    <row r="22430" spans="25:28">
      <c r="Y22430" s="240"/>
      <c r="AB22430" s="241"/>
    </row>
    <row r="22431" spans="25:28">
      <c r="Y22431" s="240"/>
      <c r="AB22431" s="241"/>
    </row>
    <row r="22432" spans="25:28">
      <c r="Y22432" s="240"/>
      <c r="AB22432" s="241"/>
    </row>
    <row r="22433" spans="25:28">
      <c r="Y22433" s="240"/>
      <c r="AB22433" s="241"/>
    </row>
    <row r="22434" spans="25:28">
      <c r="Y22434" s="240"/>
      <c r="AB22434" s="241"/>
    </row>
    <row r="22435" spans="25:28">
      <c r="Y22435" s="240"/>
      <c r="AB22435" s="241"/>
    </row>
    <row r="22436" spans="25:28">
      <c r="Y22436" s="240"/>
      <c r="AB22436" s="241"/>
    </row>
    <row r="22437" spans="25:28">
      <c r="Y22437" s="240"/>
      <c r="AB22437" s="241"/>
    </row>
    <row r="22438" spans="25:28">
      <c r="Y22438" s="240"/>
      <c r="AB22438" s="241"/>
    </row>
    <row r="22439" spans="25:28">
      <c r="Y22439" s="240"/>
      <c r="AB22439" s="241"/>
    </row>
    <row r="22440" spans="25:28">
      <c r="Y22440" s="240"/>
      <c r="AB22440" s="241"/>
    </row>
    <row r="22441" spans="25:28">
      <c r="Y22441" s="240"/>
      <c r="AB22441" s="241"/>
    </row>
    <row r="22442" spans="25:28">
      <c r="Y22442" s="240"/>
      <c r="AB22442" s="241"/>
    </row>
    <row r="22443" spans="25:28">
      <c r="Y22443" s="240"/>
      <c r="AB22443" s="241"/>
    </row>
    <row r="22444" spans="25:28">
      <c r="Y22444" s="240"/>
      <c r="AB22444" s="241"/>
    </row>
    <row r="22445" spans="25:28">
      <c r="Y22445" s="240"/>
      <c r="AB22445" s="241"/>
    </row>
    <row r="22446" spans="25:28">
      <c r="Y22446" s="240"/>
      <c r="AB22446" s="241"/>
    </row>
    <row r="22447" spans="25:28">
      <c r="Y22447" s="240"/>
      <c r="AB22447" s="241"/>
    </row>
    <row r="22448" spans="25:28">
      <c r="Y22448" s="240"/>
      <c r="AB22448" s="241"/>
    </row>
    <row r="22449" spans="25:28">
      <c r="Y22449" s="240"/>
      <c r="AB22449" s="241"/>
    </row>
    <row r="22450" spans="25:28">
      <c r="Y22450" s="240"/>
      <c r="AB22450" s="241"/>
    </row>
    <row r="22451" spans="25:28">
      <c r="Y22451" s="240"/>
      <c r="AB22451" s="241"/>
    </row>
    <row r="22452" spans="25:28">
      <c r="Y22452" s="240"/>
      <c r="AB22452" s="241"/>
    </row>
    <row r="22453" spans="25:28">
      <c r="Y22453" s="240"/>
      <c r="AB22453" s="241"/>
    </row>
    <row r="22454" spans="25:28">
      <c r="Y22454" s="240"/>
      <c r="AB22454" s="241"/>
    </row>
    <row r="22455" spans="25:28">
      <c r="Y22455" s="240"/>
      <c r="AB22455" s="241"/>
    </row>
    <row r="22456" spans="25:28">
      <c r="Y22456" s="240"/>
      <c r="AB22456" s="241"/>
    </row>
    <row r="22457" spans="25:28">
      <c r="Y22457" s="240"/>
      <c r="AB22457" s="241"/>
    </row>
    <row r="22458" spans="25:28">
      <c r="Y22458" s="240"/>
      <c r="AB22458" s="241"/>
    </row>
    <row r="22459" spans="25:28">
      <c r="Y22459" s="240"/>
      <c r="AB22459" s="241"/>
    </row>
    <row r="22460" spans="25:28">
      <c r="Y22460" s="240"/>
      <c r="AB22460" s="241"/>
    </row>
    <row r="22461" spans="25:28">
      <c r="Y22461" s="240"/>
      <c r="AB22461" s="241"/>
    </row>
    <row r="22462" spans="25:28">
      <c r="Y22462" s="240"/>
      <c r="AB22462" s="241"/>
    </row>
    <row r="22463" spans="25:28">
      <c r="Y22463" s="240"/>
      <c r="AB22463" s="241"/>
    </row>
    <row r="22464" spans="25:28">
      <c r="Y22464" s="240"/>
      <c r="AB22464" s="241"/>
    </row>
    <row r="22465" spans="25:28">
      <c r="Y22465" s="240"/>
      <c r="AB22465" s="241"/>
    </row>
    <row r="22466" spans="25:28">
      <c r="Y22466" s="240"/>
      <c r="AB22466" s="241"/>
    </row>
    <row r="22467" spans="25:28">
      <c r="Y22467" s="240"/>
      <c r="AB22467" s="241"/>
    </row>
    <row r="22468" spans="25:28">
      <c r="Y22468" s="240"/>
      <c r="AB22468" s="241"/>
    </row>
    <row r="22469" spans="25:28">
      <c r="Y22469" s="240"/>
      <c r="AB22469" s="241"/>
    </row>
    <row r="22470" spans="25:28">
      <c r="Y22470" s="240"/>
      <c r="AB22470" s="241"/>
    </row>
    <row r="22471" spans="25:28">
      <c r="Y22471" s="240"/>
      <c r="AB22471" s="241"/>
    </row>
    <row r="22472" spans="25:28">
      <c r="Y22472" s="240"/>
      <c r="AB22472" s="241"/>
    </row>
    <row r="22473" spans="25:28">
      <c r="Y22473" s="240"/>
      <c r="AB22473" s="241"/>
    </row>
    <row r="22474" spans="25:28">
      <c r="Y22474" s="240"/>
      <c r="AB22474" s="241"/>
    </row>
    <row r="22475" spans="25:28">
      <c r="Y22475" s="240"/>
      <c r="AB22475" s="241"/>
    </row>
    <row r="22476" spans="25:28">
      <c r="Y22476" s="240"/>
      <c r="AB22476" s="241"/>
    </row>
    <row r="22477" spans="25:28">
      <c r="Y22477" s="240"/>
      <c r="AB22477" s="241"/>
    </row>
    <row r="22478" spans="25:28">
      <c r="Y22478" s="240"/>
      <c r="AB22478" s="241"/>
    </row>
    <row r="22479" spans="25:28">
      <c r="Y22479" s="240"/>
      <c r="AB22479" s="241"/>
    </row>
    <row r="22480" spans="25:28">
      <c r="Y22480" s="240"/>
      <c r="AB22480" s="241"/>
    </row>
    <row r="22481" spans="25:28">
      <c r="Y22481" s="240"/>
      <c r="AB22481" s="241"/>
    </row>
    <row r="22482" spans="25:28">
      <c r="Y22482" s="240"/>
      <c r="AB22482" s="241"/>
    </row>
    <row r="22483" spans="25:28">
      <c r="Y22483" s="240"/>
      <c r="AB22483" s="241"/>
    </row>
    <row r="22484" spans="25:28">
      <c r="Y22484" s="240"/>
      <c r="AB22484" s="241"/>
    </row>
    <row r="22485" spans="25:28">
      <c r="Y22485" s="240"/>
      <c r="AB22485" s="241"/>
    </row>
    <row r="22486" spans="25:28">
      <c r="Y22486" s="240"/>
      <c r="AB22486" s="241"/>
    </row>
    <row r="22487" spans="25:28">
      <c r="Y22487" s="240"/>
      <c r="AB22487" s="241"/>
    </row>
    <row r="22488" spans="25:28">
      <c r="Y22488" s="240"/>
      <c r="AB22488" s="241"/>
    </row>
    <row r="22489" spans="25:28">
      <c r="Y22489" s="240"/>
      <c r="AB22489" s="241"/>
    </row>
    <row r="22490" spans="25:28">
      <c r="Y22490" s="240"/>
      <c r="AB22490" s="241"/>
    </row>
    <row r="22491" spans="25:28">
      <c r="Y22491" s="240"/>
      <c r="AB22491" s="241"/>
    </row>
    <row r="22492" spans="25:28">
      <c r="Y22492" s="240"/>
      <c r="AB22492" s="241"/>
    </row>
    <row r="22493" spans="25:28">
      <c r="Y22493" s="240"/>
      <c r="AB22493" s="241"/>
    </row>
    <row r="22494" spans="25:28">
      <c r="Y22494" s="240"/>
      <c r="AB22494" s="241"/>
    </row>
    <row r="22495" spans="25:28">
      <c r="Y22495" s="240"/>
      <c r="AB22495" s="241"/>
    </row>
    <row r="22496" spans="25:28">
      <c r="Y22496" s="240"/>
      <c r="AB22496" s="241"/>
    </row>
    <row r="22497" spans="25:28">
      <c r="Y22497" s="240"/>
      <c r="AB22497" s="241"/>
    </row>
    <row r="22498" spans="25:28">
      <c r="Y22498" s="240"/>
      <c r="AB22498" s="241"/>
    </row>
    <row r="22499" spans="25:28">
      <c r="Y22499" s="240"/>
      <c r="AB22499" s="241"/>
    </row>
    <row r="22500" spans="25:28">
      <c r="Y22500" s="240"/>
      <c r="AB22500" s="241"/>
    </row>
    <row r="22501" spans="25:28">
      <c r="Y22501" s="240"/>
      <c r="AB22501" s="241"/>
    </row>
    <row r="22502" spans="25:28">
      <c r="Y22502" s="240"/>
      <c r="AB22502" s="241"/>
    </row>
    <row r="22503" spans="25:28">
      <c r="Y22503" s="240"/>
      <c r="AB22503" s="241"/>
    </row>
    <row r="22504" spans="25:28">
      <c r="Y22504" s="240"/>
      <c r="AB22504" s="241"/>
    </row>
    <row r="22505" spans="25:28">
      <c r="Y22505" s="240"/>
      <c r="AB22505" s="241"/>
    </row>
    <row r="22506" spans="25:28">
      <c r="Y22506" s="240"/>
      <c r="AB22506" s="241"/>
    </row>
    <row r="22507" spans="25:28">
      <c r="Y22507" s="240"/>
      <c r="AB22507" s="241"/>
    </row>
    <row r="22508" spans="25:28">
      <c r="Y22508" s="240"/>
      <c r="AB22508" s="241"/>
    </row>
    <row r="22509" spans="25:28">
      <c r="Y22509" s="240"/>
      <c r="AB22509" s="241"/>
    </row>
    <row r="22510" spans="25:28">
      <c r="Y22510" s="240"/>
      <c r="AB22510" s="241"/>
    </row>
    <row r="22511" spans="25:28">
      <c r="Y22511" s="240"/>
      <c r="AB22511" s="241"/>
    </row>
    <row r="22512" spans="25:28">
      <c r="Y22512" s="240"/>
      <c r="AB22512" s="241"/>
    </row>
    <row r="22513" spans="25:28">
      <c r="Y22513" s="240"/>
      <c r="AB22513" s="241"/>
    </row>
    <row r="22514" spans="25:28">
      <c r="Y22514" s="240"/>
      <c r="AB22514" s="241"/>
    </row>
    <row r="22515" spans="25:28">
      <c r="Y22515" s="240"/>
      <c r="AB22515" s="241"/>
    </row>
    <row r="22516" spans="25:28">
      <c r="Y22516" s="240"/>
      <c r="AB22516" s="241"/>
    </row>
    <row r="22517" spans="25:28">
      <c r="Y22517" s="240"/>
      <c r="AB22517" s="241"/>
    </row>
    <row r="22518" spans="25:28">
      <c r="Y22518" s="240"/>
      <c r="AB22518" s="241"/>
    </row>
    <row r="22519" spans="25:28">
      <c r="Y22519" s="240"/>
      <c r="AB22519" s="241"/>
    </row>
    <row r="22520" spans="25:28">
      <c r="Y22520" s="240"/>
      <c r="AB22520" s="241"/>
    </row>
    <row r="22521" spans="25:28">
      <c r="Y22521" s="240"/>
      <c r="AB22521" s="241"/>
    </row>
    <row r="22522" spans="25:28">
      <c r="Y22522" s="240"/>
      <c r="AB22522" s="241"/>
    </row>
    <row r="22523" spans="25:28">
      <c r="Y22523" s="240"/>
      <c r="AB22523" s="241"/>
    </row>
    <row r="22524" spans="25:28">
      <c r="Y22524" s="240"/>
      <c r="AB22524" s="241"/>
    </row>
    <row r="22525" spans="25:28">
      <c r="Y22525" s="240"/>
      <c r="AB22525" s="241"/>
    </row>
    <row r="22526" spans="25:28">
      <c r="Y22526" s="240"/>
      <c r="AB22526" s="241"/>
    </row>
    <row r="22527" spans="25:28">
      <c r="Y22527" s="240"/>
      <c r="AB22527" s="241"/>
    </row>
    <row r="22528" spans="25:28">
      <c r="Y22528" s="240"/>
      <c r="AB22528" s="241"/>
    </row>
    <row r="22529" spans="25:28">
      <c r="Y22529" s="240"/>
      <c r="AB22529" s="241"/>
    </row>
    <row r="22530" spans="25:28">
      <c r="Y22530" s="240"/>
      <c r="AB22530" s="241"/>
    </row>
    <row r="22531" spans="25:28">
      <c r="Y22531" s="240"/>
      <c r="AB22531" s="241"/>
    </row>
    <row r="22532" spans="25:28">
      <c r="Y22532" s="240"/>
      <c r="AB22532" s="241"/>
    </row>
    <row r="22533" spans="25:28">
      <c r="Y22533" s="240"/>
      <c r="AB22533" s="241"/>
    </row>
    <row r="22534" spans="25:28">
      <c r="Y22534" s="240"/>
      <c r="AB22534" s="241"/>
    </row>
    <row r="22535" spans="25:28">
      <c r="Y22535" s="240"/>
      <c r="AB22535" s="241"/>
    </row>
    <row r="22536" spans="25:28">
      <c r="Y22536" s="240"/>
      <c r="AB22536" s="241"/>
    </row>
    <row r="22537" spans="25:28">
      <c r="Y22537" s="240"/>
      <c r="AB22537" s="241"/>
    </row>
    <row r="22538" spans="25:28">
      <c r="Y22538" s="240"/>
      <c r="AB22538" s="241"/>
    </row>
    <row r="22539" spans="25:28">
      <c r="Y22539" s="240"/>
      <c r="AB22539" s="241"/>
    </row>
    <row r="22540" spans="25:28">
      <c r="Y22540" s="240"/>
      <c r="AB22540" s="241"/>
    </row>
    <row r="22541" spans="25:28">
      <c r="Y22541" s="240"/>
      <c r="AB22541" s="241"/>
    </row>
    <row r="22542" spans="25:28">
      <c r="Y22542" s="240"/>
      <c r="AB22542" s="241"/>
    </row>
    <row r="22543" spans="25:28">
      <c r="Y22543" s="240"/>
      <c r="AB22543" s="241"/>
    </row>
    <row r="22544" spans="25:28">
      <c r="Y22544" s="240"/>
      <c r="AB22544" s="241"/>
    </row>
    <row r="22545" spans="25:28">
      <c r="Y22545" s="240"/>
      <c r="AB22545" s="241"/>
    </row>
    <row r="22546" spans="25:28">
      <c r="Y22546" s="240"/>
      <c r="AB22546" s="241"/>
    </row>
    <row r="22547" spans="25:28">
      <c r="Y22547" s="240"/>
      <c r="AB22547" s="241"/>
    </row>
    <row r="22548" spans="25:28">
      <c r="Y22548" s="240"/>
      <c r="AB22548" s="241"/>
    </row>
    <row r="22549" spans="25:28">
      <c r="Y22549" s="240"/>
      <c r="AB22549" s="241"/>
    </row>
    <row r="22550" spans="25:28">
      <c r="Y22550" s="240"/>
      <c r="AB22550" s="241"/>
    </row>
    <row r="22551" spans="25:28">
      <c r="Y22551" s="240"/>
      <c r="AB22551" s="241"/>
    </row>
    <row r="22552" spans="25:28">
      <c r="Y22552" s="240"/>
      <c r="AB22552" s="241"/>
    </row>
    <row r="22553" spans="25:28">
      <c r="Y22553" s="240"/>
      <c r="AB22553" s="241"/>
    </row>
    <row r="22554" spans="25:28">
      <c r="Y22554" s="240"/>
      <c r="AB22554" s="241"/>
    </row>
    <row r="22555" spans="25:28">
      <c r="Y22555" s="240"/>
      <c r="AB22555" s="241"/>
    </row>
    <row r="22556" spans="25:28">
      <c r="Y22556" s="240"/>
      <c r="AB22556" s="241"/>
    </row>
    <row r="22557" spans="25:28">
      <c r="Y22557" s="240"/>
      <c r="AB22557" s="241"/>
    </row>
    <row r="22558" spans="25:28">
      <c r="Y22558" s="240"/>
      <c r="AB22558" s="241"/>
    </row>
    <row r="22559" spans="25:28">
      <c r="Y22559" s="240"/>
      <c r="AB22559" s="241"/>
    </row>
    <row r="22560" spans="25:28">
      <c r="Y22560" s="240"/>
      <c r="AB22560" s="241"/>
    </row>
    <row r="22561" spans="25:28">
      <c r="Y22561" s="240"/>
      <c r="AB22561" s="241"/>
    </row>
    <row r="22562" spans="25:28">
      <c r="Y22562" s="240"/>
      <c r="AB22562" s="241"/>
    </row>
    <row r="22563" spans="25:28">
      <c r="Y22563" s="240"/>
      <c r="AB22563" s="241"/>
    </row>
    <row r="22564" spans="25:28">
      <c r="Y22564" s="240"/>
      <c r="AB22564" s="241"/>
    </row>
    <row r="22565" spans="25:28">
      <c r="Y22565" s="240"/>
      <c r="AB22565" s="241"/>
    </row>
    <row r="22566" spans="25:28">
      <c r="Y22566" s="240"/>
      <c r="AB22566" s="241"/>
    </row>
    <row r="22567" spans="25:28">
      <c r="Y22567" s="240"/>
      <c r="AB22567" s="241"/>
    </row>
    <row r="22568" spans="25:28">
      <c r="Y22568" s="240"/>
      <c r="AB22568" s="241"/>
    </row>
    <row r="22569" spans="25:28">
      <c r="Y22569" s="240"/>
      <c r="AB22569" s="241"/>
    </row>
    <row r="22570" spans="25:28">
      <c r="Y22570" s="240"/>
      <c r="AB22570" s="241"/>
    </row>
    <row r="22571" spans="25:28">
      <c r="Y22571" s="240"/>
      <c r="AB22571" s="241"/>
    </row>
    <row r="22572" spans="25:28">
      <c r="Y22572" s="240"/>
      <c r="AB22572" s="241"/>
    </row>
    <row r="22573" spans="25:28">
      <c r="Y22573" s="240"/>
      <c r="AB22573" s="241"/>
    </row>
    <row r="22574" spans="25:28">
      <c r="Y22574" s="240"/>
      <c r="AB22574" s="241"/>
    </row>
    <row r="22575" spans="25:28">
      <c r="Y22575" s="240"/>
      <c r="AB22575" s="241"/>
    </row>
    <row r="22576" spans="25:28">
      <c r="Y22576" s="240"/>
      <c r="AB22576" s="241"/>
    </row>
    <row r="22577" spans="25:28">
      <c r="Y22577" s="240"/>
      <c r="AB22577" s="241"/>
    </row>
    <row r="22578" spans="25:28">
      <c r="Y22578" s="240"/>
      <c r="AB22578" s="241"/>
    </row>
    <row r="22579" spans="25:28">
      <c r="Y22579" s="240"/>
      <c r="AB22579" s="241"/>
    </row>
    <row r="22580" spans="25:28">
      <c r="Y22580" s="240"/>
      <c r="AB22580" s="241"/>
    </row>
    <row r="22581" spans="25:28">
      <c r="Y22581" s="240"/>
      <c r="AB22581" s="241"/>
    </row>
    <row r="22582" spans="25:28">
      <c r="Y22582" s="240"/>
      <c r="AB22582" s="241"/>
    </row>
    <row r="22583" spans="25:28">
      <c r="Y22583" s="240"/>
      <c r="AB22583" s="241"/>
    </row>
    <row r="22584" spans="25:28">
      <c r="Y22584" s="240"/>
      <c r="AB22584" s="241"/>
    </row>
    <row r="22585" spans="25:28">
      <c r="Y22585" s="240"/>
      <c r="AB22585" s="241"/>
    </row>
    <row r="22586" spans="25:28">
      <c r="Y22586" s="240"/>
      <c r="AB22586" s="241"/>
    </row>
    <row r="22587" spans="25:28">
      <c r="Y22587" s="240"/>
      <c r="AB22587" s="241"/>
    </row>
    <row r="22588" spans="25:28">
      <c r="Y22588" s="240"/>
      <c r="AB22588" s="241"/>
    </row>
    <row r="22589" spans="25:28">
      <c r="Y22589" s="240"/>
      <c r="AB22589" s="241"/>
    </row>
    <row r="22590" spans="25:28">
      <c r="Y22590" s="240"/>
      <c r="AB22590" s="241"/>
    </row>
    <row r="22591" spans="25:28">
      <c r="Y22591" s="240"/>
      <c r="AB22591" s="241"/>
    </row>
    <row r="22592" spans="25:28">
      <c r="Y22592" s="240"/>
      <c r="AB22592" s="241"/>
    </row>
    <row r="22593" spans="25:28">
      <c r="Y22593" s="240"/>
      <c r="AB22593" s="241"/>
    </row>
    <row r="22594" spans="25:28">
      <c r="Y22594" s="240"/>
      <c r="AB22594" s="241"/>
    </row>
    <row r="22595" spans="25:28">
      <c r="Y22595" s="240"/>
      <c r="AB22595" s="241"/>
    </row>
    <row r="22596" spans="25:28">
      <c r="Y22596" s="240"/>
      <c r="AB22596" s="241"/>
    </row>
    <row r="22597" spans="25:28">
      <c r="Y22597" s="240"/>
      <c r="AB22597" s="241"/>
    </row>
    <row r="22598" spans="25:28">
      <c r="Y22598" s="240"/>
      <c r="AB22598" s="241"/>
    </row>
    <row r="22599" spans="25:28">
      <c r="Y22599" s="240"/>
      <c r="AB22599" s="241"/>
    </row>
    <row r="22600" spans="25:28">
      <c r="Y22600" s="240"/>
      <c r="AB22600" s="241"/>
    </row>
    <row r="22601" spans="25:28">
      <c r="Y22601" s="240"/>
      <c r="AB22601" s="241"/>
    </row>
    <row r="22602" spans="25:28">
      <c r="Y22602" s="240"/>
      <c r="AB22602" s="241"/>
    </row>
    <row r="22603" spans="25:28">
      <c r="Y22603" s="240"/>
      <c r="AB22603" s="241"/>
    </row>
    <row r="22604" spans="25:28">
      <c r="Y22604" s="240"/>
      <c r="AB22604" s="241"/>
    </row>
    <row r="22605" spans="25:28">
      <c r="Y22605" s="240"/>
      <c r="AB22605" s="241"/>
    </row>
    <row r="22606" spans="25:28">
      <c r="Y22606" s="240"/>
      <c r="AB22606" s="241"/>
    </row>
    <row r="22607" spans="25:28">
      <c r="Y22607" s="240"/>
      <c r="AB22607" s="241"/>
    </row>
    <row r="22608" spans="25:28">
      <c r="Y22608" s="240"/>
      <c r="AB22608" s="241"/>
    </row>
    <row r="22609" spans="25:28">
      <c r="Y22609" s="240"/>
      <c r="AB22609" s="241"/>
    </row>
    <row r="22610" spans="25:28">
      <c r="Y22610" s="240"/>
      <c r="AB22610" s="241"/>
    </row>
    <row r="22611" spans="25:28">
      <c r="Y22611" s="240"/>
      <c r="AB22611" s="241"/>
    </row>
    <row r="22612" spans="25:28">
      <c r="Y22612" s="240"/>
      <c r="AB22612" s="241"/>
    </row>
    <row r="22613" spans="25:28">
      <c r="Y22613" s="240"/>
      <c r="AB22613" s="241"/>
    </row>
    <row r="22614" spans="25:28">
      <c r="Y22614" s="240"/>
      <c r="AB22614" s="241"/>
    </row>
    <row r="22615" spans="25:28">
      <c r="Y22615" s="240"/>
      <c r="AB22615" s="241"/>
    </row>
    <row r="22616" spans="25:28">
      <c r="Y22616" s="240"/>
      <c r="AB22616" s="241"/>
    </row>
    <row r="22617" spans="25:28">
      <c r="Y22617" s="240"/>
      <c r="AB22617" s="241"/>
    </row>
    <row r="22618" spans="25:28">
      <c r="Y22618" s="240"/>
      <c r="AB22618" s="241"/>
    </row>
    <row r="22619" spans="25:28">
      <c r="Y22619" s="240"/>
      <c r="AB22619" s="241"/>
    </row>
    <row r="22620" spans="25:28">
      <c r="Y22620" s="240"/>
      <c r="AB22620" s="241"/>
    </row>
    <row r="22621" spans="25:28">
      <c r="Y22621" s="240"/>
      <c r="AB22621" s="241"/>
    </row>
    <row r="22622" spans="25:28">
      <c r="Y22622" s="240"/>
      <c r="AB22622" s="241"/>
    </row>
    <row r="22623" spans="25:28">
      <c r="Y22623" s="240"/>
      <c r="AB22623" s="241"/>
    </row>
    <row r="22624" spans="25:28">
      <c r="Y22624" s="240"/>
      <c r="AB22624" s="241"/>
    </row>
    <row r="22625" spans="25:28">
      <c r="Y22625" s="240"/>
      <c r="AB22625" s="241"/>
    </row>
    <row r="22626" spans="25:28">
      <c r="Y22626" s="240"/>
      <c r="AB22626" s="241"/>
    </row>
    <row r="22627" spans="25:28">
      <c r="Y22627" s="240"/>
      <c r="AB22627" s="241"/>
    </row>
    <row r="22628" spans="25:28">
      <c r="Y22628" s="240"/>
      <c r="AB22628" s="241"/>
    </row>
    <row r="22629" spans="25:28">
      <c r="Y22629" s="240"/>
      <c r="AB22629" s="241"/>
    </row>
    <row r="22630" spans="25:28">
      <c r="Y22630" s="240"/>
      <c r="AB22630" s="241"/>
    </row>
    <row r="22631" spans="25:28">
      <c r="Y22631" s="240"/>
      <c r="AB22631" s="241"/>
    </row>
    <row r="22632" spans="25:28">
      <c r="Y22632" s="240"/>
      <c r="AB22632" s="241"/>
    </row>
    <row r="22633" spans="25:28">
      <c r="Y22633" s="240"/>
      <c r="AB22633" s="241"/>
    </row>
    <row r="22634" spans="25:28">
      <c r="Y22634" s="240"/>
      <c r="AB22634" s="241"/>
    </row>
    <row r="22635" spans="25:28">
      <c r="Y22635" s="240"/>
      <c r="AB22635" s="241"/>
    </row>
    <row r="22636" spans="25:28">
      <c r="Y22636" s="240"/>
      <c r="AB22636" s="241"/>
    </row>
    <row r="22637" spans="25:28">
      <c r="Y22637" s="240"/>
      <c r="AB22637" s="241"/>
    </row>
    <row r="22638" spans="25:28">
      <c r="Y22638" s="240"/>
      <c r="AB22638" s="241"/>
    </row>
    <row r="22639" spans="25:28">
      <c r="Y22639" s="240"/>
      <c r="AB22639" s="241"/>
    </row>
    <row r="22640" spans="25:28">
      <c r="Y22640" s="240"/>
      <c r="AB22640" s="241"/>
    </row>
    <row r="22641" spans="25:28">
      <c r="Y22641" s="240"/>
      <c r="AB22641" s="241"/>
    </row>
    <row r="22642" spans="25:28">
      <c r="Y22642" s="240"/>
      <c r="AB22642" s="241"/>
    </row>
    <row r="22643" spans="25:28">
      <c r="Y22643" s="240"/>
      <c r="AB22643" s="241"/>
    </row>
    <row r="22644" spans="25:28">
      <c r="Y22644" s="240"/>
      <c r="AB22644" s="241"/>
    </row>
    <row r="22645" spans="25:28">
      <c r="Y22645" s="240"/>
      <c r="AB22645" s="241"/>
    </row>
    <row r="22646" spans="25:28">
      <c r="Y22646" s="240"/>
      <c r="AB22646" s="241"/>
    </row>
    <row r="22647" spans="25:28">
      <c r="Y22647" s="240"/>
      <c r="AB22647" s="241"/>
    </row>
    <row r="22648" spans="25:28">
      <c r="Y22648" s="240"/>
      <c r="AB22648" s="241"/>
    </row>
    <row r="22649" spans="25:28">
      <c r="Y22649" s="240"/>
      <c r="AB22649" s="241"/>
    </row>
    <row r="22650" spans="25:28">
      <c r="Y22650" s="240"/>
      <c r="AB22650" s="241"/>
    </row>
    <row r="22651" spans="25:28">
      <c r="Y22651" s="240"/>
      <c r="AB22651" s="241"/>
    </row>
    <row r="22652" spans="25:28">
      <c r="Y22652" s="240"/>
      <c r="AB22652" s="241"/>
    </row>
    <row r="22653" spans="25:28">
      <c r="Y22653" s="240"/>
      <c r="AB22653" s="241"/>
    </row>
    <row r="22654" spans="25:28">
      <c r="Y22654" s="240"/>
      <c r="AB22654" s="241"/>
    </row>
    <row r="22655" spans="25:28">
      <c r="Y22655" s="240"/>
      <c r="AB22655" s="241"/>
    </row>
    <row r="22656" spans="25:28">
      <c r="Y22656" s="240"/>
      <c r="AB22656" s="241"/>
    </row>
    <row r="22657" spans="25:28">
      <c r="Y22657" s="240"/>
      <c r="AB22657" s="241"/>
    </row>
    <row r="22658" spans="25:28">
      <c r="Y22658" s="240"/>
      <c r="AB22658" s="241"/>
    </row>
    <row r="22659" spans="25:28">
      <c r="Y22659" s="240"/>
      <c r="AB22659" s="241"/>
    </row>
    <row r="22660" spans="25:28">
      <c r="Y22660" s="240"/>
      <c r="AB22660" s="241"/>
    </row>
    <row r="22661" spans="25:28">
      <c r="Y22661" s="240"/>
      <c r="AB22661" s="241"/>
    </row>
    <row r="22662" spans="25:28">
      <c r="Y22662" s="240"/>
      <c r="AB22662" s="241"/>
    </row>
    <row r="22663" spans="25:28">
      <c r="Y22663" s="240"/>
      <c r="AB22663" s="241"/>
    </row>
    <row r="22664" spans="25:28">
      <c r="Y22664" s="240"/>
      <c r="AB22664" s="241"/>
    </row>
    <row r="22665" spans="25:28">
      <c r="Y22665" s="240"/>
      <c r="AB22665" s="241"/>
    </row>
    <row r="22666" spans="25:28">
      <c r="Y22666" s="240"/>
      <c r="AB22666" s="241"/>
    </row>
    <row r="22667" spans="25:28">
      <c r="Y22667" s="240"/>
      <c r="AB22667" s="241"/>
    </row>
    <row r="22668" spans="25:28">
      <c r="Y22668" s="240"/>
      <c r="AB22668" s="241"/>
    </row>
    <row r="22669" spans="25:28">
      <c r="Y22669" s="240"/>
      <c r="AB22669" s="241"/>
    </row>
    <row r="22670" spans="25:28">
      <c r="Y22670" s="240"/>
      <c r="AB22670" s="241"/>
    </row>
    <row r="22671" spans="25:28">
      <c r="Y22671" s="240"/>
      <c r="AB22671" s="241"/>
    </row>
    <row r="22672" spans="25:28">
      <c r="Y22672" s="240"/>
      <c r="AB22672" s="241"/>
    </row>
    <row r="22673" spans="25:28">
      <c r="Y22673" s="240"/>
      <c r="AB22673" s="241"/>
    </row>
    <row r="22674" spans="25:28">
      <c r="Y22674" s="240"/>
      <c r="AB22674" s="241"/>
    </row>
    <row r="22675" spans="25:28">
      <c r="Y22675" s="240"/>
      <c r="AB22675" s="241"/>
    </row>
    <row r="22676" spans="25:28">
      <c r="Y22676" s="240"/>
      <c r="AB22676" s="241"/>
    </row>
    <row r="22677" spans="25:28">
      <c r="Y22677" s="240"/>
      <c r="AB22677" s="241"/>
    </row>
    <row r="22678" spans="25:28">
      <c r="Y22678" s="240"/>
      <c r="AB22678" s="241"/>
    </row>
    <row r="22679" spans="25:28">
      <c r="Y22679" s="240"/>
      <c r="AB22679" s="241"/>
    </row>
    <row r="22680" spans="25:28">
      <c r="Y22680" s="240"/>
      <c r="AB22680" s="241"/>
    </row>
    <row r="22681" spans="25:28">
      <c r="Y22681" s="240"/>
      <c r="AB22681" s="241"/>
    </row>
    <row r="22682" spans="25:28">
      <c r="Y22682" s="240"/>
      <c r="AB22682" s="241"/>
    </row>
    <row r="22683" spans="25:28">
      <c r="Y22683" s="240"/>
      <c r="AB22683" s="241"/>
    </row>
    <row r="22684" spans="25:28">
      <c r="Y22684" s="240"/>
      <c r="AB22684" s="241"/>
    </row>
    <row r="22685" spans="25:28">
      <c r="Y22685" s="240"/>
      <c r="AB22685" s="241"/>
    </row>
    <row r="22686" spans="25:28">
      <c r="Y22686" s="240"/>
      <c r="AB22686" s="241"/>
    </row>
    <row r="22687" spans="25:28">
      <c r="Y22687" s="240"/>
      <c r="AB22687" s="241"/>
    </row>
    <row r="22688" spans="25:28">
      <c r="Y22688" s="240"/>
      <c r="AB22688" s="241"/>
    </row>
    <row r="22689" spans="25:28">
      <c r="Y22689" s="240"/>
      <c r="AB22689" s="241"/>
    </row>
    <row r="22690" spans="25:28">
      <c r="Y22690" s="240"/>
      <c r="AB22690" s="241"/>
    </row>
    <row r="22691" spans="25:28">
      <c r="Y22691" s="240"/>
      <c r="AB22691" s="241"/>
    </row>
    <row r="22692" spans="25:28">
      <c r="Y22692" s="240"/>
      <c r="AB22692" s="241"/>
    </row>
    <row r="22693" spans="25:28">
      <c r="Y22693" s="240"/>
      <c r="AB22693" s="241"/>
    </row>
    <row r="22694" spans="25:28">
      <c r="Y22694" s="240"/>
      <c r="AB22694" s="241"/>
    </row>
    <row r="22695" spans="25:28">
      <c r="Y22695" s="240"/>
      <c r="AB22695" s="241"/>
    </row>
    <row r="22696" spans="25:28">
      <c r="Y22696" s="240"/>
      <c r="AB22696" s="241"/>
    </row>
    <row r="22697" spans="25:28">
      <c r="Y22697" s="240"/>
      <c r="AB22697" s="241"/>
    </row>
    <row r="22698" spans="25:28">
      <c r="Y22698" s="240"/>
      <c r="AB22698" s="241"/>
    </row>
    <row r="22699" spans="25:28">
      <c r="Y22699" s="240"/>
      <c r="AB22699" s="241"/>
    </row>
    <row r="22700" spans="25:28">
      <c r="Y22700" s="240"/>
      <c r="AB22700" s="241"/>
    </row>
    <row r="22701" spans="25:28">
      <c r="Y22701" s="240"/>
      <c r="AB22701" s="241"/>
    </row>
    <row r="22702" spans="25:28">
      <c r="Y22702" s="240"/>
      <c r="AB22702" s="241"/>
    </row>
    <row r="22703" spans="25:28">
      <c r="Y22703" s="240"/>
      <c r="AB22703" s="241"/>
    </row>
    <row r="22704" spans="25:28">
      <c r="Y22704" s="240"/>
      <c r="AB22704" s="241"/>
    </row>
    <row r="22705" spans="25:28">
      <c r="Y22705" s="240"/>
      <c r="AB22705" s="241"/>
    </row>
    <row r="22706" spans="25:28">
      <c r="Y22706" s="240"/>
      <c r="AB22706" s="241"/>
    </row>
    <row r="22707" spans="25:28">
      <c r="Y22707" s="240"/>
      <c r="AB22707" s="241"/>
    </row>
    <row r="22708" spans="25:28">
      <c r="Y22708" s="240"/>
      <c r="AB22708" s="241"/>
    </row>
    <row r="22709" spans="25:28">
      <c r="Y22709" s="240"/>
      <c r="AB22709" s="241"/>
    </row>
    <row r="22710" spans="25:28">
      <c r="Y22710" s="240"/>
      <c r="AB22710" s="241"/>
    </row>
    <row r="22711" spans="25:28">
      <c r="Y22711" s="240"/>
      <c r="AB22711" s="241"/>
    </row>
    <row r="22712" spans="25:28">
      <c r="Y22712" s="240"/>
      <c r="AB22712" s="241"/>
    </row>
    <row r="22713" spans="25:28">
      <c r="Y22713" s="240"/>
      <c r="AB22713" s="241"/>
    </row>
    <row r="22714" spans="25:28">
      <c r="Y22714" s="240"/>
      <c r="AB22714" s="241"/>
    </row>
    <row r="22715" spans="25:28">
      <c r="Y22715" s="240"/>
      <c r="AB22715" s="241"/>
    </row>
    <row r="22716" spans="25:28">
      <c r="Y22716" s="240"/>
      <c r="AB22716" s="241"/>
    </row>
    <row r="22717" spans="25:28">
      <c r="Y22717" s="240"/>
      <c r="AB22717" s="241"/>
    </row>
    <row r="22718" spans="25:28">
      <c r="Y22718" s="240"/>
      <c r="AB22718" s="241"/>
    </row>
    <row r="22719" spans="25:28">
      <c r="Y22719" s="240"/>
      <c r="AB22719" s="241"/>
    </row>
    <row r="22720" spans="25:28">
      <c r="Y22720" s="240"/>
      <c r="AB22720" s="241"/>
    </row>
    <row r="22721" spans="25:28">
      <c r="Y22721" s="240"/>
      <c r="AB22721" s="241"/>
    </row>
    <row r="22722" spans="25:28">
      <c r="Y22722" s="240"/>
      <c r="AB22722" s="241"/>
    </row>
    <row r="22723" spans="25:28">
      <c r="Y22723" s="240"/>
      <c r="AB22723" s="241"/>
    </row>
    <row r="22724" spans="25:28">
      <c r="Y22724" s="240"/>
      <c r="AB22724" s="241"/>
    </row>
    <row r="22725" spans="25:28">
      <c r="Y22725" s="240"/>
      <c r="AB22725" s="241"/>
    </row>
    <row r="22726" spans="25:28">
      <c r="Y22726" s="240"/>
      <c r="AB22726" s="241"/>
    </row>
    <row r="22727" spans="25:28">
      <c r="Y22727" s="240"/>
      <c r="AB22727" s="241"/>
    </row>
    <row r="22728" spans="25:28">
      <c r="Y22728" s="240"/>
      <c r="AB22728" s="241"/>
    </row>
    <row r="22729" spans="25:28">
      <c r="Y22729" s="240"/>
      <c r="AB22729" s="241"/>
    </row>
    <row r="22730" spans="25:28">
      <c r="Y22730" s="240"/>
      <c r="AB22730" s="241"/>
    </row>
    <row r="22731" spans="25:28">
      <c r="Y22731" s="240"/>
      <c r="AB22731" s="241"/>
    </row>
    <row r="22732" spans="25:28">
      <c r="Y22732" s="240"/>
      <c r="AB22732" s="241"/>
    </row>
    <row r="22733" spans="25:28">
      <c r="Y22733" s="240"/>
      <c r="AB22733" s="241"/>
    </row>
    <row r="22734" spans="25:28">
      <c r="Y22734" s="240"/>
      <c r="AB22734" s="241"/>
    </row>
    <row r="22735" spans="25:28">
      <c r="Y22735" s="240"/>
      <c r="AB22735" s="241"/>
    </row>
    <row r="22736" spans="25:28">
      <c r="Y22736" s="240"/>
      <c r="AB22736" s="241"/>
    </row>
    <row r="22737" spans="25:28">
      <c r="Y22737" s="240"/>
      <c r="AB22737" s="241"/>
    </row>
    <row r="22738" spans="25:28">
      <c r="Y22738" s="240"/>
      <c r="AB22738" s="241"/>
    </row>
    <row r="22739" spans="25:28">
      <c r="Y22739" s="240"/>
      <c r="AB22739" s="241"/>
    </row>
    <row r="22740" spans="25:28">
      <c r="Y22740" s="240"/>
      <c r="AB22740" s="241"/>
    </row>
    <row r="22741" spans="25:28">
      <c r="Y22741" s="240"/>
      <c r="AB22741" s="241"/>
    </row>
    <row r="22742" spans="25:28">
      <c r="Y22742" s="240"/>
      <c r="AB22742" s="241"/>
    </row>
    <row r="22743" spans="25:28">
      <c r="Y22743" s="240"/>
      <c r="AB22743" s="241"/>
    </row>
    <row r="22744" spans="25:28">
      <c r="Y22744" s="240"/>
      <c r="AB22744" s="241"/>
    </row>
    <row r="22745" spans="25:28">
      <c r="Y22745" s="240"/>
      <c r="AB22745" s="241"/>
    </row>
    <row r="22746" spans="25:28">
      <c r="Y22746" s="240"/>
      <c r="AB22746" s="241"/>
    </row>
    <row r="22747" spans="25:28">
      <c r="Y22747" s="240"/>
      <c r="AB22747" s="241"/>
    </row>
    <row r="22748" spans="25:28">
      <c r="Y22748" s="240"/>
      <c r="AB22748" s="241"/>
    </row>
    <row r="22749" spans="25:28">
      <c r="Y22749" s="240"/>
      <c r="AB22749" s="241"/>
    </row>
    <row r="22750" spans="25:28">
      <c r="Y22750" s="240"/>
      <c r="AB22750" s="241"/>
    </row>
    <row r="22751" spans="25:28">
      <c r="Y22751" s="240"/>
      <c r="AB22751" s="241"/>
    </row>
    <row r="22752" spans="25:28">
      <c r="Y22752" s="240"/>
      <c r="AB22752" s="241"/>
    </row>
    <row r="22753" spans="25:28">
      <c r="Y22753" s="240"/>
      <c r="AB22753" s="241"/>
    </row>
    <row r="22754" spans="25:28">
      <c r="Y22754" s="240"/>
      <c r="AB22754" s="241"/>
    </row>
    <row r="22755" spans="25:28">
      <c r="Y22755" s="240"/>
      <c r="AB22755" s="241"/>
    </row>
    <row r="22756" spans="25:28">
      <c r="Y22756" s="240"/>
      <c r="AB22756" s="241"/>
    </row>
    <row r="22757" spans="25:28">
      <c r="Y22757" s="240"/>
      <c r="AB22757" s="241"/>
    </row>
    <row r="22758" spans="25:28">
      <c r="Y22758" s="240"/>
      <c r="AB22758" s="241"/>
    </row>
    <row r="22759" spans="25:28">
      <c r="Y22759" s="240"/>
      <c r="AB22759" s="241"/>
    </row>
    <row r="22760" spans="25:28">
      <c r="Y22760" s="240"/>
      <c r="AB22760" s="241"/>
    </row>
    <row r="22761" spans="25:28">
      <c r="Y22761" s="240"/>
      <c r="AB22761" s="241"/>
    </row>
    <row r="22762" spans="25:28">
      <c r="Y22762" s="240"/>
      <c r="AB22762" s="241"/>
    </row>
    <row r="22763" spans="25:28">
      <c r="Y22763" s="240"/>
      <c r="AB22763" s="241"/>
    </row>
    <row r="22764" spans="25:28">
      <c r="Y22764" s="240"/>
      <c r="AB22764" s="241"/>
    </row>
    <row r="22765" spans="25:28">
      <c r="Y22765" s="240"/>
      <c r="AB22765" s="241"/>
    </row>
    <row r="22766" spans="25:28">
      <c r="Y22766" s="240"/>
      <c r="AB22766" s="241"/>
    </row>
    <row r="22767" spans="25:28">
      <c r="Y22767" s="240"/>
      <c r="AB22767" s="241"/>
    </row>
    <row r="22768" spans="25:28">
      <c r="Y22768" s="240"/>
      <c r="AB22768" s="241"/>
    </row>
    <row r="22769" spans="25:28">
      <c r="Y22769" s="240"/>
      <c r="AB22769" s="241"/>
    </row>
    <row r="22770" spans="25:28">
      <c r="Y22770" s="240"/>
      <c r="AB22770" s="241"/>
    </row>
    <row r="22771" spans="25:28">
      <c r="Y22771" s="240"/>
      <c r="AB22771" s="241"/>
    </row>
    <row r="22772" spans="25:28">
      <c r="Y22772" s="240"/>
      <c r="AB22772" s="241"/>
    </row>
    <row r="22773" spans="25:28">
      <c r="Y22773" s="240"/>
      <c r="AB22773" s="241"/>
    </row>
    <row r="22774" spans="25:28">
      <c r="Y22774" s="240"/>
      <c r="AB22774" s="241"/>
    </row>
    <row r="22775" spans="25:28">
      <c r="Y22775" s="240"/>
      <c r="AB22775" s="241"/>
    </row>
    <row r="22776" spans="25:28">
      <c r="Y22776" s="240"/>
      <c r="AB22776" s="241"/>
    </row>
    <row r="22777" spans="25:28">
      <c r="Y22777" s="240"/>
      <c r="AB22777" s="241"/>
    </row>
    <row r="22778" spans="25:28">
      <c r="Y22778" s="240"/>
      <c r="AB22778" s="241"/>
    </row>
    <row r="22779" spans="25:28">
      <c r="Y22779" s="240"/>
      <c r="AB22779" s="241"/>
    </row>
    <row r="22780" spans="25:28">
      <c r="Y22780" s="240"/>
      <c r="AB22780" s="241"/>
    </row>
    <row r="22781" spans="25:28">
      <c r="Y22781" s="240"/>
      <c r="AB22781" s="241"/>
    </row>
    <row r="22782" spans="25:28">
      <c r="Y22782" s="240"/>
      <c r="AB22782" s="241"/>
    </row>
    <row r="22783" spans="25:28">
      <c r="Y22783" s="240"/>
      <c r="AB22783" s="241"/>
    </row>
    <row r="22784" spans="25:28">
      <c r="Y22784" s="240"/>
      <c r="AB22784" s="241"/>
    </row>
    <row r="22785" spans="25:28">
      <c r="Y22785" s="240"/>
      <c r="AB22785" s="241"/>
    </row>
    <row r="22786" spans="25:28">
      <c r="Y22786" s="240"/>
      <c r="AB22786" s="241"/>
    </row>
    <row r="22787" spans="25:28">
      <c r="Y22787" s="240"/>
      <c r="AB22787" s="241"/>
    </row>
    <row r="22788" spans="25:28">
      <c r="Y22788" s="240"/>
      <c r="AB22788" s="241"/>
    </row>
    <row r="22789" spans="25:28">
      <c r="Y22789" s="240"/>
      <c r="AB22789" s="241"/>
    </row>
    <row r="22790" spans="25:28">
      <c r="Y22790" s="240"/>
      <c r="AB22790" s="241"/>
    </row>
    <row r="22791" spans="25:28">
      <c r="Y22791" s="240"/>
      <c r="AB22791" s="241"/>
    </row>
    <row r="22792" spans="25:28">
      <c r="Y22792" s="240"/>
      <c r="AB22792" s="241"/>
    </row>
    <row r="22793" spans="25:28">
      <c r="Y22793" s="240"/>
      <c r="AB22793" s="241"/>
    </row>
    <row r="22794" spans="25:28">
      <c r="Y22794" s="240"/>
      <c r="AB22794" s="241"/>
    </row>
    <row r="22795" spans="25:28">
      <c r="Y22795" s="240"/>
      <c r="AB22795" s="241"/>
    </row>
    <row r="22796" spans="25:28">
      <c r="Y22796" s="240"/>
      <c r="AB22796" s="241"/>
    </row>
    <row r="22797" spans="25:28">
      <c r="Y22797" s="240"/>
      <c r="AB22797" s="241"/>
    </row>
    <row r="22798" spans="25:28">
      <c r="Y22798" s="240"/>
      <c r="AB22798" s="241"/>
    </row>
    <row r="22799" spans="25:28">
      <c r="Y22799" s="240"/>
      <c r="AB22799" s="241"/>
    </row>
    <row r="22800" spans="25:28">
      <c r="Y22800" s="240"/>
      <c r="AB22800" s="241"/>
    </row>
    <row r="22801" spans="25:28">
      <c r="Y22801" s="240"/>
      <c r="AB22801" s="241"/>
    </row>
    <row r="22802" spans="25:28">
      <c r="Y22802" s="240"/>
      <c r="AB22802" s="241"/>
    </row>
    <row r="22803" spans="25:28">
      <c r="Y22803" s="240"/>
      <c r="AB22803" s="241"/>
    </row>
    <row r="22804" spans="25:28">
      <c r="Y22804" s="240"/>
      <c r="AB22804" s="241"/>
    </row>
    <row r="22805" spans="25:28">
      <c r="Y22805" s="240"/>
      <c r="AB22805" s="241"/>
    </row>
    <row r="22806" spans="25:28">
      <c r="Y22806" s="240"/>
      <c r="AB22806" s="241"/>
    </row>
    <row r="22807" spans="25:28">
      <c r="Y22807" s="240"/>
      <c r="AB22807" s="241"/>
    </row>
    <row r="22808" spans="25:28">
      <c r="Y22808" s="240"/>
      <c r="AB22808" s="241"/>
    </row>
    <row r="22809" spans="25:28">
      <c r="Y22809" s="240"/>
      <c r="AB22809" s="241"/>
    </row>
    <row r="22810" spans="25:28">
      <c r="Y22810" s="240"/>
      <c r="AB22810" s="241"/>
    </row>
    <row r="22811" spans="25:28">
      <c r="Y22811" s="240"/>
      <c r="AB22811" s="241"/>
    </row>
    <row r="22812" spans="25:28">
      <c r="Y22812" s="240"/>
      <c r="AB22812" s="241"/>
    </row>
    <row r="22813" spans="25:28">
      <c r="Y22813" s="240"/>
      <c r="AB22813" s="241"/>
    </row>
    <row r="22814" spans="25:28">
      <c r="Y22814" s="240"/>
      <c r="AB22814" s="241"/>
    </row>
    <row r="22815" spans="25:28">
      <c r="Y22815" s="240"/>
      <c r="AB22815" s="241"/>
    </row>
    <row r="22816" spans="25:28">
      <c r="Y22816" s="240"/>
      <c r="AB22816" s="241"/>
    </row>
    <row r="22817" spans="25:28">
      <c r="Y22817" s="240"/>
      <c r="AB22817" s="241"/>
    </row>
    <row r="22818" spans="25:28">
      <c r="Y22818" s="240"/>
      <c r="AB22818" s="241"/>
    </row>
    <row r="22819" spans="25:28">
      <c r="Y22819" s="240"/>
      <c r="AB22819" s="241"/>
    </row>
    <row r="22820" spans="25:28">
      <c r="Y22820" s="240"/>
      <c r="AB22820" s="241"/>
    </row>
    <row r="22821" spans="25:28">
      <c r="Y22821" s="240"/>
      <c r="AB22821" s="241"/>
    </row>
    <row r="22822" spans="25:28">
      <c r="Y22822" s="240"/>
      <c r="AB22822" s="241"/>
    </row>
    <row r="22823" spans="25:28">
      <c r="Y22823" s="240"/>
      <c r="AB22823" s="241"/>
    </row>
    <row r="22824" spans="25:28">
      <c r="Y22824" s="240"/>
      <c r="AB22824" s="241"/>
    </row>
    <row r="22825" spans="25:28">
      <c r="Y22825" s="240"/>
      <c r="AB22825" s="241"/>
    </row>
    <row r="22826" spans="25:28">
      <c r="Y22826" s="240"/>
      <c r="AB22826" s="241"/>
    </row>
    <row r="22827" spans="25:28">
      <c r="Y22827" s="240"/>
      <c r="AB22827" s="241"/>
    </row>
    <row r="22828" spans="25:28">
      <c r="Y22828" s="240"/>
      <c r="AB22828" s="241"/>
    </row>
    <row r="22829" spans="25:28">
      <c r="Y22829" s="240"/>
      <c r="AB22829" s="241"/>
    </row>
    <row r="22830" spans="25:28">
      <c r="Y22830" s="240"/>
      <c r="AB22830" s="241"/>
    </row>
    <row r="22831" spans="25:28">
      <c r="Y22831" s="240"/>
      <c r="AB22831" s="241"/>
    </row>
    <row r="22832" spans="25:28">
      <c r="Y22832" s="240"/>
      <c r="AB22832" s="241"/>
    </row>
    <row r="22833" spans="25:28">
      <c r="Y22833" s="240"/>
      <c r="AB22833" s="241"/>
    </row>
    <row r="22834" spans="25:28">
      <c r="Y22834" s="240"/>
      <c r="AB22834" s="241"/>
    </row>
    <row r="22835" spans="25:28">
      <c r="Y22835" s="240"/>
      <c r="AB22835" s="241"/>
    </row>
    <row r="22836" spans="25:28">
      <c r="Y22836" s="240"/>
      <c r="AB22836" s="241"/>
    </row>
    <row r="22837" spans="25:28">
      <c r="Y22837" s="240"/>
      <c r="AB22837" s="241"/>
    </row>
    <row r="22838" spans="25:28">
      <c r="Y22838" s="240"/>
      <c r="AB22838" s="241"/>
    </row>
    <row r="22839" spans="25:28">
      <c r="Y22839" s="240"/>
      <c r="AB22839" s="241"/>
    </row>
    <row r="22840" spans="25:28">
      <c r="Y22840" s="240"/>
      <c r="AB22840" s="241"/>
    </row>
    <row r="22841" spans="25:28">
      <c r="Y22841" s="240"/>
      <c r="AB22841" s="241"/>
    </row>
    <row r="22842" spans="25:28">
      <c r="Y22842" s="240"/>
      <c r="AB22842" s="241"/>
    </row>
    <row r="22843" spans="25:28">
      <c r="Y22843" s="240"/>
      <c r="AB22843" s="241"/>
    </row>
    <row r="22844" spans="25:28">
      <c r="Y22844" s="240"/>
      <c r="AB22844" s="241"/>
    </row>
    <row r="22845" spans="25:28">
      <c r="Y22845" s="240"/>
      <c r="AB22845" s="241"/>
    </row>
    <row r="22846" spans="25:28">
      <c r="Y22846" s="240"/>
      <c r="AB22846" s="241"/>
    </row>
    <row r="22847" spans="25:28">
      <c r="Y22847" s="240"/>
      <c r="AB22847" s="241"/>
    </row>
    <row r="22848" spans="25:28">
      <c r="Y22848" s="240"/>
      <c r="AB22848" s="241"/>
    </row>
    <row r="22849" spans="25:28">
      <c r="Y22849" s="240"/>
      <c r="AB22849" s="241"/>
    </row>
    <row r="22850" spans="25:28">
      <c r="Y22850" s="240"/>
      <c r="AB22850" s="241"/>
    </row>
    <row r="22851" spans="25:28">
      <c r="Y22851" s="240"/>
      <c r="AB22851" s="241"/>
    </row>
    <row r="22852" spans="25:28">
      <c r="Y22852" s="240"/>
      <c r="AB22852" s="241"/>
    </row>
    <row r="22853" spans="25:28">
      <c r="Y22853" s="240"/>
      <c r="AB22853" s="241"/>
    </row>
    <row r="22854" spans="25:28">
      <c r="Y22854" s="240"/>
      <c r="AB22854" s="241"/>
    </row>
    <row r="22855" spans="25:28">
      <c r="Y22855" s="240"/>
      <c r="AB22855" s="241"/>
    </row>
    <row r="22856" spans="25:28">
      <c r="Y22856" s="240"/>
      <c r="AB22856" s="241"/>
    </row>
    <row r="22857" spans="25:28">
      <c r="Y22857" s="240"/>
      <c r="AB22857" s="241"/>
    </row>
    <row r="22858" spans="25:28">
      <c r="Y22858" s="240"/>
      <c r="AB22858" s="241"/>
    </row>
    <row r="22859" spans="25:28">
      <c r="Y22859" s="240"/>
      <c r="AB22859" s="241"/>
    </row>
    <row r="22860" spans="25:28">
      <c r="Y22860" s="240"/>
      <c r="AB22860" s="241"/>
    </row>
    <row r="22861" spans="25:28">
      <c r="Y22861" s="240"/>
      <c r="AB22861" s="241"/>
    </row>
    <row r="22862" spans="25:28">
      <c r="Y22862" s="240"/>
      <c r="AB22862" s="241"/>
    </row>
    <row r="22863" spans="25:28">
      <c r="Y22863" s="240"/>
      <c r="AB22863" s="241"/>
    </row>
    <row r="22864" spans="25:28">
      <c r="Y22864" s="240"/>
      <c r="AB22864" s="241"/>
    </row>
    <row r="22865" spans="25:28">
      <c r="Y22865" s="240"/>
      <c r="AB22865" s="241"/>
    </row>
    <row r="22866" spans="25:28">
      <c r="Y22866" s="240"/>
      <c r="AB22866" s="241"/>
    </row>
    <row r="22867" spans="25:28">
      <c r="Y22867" s="240"/>
      <c r="AB22867" s="241"/>
    </row>
    <row r="22868" spans="25:28">
      <c r="Y22868" s="240"/>
      <c r="AB22868" s="241"/>
    </row>
    <row r="22869" spans="25:28">
      <c r="Y22869" s="240"/>
      <c r="AB22869" s="241"/>
    </row>
    <row r="22870" spans="25:28">
      <c r="Y22870" s="240"/>
      <c r="AB22870" s="241"/>
    </row>
    <row r="22871" spans="25:28">
      <c r="Y22871" s="240"/>
      <c r="AB22871" s="241"/>
    </row>
    <row r="22872" spans="25:28">
      <c r="Y22872" s="240"/>
      <c r="AB22872" s="241"/>
    </row>
    <row r="22873" spans="25:28">
      <c r="Y22873" s="240"/>
      <c r="AB22873" s="241"/>
    </row>
    <row r="22874" spans="25:28">
      <c r="Y22874" s="240"/>
      <c r="AB22874" s="241"/>
    </row>
    <row r="22875" spans="25:28">
      <c r="Y22875" s="240"/>
      <c r="AB22875" s="241"/>
    </row>
    <row r="22876" spans="25:28">
      <c r="Y22876" s="240"/>
      <c r="AB22876" s="241"/>
    </row>
    <row r="22877" spans="25:28">
      <c r="Y22877" s="240"/>
      <c r="AB22877" s="241"/>
    </row>
    <row r="22878" spans="25:28">
      <c r="Y22878" s="240"/>
      <c r="AB22878" s="241"/>
    </row>
    <row r="22879" spans="25:28">
      <c r="Y22879" s="240"/>
      <c r="AB22879" s="241"/>
    </row>
    <row r="22880" spans="25:28">
      <c r="Y22880" s="240"/>
      <c r="AB22880" s="241"/>
    </row>
    <row r="22881" spans="25:28">
      <c r="Y22881" s="240"/>
      <c r="AB22881" s="241"/>
    </row>
    <row r="22882" spans="25:28">
      <c r="Y22882" s="240"/>
      <c r="AB22882" s="241"/>
    </row>
    <row r="22883" spans="25:28">
      <c r="Y22883" s="240"/>
      <c r="AB22883" s="241"/>
    </row>
    <row r="22884" spans="25:28">
      <c r="Y22884" s="240"/>
      <c r="AB22884" s="241"/>
    </row>
    <row r="22885" spans="25:28">
      <c r="Y22885" s="240"/>
      <c r="AB22885" s="241"/>
    </row>
    <row r="22886" spans="25:28">
      <c r="Y22886" s="240"/>
      <c r="AB22886" s="241"/>
    </row>
    <row r="22887" spans="25:28">
      <c r="Y22887" s="240"/>
      <c r="AB22887" s="241"/>
    </row>
    <row r="22888" spans="25:28">
      <c r="Y22888" s="240"/>
      <c r="AB22888" s="241"/>
    </row>
    <row r="22889" spans="25:28">
      <c r="Y22889" s="240"/>
      <c r="AB22889" s="241"/>
    </row>
    <row r="22890" spans="25:28">
      <c r="Y22890" s="240"/>
      <c r="AB22890" s="241"/>
    </row>
    <row r="22891" spans="25:28">
      <c r="Y22891" s="240"/>
      <c r="AB22891" s="241"/>
    </row>
    <row r="22892" spans="25:28">
      <c r="Y22892" s="240"/>
      <c r="AB22892" s="241"/>
    </row>
    <row r="22893" spans="25:28">
      <c r="Y22893" s="240"/>
      <c r="AB22893" s="241"/>
    </row>
    <row r="22894" spans="25:28">
      <c r="Y22894" s="240"/>
      <c r="AB22894" s="241"/>
    </row>
    <row r="22895" spans="25:28">
      <c r="Y22895" s="240"/>
      <c r="AB22895" s="241"/>
    </row>
    <row r="22896" spans="25:28">
      <c r="Y22896" s="240"/>
      <c r="AB22896" s="241"/>
    </row>
    <row r="22897" spans="25:28">
      <c r="Y22897" s="240"/>
      <c r="AB22897" s="241"/>
    </row>
    <row r="22898" spans="25:28">
      <c r="Y22898" s="240"/>
      <c r="AB22898" s="241"/>
    </row>
    <row r="22899" spans="25:28">
      <c r="Y22899" s="240"/>
      <c r="AB22899" s="241"/>
    </row>
    <row r="22900" spans="25:28">
      <c r="Y22900" s="240"/>
      <c r="AB22900" s="241"/>
    </row>
    <row r="22901" spans="25:28">
      <c r="Y22901" s="240"/>
      <c r="AB22901" s="241"/>
    </row>
    <row r="22902" spans="25:28">
      <c r="Y22902" s="240"/>
      <c r="AB22902" s="241"/>
    </row>
    <row r="22903" spans="25:28">
      <c r="Y22903" s="240"/>
      <c r="AB22903" s="241"/>
    </row>
    <row r="22904" spans="25:28">
      <c r="Y22904" s="240"/>
      <c r="AB22904" s="241"/>
    </row>
    <row r="22905" spans="25:28">
      <c r="Y22905" s="240"/>
      <c r="AB22905" s="241"/>
    </row>
    <row r="22906" spans="25:28">
      <c r="Y22906" s="240"/>
      <c r="AB22906" s="241"/>
    </row>
    <row r="22907" spans="25:28">
      <c r="Y22907" s="240"/>
      <c r="AB22907" s="241"/>
    </row>
    <row r="22908" spans="25:28">
      <c r="Y22908" s="240"/>
      <c r="AB22908" s="241"/>
    </row>
    <row r="22909" spans="25:28">
      <c r="Y22909" s="240"/>
      <c r="AB22909" s="241"/>
    </row>
    <row r="22910" spans="25:28">
      <c r="Y22910" s="240"/>
      <c r="AB22910" s="241"/>
    </row>
    <row r="22911" spans="25:28">
      <c r="Y22911" s="240"/>
      <c r="AB22911" s="241"/>
    </row>
    <row r="22912" spans="25:28">
      <c r="Y22912" s="240"/>
      <c r="AB22912" s="241"/>
    </row>
    <row r="22913" spans="25:28">
      <c r="Y22913" s="240"/>
      <c r="AB22913" s="241"/>
    </row>
    <row r="22914" spans="25:28">
      <c r="Y22914" s="240"/>
      <c r="AB22914" s="241"/>
    </row>
    <row r="22915" spans="25:28">
      <c r="Y22915" s="240"/>
      <c r="AB22915" s="241"/>
    </row>
    <row r="22916" spans="25:28">
      <c r="Y22916" s="240"/>
      <c r="AB22916" s="241"/>
    </row>
    <row r="22917" spans="25:28">
      <c r="Y22917" s="240"/>
      <c r="AB22917" s="241"/>
    </row>
    <row r="22918" spans="25:28">
      <c r="Y22918" s="240"/>
      <c r="AB22918" s="241"/>
    </row>
    <row r="22919" spans="25:28">
      <c r="Y22919" s="240"/>
      <c r="AB22919" s="241"/>
    </row>
    <row r="22920" spans="25:28">
      <c r="Y22920" s="240"/>
      <c r="AB22920" s="241"/>
    </row>
    <row r="22921" spans="25:28">
      <c r="Y22921" s="240"/>
      <c r="AB22921" s="241"/>
    </row>
    <row r="22922" spans="25:28">
      <c r="Y22922" s="240"/>
      <c r="AB22922" s="241"/>
    </row>
    <row r="22923" spans="25:28">
      <c r="Y22923" s="240"/>
      <c r="AB22923" s="241"/>
    </row>
    <row r="22924" spans="25:28">
      <c r="Y22924" s="240"/>
      <c r="AB22924" s="241"/>
    </row>
    <row r="22925" spans="25:28">
      <c r="Y22925" s="240"/>
      <c r="AB22925" s="241"/>
    </row>
    <row r="22926" spans="25:28">
      <c r="Y22926" s="240"/>
      <c r="AB22926" s="241"/>
    </row>
    <row r="22927" spans="25:28">
      <c r="Y22927" s="240"/>
      <c r="AB22927" s="241"/>
    </row>
    <row r="22928" spans="25:28">
      <c r="Y22928" s="240"/>
      <c r="AB22928" s="241"/>
    </row>
    <row r="22929" spans="25:28">
      <c r="Y22929" s="240"/>
      <c r="AB22929" s="241"/>
    </row>
    <row r="22930" spans="25:28">
      <c r="Y22930" s="240"/>
      <c r="AB22930" s="241"/>
    </row>
    <row r="22931" spans="25:28">
      <c r="Y22931" s="240"/>
      <c r="AB22931" s="241"/>
    </row>
    <row r="22932" spans="25:28">
      <c r="Y22932" s="240"/>
      <c r="AB22932" s="241"/>
    </row>
    <row r="22933" spans="25:28">
      <c r="Y22933" s="240"/>
      <c r="AB22933" s="241"/>
    </row>
    <row r="22934" spans="25:28">
      <c r="Y22934" s="240"/>
      <c r="AB22934" s="241"/>
    </row>
    <row r="22935" spans="25:28">
      <c r="Y22935" s="240"/>
      <c r="AB22935" s="241"/>
    </row>
    <row r="22936" spans="25:28">
      <c r="Y22936" s="240"/>
      <c r="AB22936" s="241"/>
    </row>
    <row r="22937" spans="25:28">
      <c r="Y22937" s="240"/>
      <c r="AB22937" s="241"/>
    </row>
    <row r="22938" spans="25:28">
      <c r="Y22938" s="240"/>
      <c r="AB22938" s="241"/>
    </row>
    <row r="22939" spans="25:28">
      <c r="Y22939" s="240"/>
      <c r="AB22939" s="241"/>
    </row>
    <row r="22940" spans="25:28">
      <c r="Y22940" s="240"/>
      <c r="AB22940" s="241"/>
    </row>
    <row r="22941" spans="25:28">
      <c r="Y22941" s="240"/>
      <c r="AB22941" s="241"/>
    </row>
    <row r="22942" spans="25:28">
      <c r="Y22942" s="240"/>
      <c r="AB22942" s="241"/>
    </row>
    <row r="22943" spans="25:28">
      <c r="Y22943" s="240"/>
      <c r="AB22943" s="241"/>
    </row>
    <row r="22944" spans="25:28">
      <c r="Y22944" s="240"/>
      <c r="AB22944" s="241"/>
    </row>
    <row r="22945" spans="25:28">
      <c r="Y22945" s="240"/>
      <c r="AB22945" s="241"/>
    </row>
    <row r="22946" spans="25:28">
      <c r="Y22946" s="240"/>
      <c r="AB22946" s="241"/>
    </row>
    <row r="22947" spans="25:28">
      <c r="Y22947" s="240"/>
      <c r="AB22947" s="241"/>
    </row>
    <row r="22948" spans="25:28">
      <c r="Y22948" s="240"/>
      <c r="AB22948" s="241"/>
    </row>
    <row r="22949" spans="25:28">
      <c r="Y22949" s="240"/>
      <c r="AB22949" s="241"/>
    </row>
    <row r="22950" spans="25:28">
      <c r="Y22950" s="240"/>
      <c r="AB22950" s="241"/>
    </row>
    <row r="22951" spans="25:28">
      <c r="Y22951" s="240"/>
      <c r="AB22951" s="241"/>
    </row>
    <row r="22952" spans="25:28">
      <c r="Y22952" s="240"/>
      <c r="AB22952" s="241"/>
    </row>
    <row r="22953" spans="25:28">
      <c r="Y22953" s="240"/>
      <c r="AB22953" s="241"/>
    </row>
    <row r="22954" spans="25:28">
      <c r="Y22954" s="240"/>
      <c r="AB22954" s="241"/>
    </row>
    <row r="22955" spans="25:28">
      <c r="Y22955" s="240"/>
      <c r="AB22955" s="241"/>
    </row>
    <row r="22956" spans="25:28">
      <c r="Y22956" s="240"/>
      <c r="AB22956" s="241"/>
    </row>
    <row r="22957" spans="25:28">
      <c r="Y22957" s="240"/>
      <c r="AB22957" s="241"/>
    </row>
    <row r="22958" spans="25:28">
      <c r="Y22958" s="240"/>
      <c r="AB22958" s="241"/>
    </row>
    <row r="22959" spans="25:28">
      <c r="Y22959" s="240"/>
      <c r="AB22959" s="241"/>
    </row>
    <row r="22960" spans="25:28">
      <c r="Y22960" s="240"/>
      <c r="AB22960" s="241"/>
    </row>
    <row r="22961" spans="25:28">
      <c r="Y22961" s="240"/>
      <c r="AB22961" s="241"/>
    </row>
    <row r="22962" spans="25:28">
      <c r="Y22962" s="240"/>
      <c r="AB22962" s="241"/>
    </row>
    <row r="22963" spans="25:28">
      <c r="Y22963" s="240"/>
      <c r="AB22963" s="241"/>
    </row>
    <row r="22964" spans="25:28">
      <c r="Y22964" s="240"/>
      <c r="AB22964" s="241"/>
    </row>
    <row r="22965" spans="25:28">
      <c r="Y22965" s="240"/>
      <c r="AB22965" s="241"/>
    </row>
    <row r="22966" spans="25:28">
      <c r="Y22966" s="240"/>
      <c r="AB22966" s="241"/>
    </row>
    <row r="22967" spans="25:28">
      <c r="Y22967" s="240"/>
      <c r="AB22967" s="241"/>
    </row>
    <row r="22968" spans="25:28">
      <c r="Y22968" s="240"/>
      <c r="AB22968" s="241"/>
    </row>
    <row r="22969" spans="25:28">
      <c r="Y22969" s="240"/>
      <c r="AB22969" s="241"/>
    </row>
    <row r="22970" spans="25:28">
      <c r="Y22970" s="240"/>
      <c r="AB22970" s="241"/>
    </row>
    <row r="22971" spans="25:28">
      <c r="Y22971" s="240"/>
      <c r="AB22971" s="241"/>
    </row>
    <row r="22972" spans="25:28">
      <c r="Y22972" s="240"/>
      <c r="AB22972" s="241"/>
    </row>
    <row r="22973" spans="25:28">
      <c r="Y22973" s="240"/>
      <c r="AB22973" s="241"/>
    </row>
    <row r="22974" spans="25:28">
      <c r="Y22974" s="240"/>
      <c r="AB22974" s="241"/>
    </row>
    <row r="22975" spans="25:28">
      <c r="Y22975" s="240"/>
      <c r="AB22975" s="241"/>
    </row>
    <row r="22976" spans="25:28">
      <c r="Y22976" s="240"/>
      <c r="AB22976" s="241"/>
    </row>
    <row r="22977" spans="25:28">
      <c r="Y22977" s="240"/>
      <c r="AB22977" s="241"/>
    </row>
    <row r="22978" spans="25:28">
      <c r="Y22978" s="240"/>
      <c r="AB22978" s="241"/>
    </row>
    <row r="22979" spans="25:28">
      <c r="Y22979" s="240"/>
      <c r="AB22979" s="241"/>
    </row>
    <row r="22980" spans="25:28">
      <c r="Y22980" s="240"/>
      <c r="AB22980" s="241"/>
    </row>
    <row r="22981" spans="25:28">
      <c r="Y22981" s="240"/>
      <c r="AB22981" s="241"/>
    </row>
    <row r="22982" spans="25:28">
      <c r="Y22982" s="240"/>
      <c r="AB22982" s="241"/>
    </row>
    <row r="22983" spans="25:28">
      <c r="Y22983" s="240"/>
      <c r="AB22983" s="241"/>
    </row>
    <row r="22984" spans="25:28">
      <c r="Y22984" s="240"/>
      <c r="AB22984" s="241"/>
    </row>
    <row r="22985" spans="25:28">
      <c r="Y22985" s="240"/>
      <c r="AB22985" s="241"/>
    </row>
    <row r="22986" spans="25:28">
      <c r="Y22986" s="240"/>
      <c r="AB22986" s="241"/>
    </row>
    <row r="22987" spans="25:28">
      <c r="Y22987" s="240"/>
      <c r="AB22987" s="241"/>
    </row>
    <row r="22988" spans="25:28">
      <c r="Y22988" s="240"/>
      <c r="AB22988" s="241"/>
    </row>
    <row r="22989" spans="25:28">
      <c r="Y22989" s="240"/>
      <c r="AB22989" s="241"/>
    </row>
    <row r="22990" spans="25:28">
      <c r="Y22990" s="240"/>
      <c r="AB22990" s="241"/>
    </row>
    <row r="22991" spans="25:28">
      <c r="Y22991" s="240"/>
      <c r="AB22991" s="241"/>
    </row>
    <row r="22992" spans="25:28">
      <c r="Y22992" s="240"/>
      <c r="AB22992" s="241"/>
    </row>
    <row r="22993" spans="25:28">
      <c r="Y22993" s="240"/>
      <c r="AB22993" s="241"/>
    </row>
    <row r="22994" spans="25:28">
      <c r="Y22994" s="240"/>
      <c r="AB22994" s="241"/>
    </row>
    <row r="22995" spans="25:28">
      <c r="Y22995" s="240"/>
      <c r="AB22995" s="241"/>
    </row>
    <row r="22996" spans="25:28">
      <c r="Y22996" s="240"/>
      <c r="AB22996" s="241"/>
    </row>
    <row r="22997" spans="25:28">
      <c r="Y22997" s="240"/>
      <c r="AB22997" s="241"/>
    </row>
    <row r="22998" spans="25:28">
      <c r="Y22998" s="240"/>
      <c r="AB22998" s="241"/>
    </row>
    <row r="22999" spans="25:28">
      <c r="Y22999" s="240"/>
      <c r="AB22999" s="241"/>
    </row>
    <row r="23000" spans="25:28">
      <c r="Y23000" s="240"/>
      <c r="AB23000" s="241"/>
    </row>
    <row r="23001" spans="25:28">
      <c r="Y23001" s="240"/>
      <c r="AB23001" s="241"/>
    </row>
    <row r="23002" spans="25:28">
      <c r="Y23002" s="240"/>
      <c r="AB23002" s="241"/>
    </row>
    <row r="23003" spans="25:28">
      <c r="Y23003" s="240"/>
      <c r="AB23003" s="241"/>
    </row>
    <row r="23004" spans="25:28">
      <c r="Y23004" s="240"/>
      <c r="AB23004" s="241"/>
    </row>
    <row r="23005" spans="25:28">
      <c r="Y23005" s="240"/>
      <c r="AB23005" s="241"/>
    </row>
    <row r="23006" spans="25:28">
      <c r="Y23006" s="240"/>
      <c r="AB23006" s="241"/>
    </row>
    <row r="23007" spans="25:28">
      <c r="Y23007" s="240"/>
      <c r="AB23007" s="241"/>
    </row>
    <row r="23008" spans="25:28">
      <c r="Y23008" s="240"/>
      <c r="AB23008" s="241"/>
    </row>
    <row r="23009" spans="25:28">
      <c r="Y23009" s="240"/>
      <c r="AB23009" s="241"/>
    </row>
    <row r="23010" spans="25:28">
      <c r="Y23010" s="240"/>
      <c r="AB23010" s="241"/>
    </row>
    <row r="23011" spans="25:28">
      <c r="Y23011" s="240"/>
      <c r="AB23011" s="241"/>
    </row>
    <row r="23012" spans="25:28">
      <c r="Y23012" s="240"/>
      <c r="AB23012" s="241"/>
    </row>
    <row r="23013" spans="25:28">
      <c r="Y23013" s="240"/>
      <c r="AB23013" s="241"/>
    </row>
    <row r="23014" spans="25:28">
      <c r="Y23014" s="240"/>
      <c r="AB23014" s="241"/>
    </row>
    <row r="23015" spans="25:28">
      <c r="Y23015" s="240"/>
      <c r="AB23015" s="241"/>
    </row>
    <row r="23016" spans="25:28">
      <c r="Y23016" s="240"/>
      <c r="AB23016" s="241"/>
    </row>
    <row r="23017" spans="25:28">
      <c r="Y23017" s="240"/>
      <c r="AB23017" s="241"/>
    </row>
    <row r="23018" spans="25:28">
      <c r="Y23018" s="240"/>
      <c r="AB23018" s="241"/>
    </row>
    <row r="23019" spans="25:28">
      <c r="Y23019" s="240"/>
      <c r="AB23019" s="241"/>
    </row>
    <row r="23020" spans="25:28">
      <c r="Y23020" s="240"/>
      <c r="AB23020" s="241"/>
    </row>
    <row r="23021" spans="25:28">
      <c r="Y23021" s="240"/>
      <c r="AB23021" s="241"/>
    </row>
    <row r="23022" spans="25:28">
      <c r="Y23022" s="240"/>
      <c r="AB23022" s="241"/>
    </row>
    <row r="23023" spans="25:28">
      <c r="Y23023" s="240"/>
      <c r="AB23023" s="241"/>
    </row>
    <row r="23024" spans="25:28">
      <c r="Y23024" s="240"/>
      <c r="AB23024" s="241"/>
    </row>
    <row r="23025" spans="25:28">
      <c r="Y23025" s="240"/>
      <c r="AB23025" s="241"/>
    </row>
    <row r="23026" spans="25:28">
      <c r="Y23026" s="240"/>
      <c r="AB23026" s="241"/>
    </row>
    <row r="23027" spans="25:28">
      <c r="Y23027" s="240"/>
      <c r="AB23027" s="241"/>
    </row>
    <row r="23028" spans="25:28">
      <c r="Y23028" s="240"/>
      <c r="AB23028" s="241"/>
    </row>
    <row r="23029" spans="25:28">
      <c r="Y23029" s="240"/>
      <c r="AB23029" s="241"/>
    </row>
    <row r="23030" spans="25:28">
      <c r="Y23030" s="240"/>
      <c r="AB23030" s="241"/>
    </row>
    <row r="23031" spans="25:28">
      <c r="Y23031" s="240"/>
      <c r="AB23031" s="241"/>
    </row>
    <row r="23032" spans="25:28">
      <c r="Y23032" s="240"/>
      <c r="AB23032" s="241"/>
    </row>
    <row r="23033" spans="25:28">
      <c r="Y23033" s="240"/>
      <c r="AB23033" s="241"/>
    </row>
    <row r="23034" spans="25:28">
      <c r="Y23034" s="240"/>
      <c r="AB23034" s="241"/>
    </row>
    <row r="23035" spans="25:28">
      <c r="Y23035" s="240"/>
      <c r="AB23035" s="241"/>
    </row>
    <row r="23036" spans="25:28">
      <c r="Y23036" s="240"/>
      <c r="AB23036" s="241"/>
    </row>
    <row r="23037" spans="25:28">
      <c r="Y23037" s="240"/>
      <c r="AB23037" s="241"/>
    </row>
    <row r="23038" spans="25:28">
      <c r="Y23038" s="240"/>
      <c r="AB23038" s="241"/>
    </row>
    <row r="23039" spans="25:28">
      <c r="Y23039" s="240"/>
      <c r="AB23039" s="241"/>
    </row>
    <row r="23040" spans="25:28">
      <c r="Y23040" s="240"/>
      <c r="AB23040" s="241"/>
    </row>
    <row r="23041" spans="25:28">
      <c r="Y23041" s="240"/>
      <c r="AB23041" s="241"/>
    </row>
    <row r="23042" spans="25:28">
      <c r="Y23042" s="240"/>
      <c r="AB23042" s="241"/>
    </row>
    <row r="23043" spans="25:28">
      <c r="Y23043" s="240"/>
      <c r="AB23043" s="241"/>
    </row>
    <row r="23044" spans="25:28">
      <c r="Y23044" s="240"/>
      <c r="AB23044" s="241"/>
    </row>
    <row r="23045" spans="25:28">
      <c r="Y23045" s="240"/>
      <c r="AB23045" s="241"/>
    </row>
    <row r="23046" spans="25:28">
      <c r="Y23046" s="240"/>
      <c r="AB23046" s="241"/>
    </row>
    <row r="23047" spans="25:28">
      <c r="Y23047" s="240"/>
      <c r="AB23047" s="241"/>
    </row>
    <row r="23048" spans="25:28">
      <c r="Y23048" s="240"/>
      <c r="AB23048" s="241"/>
    </row>
    <row r="23049" spans="25:28">
      <c r="Y23049" s="240"/>
      <c r="AB23049" s="241"/>
    </row>
    <row r="23050" spans="25:28">
      <c r="Y23050" s="240"/>
      <c r="AB23050" s="241"/>
    </row>
    <row r="23051" spans="25:28">
      <c r="Y23051" s="240"/>
      <c r="AB23051" s="241"/>
    </row>
    <row r="23052" spans="25:28">
      <c r="Y23052" s="240"/>
      <c r="AB23052" s="241"/>
    </row>
    <row r="23053" spans="25:28">
      <c r="Y23053" s="240"/>
      <c r="AB23053" s="241"/>
    </row>
    <row r="23054" spans="25:28">
      <c r="Y23054" s="240"/>
      <c r="AB23054" s="241"/>
    </row>
    <row r="23055" spans="25:28">
      <c r="Y23055" s="240"/>
      <c r="AB23055" s="241"/>
    </row>
    <row r="23056" spans="25:28">
      <c r="Y23056" s="240"/>
      <c r="AB23056" s="241"/>
    </row>
    <row r="23057" spans="25:28">
      <c r="Y23057" s="240"/>
      <c r="AB23057" s="241"/>
    </row>
    <row r="23058" spans="25:28">
      <c r="Y23058" s="240"/>
      <c r="AB23058" s="241"/>
    </row>
    <row r="23059" spans="25:28">
      <c r="Y23059" s="240"/>
      <c r="AB23059" s="241"/>
    </row>
    <row r="23060" spans="25:28">
      <c r="Y23060" s="240"/>
      <c r="AB23060" s="241"/>
    </row>
    <row r="23061" spans="25:28">
      <c r="Y23061" s="240"/>
      <c r="AB23061" s="241"/>
    </row>
    <row r="23062" spans="25:28">
      <c r="Y23062" s="240"/>
      <c r="AB23062" s="241"/>
    </row>
    <row r="23063" spans="25:28">
      <c r="Y23063" s="240"/>
      <c r="AB23063" s="241"/>
    </row>
    <row r="23064" spans="25:28">
      <c r="Y23064" s="240"/>
      <c r="AB23064" s="241"/>
    </row>
    <row r="23065" spans="25:28">
      <c r="Y23065" s="240"/>
      <c r="AB23065" s="241"/>
    </row>
    <row r="23066" spans="25:28">
      <c r="Y23066" s="240"/>
      <c r="AB23066" s="241"/>
    </row>
    <row r="23067" spans="25:28">
      <c r="Y23067" s="240"/>
      <c r="AB23067" s="241"/>
    </row>
    <row r="23068" spans="25:28">
      <c r="Y23068" s="240"/>
      <c r="AB23068" s="241"/>
    </row>
    <row r="23069" spans="25:28">
      <c r="Y23069" s="240"/>
      <c r="AB23069" s="241"/>
    </row>
    <row r="23070" spans="25:28">
      <c r="Y23070" s="240"/>
      <c r="AB23070" s="241"/>
    </row>
    <row r="23071" spans="25:28">
      <c r="Y23071" s="240"/>
      <c r="AB23071" s="241"/>
    </row>
    <row r="23072" spans="25:28">
      <c r="Y23072" s="240"/>
      <c r="AB23072" s="241"/>
    </row>
    <row r="23073" spans="25:28">
      <c r="Y23073" s="240"/>
      <c r="AB23073" s="241"/>
    </row>
    <row r="23074" spans="25:28">
      <c r="Y23074" s="240"/>
      <c r="AB23074" s="241"/>
    </row>
    <row r="23075" spans="25:28">
      <c r="Y23075" s="240"/>
      <c r="AB23075" s="241"/>
    </row>
    <row r="23076" spans="25:28">
      <c r="Y23076" s="240"/>
      <c r="AB23076" s="241"/>
    </row>
    <row r="23077" spans="25:28">
      <c r="Y23077" s="240"/>
      <c r="AB23077" s="241"/>
    </row>
    <row r="23078" spans="25:28">
      <c r="Y23078" s="240"/>
      <c r="AB23078" s="241"/>
    </row>
    <row r="23079" spans="25:28">
      <c r="Y23079" s="240"/>
      <c r="AB23079" s="241"/>
    </row>
    <row r="23080" spans="25:28">
      <c r="Y23080" s="240"/>
      <c r="AB23080" s="241"/>
    </row>
    <row r="23081" spans="25:28">
      <c r="Y23081" s="240"/>
      <c r="AB23081" s="241"/>
    </row>
    <row r="23082" spans="25:28">
      <c r="Y23082" s="240"/>
      <c r="AB23082" s="241"/>
    </row>
    <row r="23083" spans="25:28">
      <c r="Y23083" s="240"/>
      <c r="AB23083" s="241"/>
    </row>
    <row r="23084" spans="25:28">
      <c r="Y23084" s="240"/>
      <c r="AB23084" s="241"/>
    </row>
    <row r="23085" spans="25:28">
      <c r="Y23085" s="240"/>
      <c r="AB23085" s="241"/>
    </row>
    <row r="23086" spans="25:28">
      <c r="Y23086" s="240"/>
      <c r="AB23086" s="241"/>
    </row>
    <row r="23087" spans="25:28">
      <c r="Y23087" s="240"/>
      <c r="AB23087" s="241"/>
    </row>
    <row r="23088" spans="25:28">
      <c r="Y23088" s="240"/>
      <c r="AB23088" s="241"/>
    </row>
    <row r="23089" spans="25:28">
      <c r="Y23089" s="240"/>
      <c r="AB23089" s="241"/>
    </row>
    <row r="23090" spans="25:28">
      <c r="Y23090" s="240"/>
      <c r="AB23090" s="241"/>
    </row>
    <row r="23091" spans="25:28">
      <c r="Y23091" s="240"/>
      <c r="AB23091" s="241"/>
    </row>
    <row r="23092" spans="25:28">
      <c r="Y23092" s="240"/>
      <c r="AB23092" s="241"/>
    </row>
    <row r="23093" spans="25:28">
      <c r="Y23093" s="240"/>
      <c r="AB23093" s="241"/>
    </row>
    <row r="23094" spans="25:28">
      <c r="Y23094" s="240"/>
      <c r="AB23094" s="241"/>
    </row>
    <row r="23095" spans="25:28">
      <c r="Y23095" s="240"/>
      <c r="AB23095" s="241"/>
    </row>
    <row r="23096" spans="25:28">
      <c r="Y23096" s="240"/>
      <c r="AB23096" s="241"/>
    </row>
    <row r="23097" spans="25:28">
      <c r="Y23097" s="240"/>
      <c r="AB23097" s="241"/>
    </row>
    <row r="23098" spans="25:28">
      <c r="Y23098" s="240"/>
      <c r="AB23098" s="241"/>
    </row>
    <row r="23099" spans="25:28">
      <c r="Y23099" s="240"/>
      <c r="AB23099" s="241"/>
    </row>
    <row r="23100" spans="25:28">
      <c r="Y23100" s="240"/>
      <c r="AB23100" s="241"/>
    </row>
    <row r="23101" spans="25:28">
      <c r="Y23101" s="240"/>
      <c r="AB23101" s="241"/>
    </row>
    <row r="23102" spans="25:28">
      <c r="Y23102" s="240"/>
      <c r="AB23102" s="241"/>
    </row>
    <row r="23103" spans="25:28">
      <c r="Y23103" s="240"/>
      <c r="AB23103" s="241"/>
    </row>
    <row r="23104" spans="25:28">
      <c r="Y23104" s="240"/>
      <c r="AB23104" s="241"/>
    </row>
    <row r="23105" spans="25:28">
      <c r="Y23105" s="240"/>
      <c r="AB23105" s="241"/>
    </row>
    <row r="23106" spans="25:28">
      <c r="Y23106" s="240"/>
      <c r="AB23106" s="241"/>
    </row>
    <row r="23107" spans="25:28">
      <c r="Y23107" s="240"/>
      <c r="AB23107" s="241"/>
    </row>
    <row r="23108" spans="25:28">
      <c r="Y23108" s="240"/>
      <c r="AB23108" s="241"/>
    </row>
    <row r="23109" spans="25:28">
      <c r="Y23109" s="240"/>
      <c r="AB23109" s="241"/>
    </row>
    <row r="23110" spans="25:28">
      <c r="Y23110" s="240"/>
      <c r="AB23110" s="241"/>
    </row>
    <row r="23111" spans="25:28">
      <c r="Y23111" s="240"/>
      <c r="AB23111" s="241"/>
    </row>
    <row r="23112" spans="25:28">
      <c r="Y23112" s="240"/>
      <c r="AB23112" s="241"/>
    </row>
    <row r="23113" spans="25:28">
      <c r="Y23113" s="240"/>
      <c r="AB23113" s="241"/>
    </row>
    <row r="23114" spans="25:28">
      <c r="Y23114" s="240"/>
      <c r="AB23114" s="241"/>
    </row>
    <row r="23115" spans="25:28">
      <c r="Y23115" s="240"/>
      <c r="AB23115" s="241"/>
    </row>
    <row r="23116" spans="25:28">
      <c r="Y23116" s="240"/>
      <c r="AB23116" s="241"/>
    </row>
    <row r="23117" spans="25:28">
      <c r="Y23117" s="240"/>
      <c r="AB23117" s="241"/>
    </row>
    <row r="23118" spans="25:28">
      <c r="Y23118" s="240"/>
      <c r="AB23118" s="241"/>
    </row>
    <row r="23119" spans="25:28">
      <c r="Y23119" s="240"/>
      <c r="AB23119" s="241"/>
    </row>
    <row r="23120" spans="25:28">
      <c r="Y23120" s="240"/>
      <c r="AB23120" s="241"/>
    </row>
    <row r="23121" spans="25:28">
      <c r="Y23121" s="240"/>
      <c r="AB23121" s="241"/>
    </row>
    <row r="23122" spans="25:28">
      <c r="Y23122" s="240"/>
      <c r="AB23122" s="241"/>
    </row>
    <row r="23123" spans="25:28">
      <c r="Y23123" s="240"/>
      <c r="AB23123" s="241"/>
    </row>
    <row r="23124" spans="25:28">
      <c r="Y23124" s="240"/>
      <c r="AB23124" s="241"/>
    </row>
    <row r="23125" spans="25:28">
      <c r="Y23125" s="240"/>
      <c r="AB23125" s="241"/>
    </row>
    <row r="23126" spans="25:28">
      <c r="Y23126" s="240"/>
      <c r="AB23126" s="241"/>
    </row>
    <row r="23127" spans="25:28">
      <c r="Y23127" s="240"/>
      <c r="AB23127" s="241"/>
    </row>
    <row r="23128" spans="25:28">
      <c r="Y23128" s="240"/>
      <c r="AB23128" s="241"/>
    </row>
    <row r="23129" spans="25:28">
      <c r="Y23129" s="240"/>
      <c r="AB23129" s="241"/>
    </row>
    <row r="23130" spans="25:28">
      <c r="Y23130" s="240"/>
      <c r="AB23130" s="241"/>
    </row>
    <row r="23131" spans="25:28">
      <c r="Y23131" s="240"/>
      <c r="AB23131" s="241"/>
    </row>
    <row r="23132" spans="25:28">
      <c r="Y23132" s="240"/>
      <c r="AB23132" s="241"/>
    </row>
    <row r="23133" spans="25:28">
      <c r="Y23133" s="240"/>
      <c r="AB23133" s="241"/>
    </row>
    <row r="23134" spans="25:28">
      <c r="Y23134" s="240"/>
      <c r="AB23134" s="241"/>
    </row>
    <row r="23135" spans="25:28">
      <c r="Y23135" s="240"/>
      <c r="AB23135" s="241"/>
    </row>
    <row r="23136" spans="25:28">
      <c r="Y23136" s="240"/>
      <c r="AB23136" s="241"/>
    </row>
    <row r="23137" spans="25:28">
      <c r="Y23137" s="240"/>
      <c r="AB23137" s="241"/>
    </row>
    <row r="23138" spans="25:28">
      <c r="Y23138" s="240"/>
      <c r="AB23138" s="241"/>
    </row>
    <row r="23139" spans="25:28">
      <c r="Y23139" s="240"/>
      <c r="AB23139" s="241"/>
    </row>
    <row r="23140" spans="25:28">
      <c r="Y23140" s="240"/>
      <c r="AB23140" s="241"/>
    </row>
    <row r="23141" spans="25:28">
      <c r="Y23141" s="240"/>
      <c r="AB23141" s="241"/>
    </row>
    <row r="23142" spans="25:28">
      <c r="Y23142" s="240"/>
      <c r="AB23142" s="241"/>
    </row>
    <row r="23143" spans="25:28">
      <c r="Y23143" s="240"/>
      <c r="AB23143" s="241"/>
    </row>
    <row r="23144" spans="25:28">
      <c r="Y23144" s="240"/>
      <c r="AB23144" s="241"/>
    </row>
    <row r="23145" spans="25:28">
      <c r="Y23145" s="240"/>
      <c r="AB23145" s="241"/>
    </row>
    <row r="23146" spans="25:28">
      <c r="Y23146" s="240"/>
      <c r="AB23146" s="241"/>
    </row>
    <row r="23147" spans="25:28">
      <c r="Y23147" s="240"/>
      <c r="AB23147" s="241"/>
    </row>
    <row r="23148" spans="25:28">
      <c r="Y23148" s="240"/>
      <c r="AB23148" s="241"/>
    </row>
    <row r="23149" spans="25:28">
      <c r="Y23149" s="240"/>
      <c r="AB23149" s="241"/>
    </row>
    <row r="23150" spans="25:28">
      <c r="Y23150" s="240"/>
      <c r="AB23150" s="241"/>
    </row>
    <row r="23151" spans="25:28">
      <c r="Y23151" s="240"/>
      <c r="AB23151" s="241"/>
    </row>
    <row r="23152" spans="25:28">
      <c r="Y23152" s="240"/>
      <c r="AB23152" s="241"/>
    </row>
    <row r="23153" spans="25:28">
      <c r="Y23153" s="240"/>
      <c r="AB23153" s="241"/>
    </row>
    <row r="23154" spans="25:28">
      <c r="Y23154" s="240"/>
      <c r="AB23154" s="241"/>
    </row>
    <row r="23155" spans="25:28">
      <c r="Y23155" s="240"/>
      <c r="AB23155" s="241"/>
    </row>
    <row r="23156" spans="25:28">
      <c r="Y23156" s="240"/>
      <c r="AB23156" s="241"/>
    </row>
    <row r="23157" spans="25:28">
      <c r="Y23157" s="240"/>
      <c r="AB23157" s="241"/>
    </row>
    <row r="23158" spans="25:28">
      <c r="Y23158" s="240"/>
      <c r="AB23158" s="241"/>
    </row>
    <row r="23159" spans="25:28">
      <c r="Y23159" s="240"/>
      <c r="AB23159" s="241"/>
    </row>
    <row r="23160" spans="25:28">
      <c r="Y23160" s="240"/>
      <c r="AB23160" s="241"/>
    </row>
    <row r="23161" spans="25:28">
      <c r="Y23161" s="240"/>
      <c r="AB23161" s="241"/>
    </row>
    <row r="23162" spans="25:28">
      <c r="Y23162" s="240"/>
      <c r="AB23162" s="241"/>
    </row>
    <row r="23163" spans="25:28">
      <c r="Y23163" s="240"/>
      <c r="AB23163" s="241"/>
    </row>
    <row r="23164" spans="25:28">
      <c r="Y23164" s="240"/>
      <c r="AB23164" s="241"/>
    </row>
    <row r="23165" spans="25:28">
      <c r="Y23165" s="240"/>
      <c r="AB23165" s="241"/>
    </row>
    <row r="23166" spans="25:28">
      <c r="Y23166" s="240"/>
      <c r="AB23166" s="241"/>
    </row>
    <row r="23167" spans="25:28">
      <c r="Y23167" s="240"/>
      <c r="AB23167" s="241"/>
    </row>
    <row r="23168" spans="25:28">
      <c r="Y23168" s="240"/>
      <c r="AB23168" s="241"/>
    </row>
    <row r="23169" spans="25:28">
      <c r="Y23169" s="240"/>
      <c r="AB23169" s="241"/>
    </row>
    <row r="23170" spans="25:28">
      <c r="Y23170" s="240"/>
      <c r="AB23170" s="241"/>
    </row>
    <row r="23171" spans="25:28">
      <c r="Y23171" s="240"/>
      <c r="AB23171" s="241"/>
    </row>
    <row r="23172" spans="25:28">
      <c r="Y23172" s="240"/>
      <c r="AB23172" s="241"/>
    </row>
    <row r="23173" spans="25:28">
      <c r="Y23173" s="240"/>
      <c r="AB23173" s="241"/>
    </row>
    <row r="23174" spans="25:28">
      <c r="Y23174" s="240"/>
      <c r="AB23174" s="241"/>
    </row>
    <row r="23175" spans="25:28">
      <c r="Y23175" s="240"/>
      <c r="AB23175" s="241"/>
    </row>
    <row r="23176" spans="25:28">
      <c r="Y23176" s="240"/>
      <c r="AB23176" s="241"/>
    </row>
    <row r="23177" spans="25:28">
      <c r="Y23177" s="240"/>
      <c r="AB23177" s="241"/>
    </row>
    <row r="23178" spans="25:28">
      <c r="Y23178" s="240"/>
      <c r="AB23178" s="241"/>
    </row>
    <row r="23179" spans="25:28">
      <c r="Y23179" s="240"/>
      <c r="AB23179" s="241"/>
    </row>
    <row r="23180" spans="25:28">
      <c r="Y23180" s="240"/>
      <c r="AB23180" s="241"/>
    </row>
    <row r="23181" spans="25:28">
      <c r="Y23181" s="240"/>
      <c r="AB23181" s="241"/>
    </row>
    <row r="23182" spans="25:28">
      <c r="Y23182" s="240"/>
      <c r="AB23182" s="241"/>
    </row>
    <row r="23183" spans="25:28">
      <c r="Y23183" s="240"/>
      <c r="AB23183" s="241"/>
    </row>
    <row r="23184" spans="25:28">
      <c r="Y23184" s="240"/>
      <c r="AB23184" s="241"/>
    </row>
    <row r="23185" spans="25:28">
      <c r="Y23185" s="240"/>
      <c r="AB23185" s="241"/>
    </row>
    <row r="23186" spans="25:28">
      <c r="Y23186" s="240"/>
      <c r="AB23186" s="241"/>
    </row>
    <row r="23187" spans="25:28">
      <c r="Y23187" s="240"/>
      <c r="AB23187" s="241"/>
    </row>
    <row r="23188" spans="25:28">
      <c r="Y23188" s="240"/>
      <c r="AB23188" s="241"/>
    </row>
    <row r="23189" spans="25:28">
      <c r="Y23189" s="240"/>
      <c r="AB23189" s="241"/>
    </row>
    <row r="23190" spans="25:28">
      <c r="Y23190" s="240"/>
      <c r="AB23190" s="241"/>
    </row>
    <row r="23191" spans="25:28">
      <c r="Y23191" s="240"/>
      <c r="AB23191" s="241"/>
    </row>
    <row r="23192" spans="25:28">
      <c r="Y23192" s="240"/>
      <c r="AB23192" s="241"/>
    </row>
    <row r="23193" spans="25:28">
      <c r="Y23193" s="240"/>
      <c r="AB23193" s="241"/>
    </row>
    <row r="23194" spans="25:28">
      <c r="Y23194" s="240"/>
      <c r="AB23194" s="241"/>
    </row>
    <row r="23195" spans="25:28">
      <c r="Y23195" s="240"/>
      <c r="AB23195" s="241"/>
    </row>
    <row r="23196" spans="25:28">
      <c r="Y23196" s="240"/>
      <c r="AB23196" s="241"/>
    </row>
    <row r="23197" spans="25:28">
      <c r="Y23197" s="240"/>
      <c r="AB23197" s="241"/>
    </row>
    <row r="23198" spans="25:28">
      <c r="Y23198" s="240"/>
      <c r="AB23198" s="241"/>
    </row>
    <row r="23199" spans="25:28">
      <c r="Y23199" s="240"/>
      <c r="AB23199" s="241"/>
    </row>
    <row r="23200" spans="25:28">
      <c r="Y23200" s="240"/>
      <c r="AB23200" s="241"/>
    </row>
    <row r="23201" spans="25:28">
      <c r="Y23201" s="240"/>
      <c r="AB23201" s="241"/>
    </row>
    <row r="23202" spans="25:28">
      <c r="Y23202" s="240"/>
      <c r="AB23202" s="241"/>
    </row>
    <row r="23203" spans="25:28">
      <c r="Y23203" s="240"/>
      <c r="AB23203" s="241"/>
    </row>
    <row r="23204" spans="25:28">
      <c r="Y23204" s="240"/>
      <c r="AB23204" s="241"/>
    </row>
    <row r="23205" spans="25:28">
      <c r="Y23205" s="240"/>
      <c r="AB23205" s="241"/>
    </row>
    <row r="23206" spans="25:28">
      <c r="Y23206" s="240"/>
      <c r="AB23206" s="241"/>
    </row>
    <row r="23207" spans="25:28">
      <c r="Y23207" s="240"/>
      <c r="AB23207" s="241"/>
    </row>
    <row r="23208" spans="25:28">
      <c r="Y23208" s="240"/>
      <c r="AB23208" s="241"/>
    </row>
    <row r="23209" spans="25:28">
      <c r="Y23209" s="240"/>
      <c r="AB23209" s="241"/>
    </row>
    <row r="23210" spans="25:28">
      <c r="Y23210" s="240"/>
      <c r="AB23210" s="241"/>
    </row>
    <row r="23211" spans="25:28">
      <c r="Y23211" s="240"/>
      <c r="AB23211" s="241"/>
    </row>
    <row r="23212" spans="25:28">
      <c r="Y23212" s="240"/>
      <c r="AB23212" s="241"/>
    </row>
    <row r="23213" spans="25:28">
      <c r="Y23213" s="240"/>
      <c r="AB23213" s="241"/>
    </row>
    <row r="23214" spans="25:28">
      <c r="Y23214" s="240"/>
      <c r="AB23214" s="241"/>
    </row>
    <row r="23215" spans="25:28">
      <c r="Y23215" s="240"/>
      <c r="AB23215" s="241"/>
    </row>
    <row r="23216" spans="25:28">
      <c r="Y23216" s="240"/>
      <c r="AB23216" s="241"/>
    </row>
    <row r="23217" spans="25:28">
      <c r="Y23217" s="240"/>
      <c r="AB23217" s="241"/>
    </row>
    <row r="23218" spans="25:28">
      <c r="Y23218" s="240"/>
      <c r="AB23218" s="241"/>
    </row>
    <row r="23219" spans="25:28">
      <c r="Y23219" s="240"/>
      <c r="AB23219" s="241"/>
    </row>
    <row r="23220" spans="25:28">
      <c r="Y23220" s="240"/>
      <c r="AB23220" s="241"/>
    </row>
    <row r="23221" spans="25:28">
      <c r="Y23221" s="240"/>
      <c r="AB23221" s="241"/>
    </row>
    <row r="23222" spans="25:28">
      <c r="Y23222" s="240"/>
      <c r="AB23222" s="241"/>
    </row>
    <row r="23223" spans="25:28">
      <c r="Y23223" s="240"/>
      <c r="AB23223" s="241"/>
    </row>
    <row r="23224" spans="25:28">
      <c r="Y23224" s="240"/>
      <c r="AB23224" s="241"/>
    </row>
    <row r="23225" spans="25:28">
      <c r="Y23225" s="240"/>
      <c r="AB23225" s="241"/>
    </row>
    <row r="23226" spans="25:28">
      <c r="Y23226" s="240"/>
      <c r="AB23226" s="241"/>
    </row>
    <row r="23227" spans="25:28">
      <c r="Y23227" s="240"/>
      <c r="AB23227" s="241"/>
    </row>
    <row r="23228" spans="25:28">
      <c r="Y23228" s="240"/>
      <c r="AB23228" s="241"/>
    </row>
    <row r="23229" spans="25:28">
      <c r="Y23229" s="240"/>
      <c r="AB23229" s="241"/>
    </row>
    <row r="23230" spans="25:28">
      <c r="Y23230" s="240"/>
      <c r="AB23230" s="241"/>
    </row>
    <row r="23231" spans="25:28">
      <c r="Y23231" s="240"/>
      <c r="AB23231" s="241"/>
    </row>
    <row r="23232" spans="25:28">
      <c r="Y23232" s="240"/>
      <c r="AB23232" s="241"/>
    </row>
    <row r="23233" spans="25:28">
      <c r="Y23233" s="240"/>
      <c r="AB23233" s="241"/>
    </row>
    <row r="23234" spans="25:28">
      <c r="Y23234" s="240"/>
      <c r="AB23234" s="241"/>
    </row>
    <row r="23235" spans="25:28">
      <c r="Y23235" s="240"/>
      <c r="AB23235" s="241"/>
    </row>
    <row r="23236" spans="25:28">
      <c r="Y23236" s="240"/>
      <c r="AB23236" s="241"/>
    </row>
    <row r="23237" spans="25:28">
      <c r="Y23237" s="240"/>
      <c r="AB23237" s="241"/>
    </row>
    <row r="23238" spans="25:28">
      <c r="Y23238" s="240"/>
      <c r="AB23238" s="241"/>
    </row>
    <row r="23239" spans="25:28">
      <c r="Y23239" s="240"/>
      <c r="AB23239" s="241"/>
    </row>
    <row r="23240" spans="25:28">
      <c r="Y23240" s="240"/>
      <c r="AB23240" s="241"/>
    </row>
    <row r="23241" spans="25:28">
      <c r="Y23241" s="240"/>
      <c r="AB23241" s="241"/>
    </row>
    <row r="23242" spans="25:28">
      <c r="Y23242" s="240"/>
      <c r="AB23242" s="241"/>
    </row>
    <row r="23243" spans="25:28">
      <c r="Y23243" s="240"/>
      <c r="AB23243" s="241"/>
    </row>
    <row r="23244" spans="25:28">
      <c r="Y23244" s="240"/>
      <c r="AB23244" s="241"/>
    </row>
    <row r="23245" spans="25:28">
      <c r="Y23245" s="240"/>
      <c r="AB23245" s="241"/>
    </row>
    <row r="23246" spans="25:28">
      <c r="Y23246" s="240"/>
      <c r="AB23246" s="241"/>
    </row>
    <row r="23247" spans="25:28">
      <c r="Y23247" s="240"/>
      <c r="AB23247" s="241"/>
    </row>
    <row r="23248" spans="25:28">
      <c r="Y23248" s="240"/>
      <c r="AB23248" s="241"/>
    </row>
    <row r="23249" spans="25:28">
      <c r="Y23249" s="240"/>
      <c r="AB23249" s="241"/>
    </row>
    <row r="23250" spans="25:28">
      <c r="Y23250" s="240"/>
      <c r="AB23250" s="241"/>
    </row>
    <row r="23251" spans="25:28">
      <c r="Y23251" s="240"/>
      <c r="AB23251" s="241"/>
    </row>
    <row r="23252" spans="25:28">
      <c r="Y23252" s="240"/>
      <c r="AB23252" s="241"/>
    </row>
    <row r="23253" spans="25:28">
      <c r="Y23253" s="240"/>
      <c r="AB23253" s="241"/>
    </row>
    <row r="23254" spans="25:28">
      <c r="Y23254" s="240"/>
      <c r="AB23254" s="241"/>
    </row>
    <row r="23255" spans="25:28">
      <c r="Y23255" s="240"/>
      <c r="AB23255" s="241"/>
    </row>
    <row r="23256" spans="25:28">
      <c r="Y23256" s="240"/>
      <c r="AB23256" s="241"/>
    </row>
    <row r="23257" spans="25:28">
      <c r="Y23257" s="240"/>
      <c r="AB23257" s="241"/>
    </row>
    <row r="23258" spans="25:28">
      <c r="Y23258" s="240"/>
      <c r="AB23258" s="241"/>
    </row>
    <row r="23259" spans="25:28">
      <c r="Y23259" s="240"/>
      <c r="AB23259" s="241"/>
    </row>
    <row r="23260" spans="25:28">
      <c r="Y23260" s="240"/>
      <c r="AB23260" s="241"/>
    </row>
    <row r="23261" spans="25:28">
      <c r="Y23261" s="240"/>
      <c r="AB23261" s="241"/>
    </row>
    <row r="23262" spans="25:28">
      <c r="Y23262" s="240"/>
      <c r="AB23262" s="241"/>
    </row>
    <row r="23263" spans="25:28">
      <c r="Y23263" s="240"/>
      <c r="AB23263" s="241"/>
    </row>
    <row r="23264" spans="25:28">
      <c r="Y23264" s="240"/>
      <c r="AB23264" s="241"/>
    </row>
    <row r="23265" spans="25:28">
      <c r="Y23265" s="240"/>
      <c r="AB23265" s="241"/>
    </row>
    <row r="23266" spans="25:28">
      <c r="Y23266" s="240"/>
      <c r="AB23266" s="241"/>
    </row>
    <row r="23267" spans="25:28">
      <c r="Y23267" s="240"/>
      <c r="AB23267" s="241"/>
    </row>
    <row r="23268" spans="25:28">
      <c r="Y23268" s="240"/>
      <c r="AB23268" s="241"/>
    </row>
    <row r="23269" spans="25:28">
      <c r="Y23269" s="240"/>
      <c r="AB23269" s="241"/>
    </row>
    <row r="23270" spans="25:28">
      <c r="Y23270" s="240"/>
      <c r="AB23270" s="241"/>
    </row>
    <row r="23271" spans="25:28">
      <c r="Y23271" s="240"/>
      <c r="AB23271" s="241"/>
    </row>
    <row r="23272" spans="25:28">
      <c r="Y23272" s="240"/>
      <c r="AB23272" s="241"/>
    </row>
    <row r="23273" spans="25:28">
      <c r="Y23273" s="240"/>
      <c r="AB23273" s="241"/>
    </row>
    <row r="23274" spans="25:28">
      <c r="Y23274" s="240"/>
      <c r="AB23274" s="241"/>
    </row>
    <row r="23275" spans="25:28">
      <c r="Y23275" s="240"/>
      <c r="AB23275" s="241"/>
    </row>
    <row r="23276" spans="25:28">
      <c r="Y23276" s="240"/>
      <c r="AB23276" s="241"/>
    </row>
    <row r="23277" spans="25:28">
      <c r="Y23277" s="240"/>
      <c r="AB23277" s="241"/>
    </row>
    <row r="23278" spans="25:28">
      <c r="Y23278" s="240"/>
      <c r="AB23278" s="241"/>
    </row>
    <row r="23279" spans="25:28">
      <c r="Y23279" s="240"/>
      <c r="AB23279" s="241"/>
    </row>
    <row r="23280" spans="25:28">
      <c r="Y23280" s="240"/>
      <c r="AB23280" s="241"/>
    </row>
    <row r="23281" spans="25:28">
      <c r="Y23281" s="240"/>
      <c r="AB23281" s="241"/>
    </row>
    <row r="23282" spans="25:28">
      <c r="Y23282" s="240"/>
      <c r="AB23282" s="241"/>
    </row>
    <row r="23283" spans="25:28">
      <c r="Y23283" s="240"/>
      <c r="AB23283" s="241"/>
    </row>
    <row r="23284" spans="25:28">
      <c r="Y23284" s="240"/>
      <c r="AB23284" s="241"/>
    </row>
    <row r="23285" spans="25:28">
      <c r="Y23285" s="240"/>
      <c r="AB23285" s="241"/>
    </row>
    <row r="23286" spans="25:28">
      <c r="Y23286" s="240"/>
      <c r="AB23286" s="241"/>
    </row>
    <row r="23287" spans="25:28">
      <c r="Y23287" s="240"/>
      <c r="AB23287" s="241"/>
    </row>
    <row r="23288" spans="25:28">
      <c r="Y23288" s="240"/>
      <c r="AB23288" s="241"/>
    </row>
    <row r="23289" spans="25:28">
      <c r="Y23289" s="240"/>
      <c r="AB23289" s="241"/>
    </row>
    <row r="23290" spans="25:28">
      <c r="Y23290" s="240"/>
      <c r="AB23290" s="241"/>
    </row>
    <row r="23291" spans="25:28">
      <c r="Y23291" s="240"/>
      <c r="AB23291" s="241"/>
    </row>
    <row r="23292" spans="25:28">
      <c r="Y23292" s="240"/>
      <c r="AB23292" s="241"/>
    </row>
    <row r="23293" spans="25:28">
      <c r="Y23293" s="240"/>
      <c r="AB23293" s="241"/>
    </row>
    <row r="23294" spans="25:28">
      <c r="Y23294" s="240"/>
      <c r="AB23294" s="241"/>
    </row>
    <row r="23295" spans="25:28">
      <c r="Y23295" s="240"/>
      <c r="AB23295" s="241"/>
    </row>
    <row r="23296" spans="25:28">
      <c r="Y23296" s="240"/>
      <c r="AB23296" s="241"/>
    </row>
    <row r="23297" spans="25:28">
      <c r="Y23297" s="240"/>
      <c r="AB23297" s="241"/>
    </row>
    <row r="23298" spans="25:28">
      <c r="Y23298" s="240"/>
      <c r="AB23298" s="241"/>
    </row>
    <row r="23299" spans="25:28">
      <c r="Y23299" s="240"/>
      <c r="AB23299" s="241"/>
    </row>
    <row r="23300" spans="25:28">
      <c r="Y23300" s="240"/>
      <c r="AB23300" s="241"/>
    </row>
    <row r="23301" spans="25:28">
      <c r="Y23301" s="240"/>
      <c r="AB23301" s="241"/>
    </row>
    <row r="23302" spans="25:28">
      <c r="Y23302" s="240"/>
      <c r="AB23302" s="241"/>
    </row>
    <row r="23303" spans="25:28">
      <c r="Y23303" s="240"/>
      <c r="AB23303" s="241"/>
    </row>
    <row r="23304" spans="25:28">
      <c r="Y23304" s="240"/>
      <c r="AB23304" s="241"/>
    </row>
    <row r="23305" spans="25:28">
      <c r="Y23305" s="240"/>
      <c r="AB23305" s="241"/>
    </row>
    <row r="23306" spans="25:28">
      <c r="Y23306" s="240"/>
      <c r="AB23306" s="241"/>
    </row>
    <row r="23307" spans="25:28">
      <c r="Y23307" s="240"/>
      <c r="AB23307" s="241"/>
    </row>
    <row r="23308" spans="25:28">
      <c r="Y23308" s="240"/>
      <c r="AB23308" s="241"/>
    </row>
    <row r="23309" spans="25:28">
      <c r="Y23309" s="240"/>
      <c r="AB23309" s="241"/>
    </row>
    <row r="23310" spans="25:28">
      <c r="Y23310" s="240"/>
      <c r="AB23310" s="241"/>
    </row>
    <row r="23311" spans="25:28">
      <c r="Y23311" s="240"/>
      <c r="AB23311" s="241"/>
    </row>
    <row r="23312" spans="25:28">
      <c r="Y23312" s="240"/>
      <c r="AB23312" s="241"/>
    </row>
    <row r="23313" spans="25:28">
      <c r="Y23313" s="240"/>
      <c r="AB23313" s="241"/>
    </row>
    <row r="23314" spans="25:28">
      <c r="Y23314" s="240"/>
      <c r="AB23314" s="241"/>
    </row>
    <row r="23315" spans="25:28">
      <c r="Y23315" s="240"/>
      <c r="AB23315" s="241"/>
    </row>
    <row r="23316" spans="25:28">
      <c r="Y23316" s="240"/>
      <c r="AB23316" s="241"/>
    </row>
    <row r="23317" spans="25:28">
      <c r="Y23317" s="240"/>
      <c r="AB23317" s="241"/>
    </row>
    <row r="23318" spans="25:28">
      <c r="Y23318" s="240"/>
      <c r="AB23318" s="241"/>
    </row>
    <row r="23319" spans="25:28">
      <c r="Y23319" s="240"/>
      <c r="AB23319" s="241"/>
    </row>
    <row r="23320" spans="25:28">
      <c r="Y23320" s="240"/>
      <c r="AB23320" s="241"/>
    </row>
    <row r="23321" spans="25:28">
      <c r="Y23321" s="240"/>
      <c r="AB23321" s="241"/>
    </row>
    <row r="23322" spans="25:28">
      <c r="Y23322" s="240"/>
      <c r="AB23322" s="241"/>
    </row>
    <row r="23323" spans="25:28">
      <c r="Y23323" s="240"/>
      <c r="AB23323" s="241"/>
    </row>
    <row r="23324" spans="25:28">
      <c r="Y23324" s="240"/>
      <c r="AB23324" s="241"/>
    </row>
    <row r="23325" spans="25:28">
      <c r="Y23325" s="240"/>
      <c r="AB23325" s="241"/>
    </row>
    <row r="23326" spans="25:28">
      <c r="Y23326" s="240"/>
      <c r="AB23326" s="241"/>
    </row>
    <row r="23327" spans="25:28">
      <c r="Y23327" s="240"/>
      <c r="AB23327" s="241"/>
    </row>
    <row r="23328" spans="25:28">
      <c r="Y23328" s="240"/>
      <c r="AB23328" s="241"/>
    </row>
    <row r="23329" spans="25:28">
      <c r="Y23329" s="240"/>
      <c r="AB23329" s="241"/>
    </row>
    <row r="23330" spans="25:28">
      <c r="Y23330" s="240"/>
      <c r="AB23330" s="241"/>
    </row>
    <row r="23331" spans="25:28">
      <c r="Y23331" s="240"/>
      <c r="AB23331" s="241"/>
    </row>
    <row r="23332" spans="25:28">
      <c r="Y23332" s="240"/>
      <c r="AB23332" s="241"/>
    </row>
    <row r="23333" spans="25:28">
      <c r="Y23333" s="240"/>
      <c r="AB23333" s="241"/>
    </row>
    <row r="23334" spans="25:28">
      <c r="Y23334" s="240"/>
      <c r="AB23334" s="241"/>
    </row>
    <row r="23335" spans="25:28">
      <c r="Y23335" s="240"/>
      <c r="AB23335" s="241"/>
    </row>
    <row r="23336" spans="25:28">
      <c r="Y23336" s="240"/>
      <c r="AB23336" s="241"/>
    </row>
    <row r="23337" spans="25:28">
      <c r="Y23337" s="240"/>
      <c r="AB23337" s="241"/>
    </row>
    <row r="23338" spans="25:28">
      <c r="Y23338" s="240"/>
      <c r="AB23338" s="241"/>
    </row>
    <row r="23339" spans="25:28">
      <c r="Y23339" s="240"/>
      <c r="AB23339" s="241"/>
    </row>
    <row r="23340" spans="25:28">
      <c r="Y23340" s="240"/>
      <c r="AB23340" s="241"/>
    </row>
    <row r="23341" spans="25:28">
      <c r="Y23341" s="240"/>
      <c r="AB23341" s="241"/>
    </row>
    <row r="23342" spans="25:28">
      <c r="Y23342" s="240"/>
      <c r="AB23342" s="241"/>
    </row>
    <row r="23343" spans="25:28">
      <c r="Y23343" s="240"/>
      <c r="AB23343" s="241"/>
    </row>
    <row r="23344" spans="25:28">
      <c r="Y23344" s="240"/>
      <c r="AB23344" s="241"/>
    </row>
    <row r="23345" spans="25:28">
      <c r="Y23345" s="240"/>
      <c r="AB23345" s="241"/>
    </row>
    <row r="23346" spans="25:28">
      <c r="Y23346" s="240"/>
      <c r="AB23346" s="241"/>
    </row>
    <row r="23347" spans="25:28">
      <c r="Y23347" s="240"/>
      <c r="AB23347" s="241"/>
    </row>
    <row r="23348" spans="25:28">
      <c r="Y23348" s="240"/>
      <c r="AB23348" s="241"/>
    </row>
    <row r="23349" spans="25:28">
      <c r="Y23349" s="240"/>
      <c r="AB23349" s="241"/>
    </row>
    <row r="23350" spans="25:28">
      <c r="Y23350" s="240"/>
      <c r="AB23350" s="241"/>
    </row>
    <row r="23351" spans="25:28">
      <c r="Y23351" s="240"/>
      <c r="AB23351" s="241"/>
    </row>
    <row r="23352" spans="25:28">
      <c r="Y23352" s="240"/>
      <c r="AB23352" s="241"/>
    </row>
    <row r="23353" spans="25:28">
      <c r="Y23353" s="240"/>
      <c r="AB23353" s="241"/>
    </row>
    <row r="23354" spans="25:28">
      <c r="Y23354" s="240"/>
      <c r="AB23354" s="241"/>
    </row>
    <row r="23355" spans="25:28">
      <c r="Y23355" s="240"/>
      <c r="AB23355" s="241"/>
    </row>
    <row r="23356" spans="25:28">
      <c r="Y23356" s="240"/>
      <c r="AB23356" s="241"/>
    </row>
    <row r="23357" spans="25:28">
      <c r="Y23357" s="240"/>
      <c r="AB23357" s="241"/>
    </row>
    <row r="23358" spans="25:28">
      <c r="Y23358" s="240"/>
      <c r="AB23358" s="241"/>
    </row>
    <row r="23359" spans="25:28">
      <c r="Y23359" s="240"/>
      <c r="AB23359" s="241"/>
    </row>
    <row r="23360" spans="25:28">
      <c r="Y23360" s="240"/>
      <c r="AB23360" s="241"/>
    </row>
    <row r="23361" spans="25:28">
      <c r="Y23361" s="240"/>
      <c r="AB23361" s="241"/>
    </row>
    <row r="23362" spans="25:28">
      <c r="Y23362" s="240"/>
      <c r="AB23362" s="241"/>
    </row>
    <row r="23363" spans="25:28">
      <c r="Y23363" s="240"/>
      <c r="AB23363" s="241"/>
    </row>
    <row r="23364" spans="25:28">
      <c r="Y23364" s="240"/>
      <c r="AB23364" s="241"/>
    </row>
    <row r="23365" spans="25:28">
      <c r="Y23365" s="240"/>
      <c r="AB23365" s="241"/>
    </row>
    <row r="23366" spans="25:28">
      <c r="Y23366" s="240"/>
      <c r="AB23366" s="241"/>
    </row>
    <row r="23367" spans="25:28">
      <c r="Y23367" s="240"/>
      <c r="AB23367" s="241"/>
    </row>
    <row r="23368" spans="25:28">
      <c r="Y23368" s="240"/>
      <c r="AB23368" s="241"/>
    </row>
    <row r="23369" spans="25:28">
      <c r="Y23369" s="240"/>
      <c r="AB23369" s="241"/>
    </row>
    <row r="23370" spans="25:28">
      <c r="Y23370" s="240"/>
      <c r="AB23370" s="241"/>
    </row>
    <row r="23371" spans="25:28">
      <c r="Y23371" s="240"/>
      <c r="AB23371" s="241"/>
    </row>
    <row r="23372" spans="25:28">
      <c r="Y23372" s="240"/>
      <c r="AB23372" s="241"/>
    </row>
    <row r="23373" spans="25:28">
      <c r="Y23373" s="240"/>
      <c r="AB23373" s="241"/>
    </row>
    <row r="23374" spans="25:28">
      <c r="Y23374" s="240"/>
      <c r="AB23374" s="241"/>
    </row>
    <row r="23375" spans="25:28">
      <c r="Y23375" s="240"/>
      <c r="AB23375" s="241"/>
    </row>
    <row r="23376" spans="25:28">
      <c r="Y23376" s="240"/>
      <c r="AB23376" s="241"/>
    </row>
    <row r="23377" spans="25:28">
      <c r="Y23377" s="240"/>
      <c r="AB23377" s="241"/>
    </row>
    <row r="23378" spans="25:28">
      <c r="Y23378" s="240"/>
      <c r="AB23378" s="241"/>
    </row>
    <row r="23379" spans="25:28">
      <c r="Y23379" s="240"/>
      <c r="AB23379" s="241"/>
    </row>
    <row r="23380" spans="25:28">
      <c r="Y23380" s="240"/>
      <c r="AB23380" s="241"/>
    </row>
    <row r="23381" spans="25:28">
      <c r="Y23381" s="240"/>
      <c r="AB23381" s="241"/>
    </row>
    <row r="23382" spans="25:28">
      <c r="Y23382" s="240"/>
      <c r="AB23382" s="241"/>
    </row>
    <row r="23383" spans="25:28">
      <c r="Y23383" s="240"/>
      <c r="AB23383" s="241"/>
    </row>
    <row r="23384" spans="25:28">
      <c r="Y23384" s="240"/>
      <c r="AB23384" s="241"/>
    </row>
    <row r="23385" spans="25:28">
      <c r="Y23385" s="240"/>
      <c r="AB23385" s="241"/>
    </row>
    <row r="23386" spans="25:28">
      <c r="Y23386" s="240"/>
      <c r="AB23386" s="241"/>
    </row>
    <row r="23387" spans="25:28">
      <c r="Y23387" s="240"/>
      <c r="AB23387" s="241"/>
    </row>
    <row r="23388" spans="25:28">
      <c r="Y23388" s="240"/>
      <c r="AB23388" s="241"/>
    </row>
    <row r="23389" spans="25:28">
      <c r="Y23389" s="240"/>
      <c r="AB23389" s="241"/>
    </row>
    <row r="23390" spans="25:28">
      <c r="Y23390" s="240"/>
      <c r="AB23390" s="241"/>
    </row>
    <row r="23391" spans="25:28">
      <c r="Y23391" s="240"/>
      <c r="AB23391" s="241"/>
    </row>
    <row r="23392" spans="25:28">
      <c r="Y23392" s="240"/>
      <c r="AB23392" s="241"/>
    </row>
    <row r="23393" spans="25:28">
      <c r="Y23393" s="240"/>
      <c r="AB23393" s="241"/>
    </row>
    <row r="23394" spans="25:28">
      <c r="Y23394" s="240"/>
      <c r="AB23394" s="241"/>
    </row>
    <row r="23395" spans="25:28">
      <c r="Y23395" s="240"/>
      <c r="AB23395" s="241"/>
    </row>
    <row r="23396" spans="25:28">
      <c r="Y23396" s="240"/>
      <c r="AB23396" s="241"/>
    </row>
    <row r="23397" spans="25:28">
      <c r="Y23397" s="240"/>
      <c r="AB23397" s="241"/>
    </row>
    <row r="23398" spans="25:28">
      <c r="Y23398" s="240"/>
      <c r="AB23398" s="241"/>
    </row>
    <row r="23399" spans="25:28">
      <c r="Y23399" s="240"/>
      <c r="AB23399" s="241"/>
    </row>
    <row r="23400" spans="25:28">
      <c r="Y23400" s="240"/>
      <c r="AB23400" s="241"/>
    </row>
    <row r="23401" spans="25:28">
      <c r="Y23401" s="240"/>
      <c r="AB23401" s="241"/>
    </row>
    <row r="23402" spans="25:28">
      <c r="Y23402" s="240"/>
      <c r="AB23402" s="241"/>
    </row>
    <row r="23403" spans="25:28">
      <c r="Y23403" s="240"/>
      <c r="AB23403" s="241"/>
    </row>
    <row r="23404" spans="25:28">
      <c r="Y23404" s="240"/>
      <c r="AB23404" s="241"/>
    </row>
    <row r="23405" spans="25:28">
      <c r="Y23405" s="240"/>
      <c r="AB23405" s="241"/>
    </row>
    <row r="23406" spans="25:28">
      <c r="Y23406" s="240"/>
      <c r="AB23406" s="241"/>
    </row>
    <row r="23407" spans="25:28">
      <c r="Y23407" s="240"/>
      <c r="AB23407" s="241"/>
    </row>
    <row r="23408" spans="25:28">
      <c r="Y23408" s="240"/>
      <c r="AB23408" s="241"/>
    </row>
    <row r="23409" spans="25:28">
      <c r="Y23409" s="240"/>
      <c r="AB23409" s="241"/>
    </row>
    <row r="23410" spans="25:28">
      <c r="Y23410" s="240"/>
      <c r="AB23410" s="241"/>
    </row>
    <row r="23411" spans="25:28">
      <c r="Y23411" s="240"/>
      <c r="AB23411" s="241"/>
    </row>
    <row r="23412" spans="25:28">
      <c r="Y23412" s="240"/>
      <c r="AB23412" s="241"/>
    </row>
    <row r="23413" spans="25:28">
      <c r="Y23413" s="240"/>
      <c r="AB23413" s="241"/>
    </row>
    <row r="23414" spans="25:28">
      <c r="Y23414" s="240"/>
      <c r="AB23414" s="241"/>
    </row>
    <row r="23415" spans="25:28">
      <c r="Y23415" s="240"/>
      <c r="AB23415" s="241"/>
    </row>
    <row r="23416" spans="25:28">
      <c r="Y23416" s="240"/>
      <c r="AB23416" s="241"/>
    </row>
    <row r="23417" spans="25:28">
      <c r="Y23417" s="240"/>
      <c r="AB23417" s="241"/>
    </row>
    <row r="23418" spans="25:28">
      <c r="Y23418" s="240"/>
      <c r="AB23418" s="241"/>
    </row>
    <row r="23419" spans="25:28">
      <c r="Y23419" s="240"/>
      <c r="AB23419" s="241"/>
    </row>
    <row r="23420" spans="25:28">
      <c r="Y23420" s="240"/>
      <c r="AB23420" s="241"/>
    </row>
    <row r="23421" spans="25:28">
      <c r="Y23421" s="240"/>
      <c r="AB23421" s="241"/>
    </row>
    <row r="23422" spans="25:28">
      <c r="Y23422" s="240"/>
      <c r="AB23422" s="241"/>
    </row>
    <row r="23423" spans="25:28">
      <c r="Y23423" s="240"/>
      <c r="AB23423" s="241"/>
    </row>
    <row r="23424" spans="25:28">
      <c r="Y23424" s="240"/>
      <c r="AB23424" s="241"/>
    </row>
    <row r="23425" spans="25:28">
      <c r="Y23425" s="240"/>
      <c r="AB23425" s="241"/>
    </row>
    <row r="23426" spans="25:28">
      <c r="Y23426" s="240"/>
      <c r="AB23426" s="241"/>
    </row>
    <row r="23427" spans="25:28">
      <c r="Y23427" s="240"/>
      <c r="AB23427" s="241"/>
    </row>
    <row r="23428" spans="25:28">
      <c r="Y23428" s="240"/>
      <c r="AB23428" s="241"/>
    </row>
    <row r="23429" spans="25:28">
      <c r="Y23429" s="240"/>
      <c r="AB23429" s="241"/>
    </row>
    <row r="23430" spans="25:28">
      <c r="Y23430" s="240"/>
      <c r="AB23430" s="241"/>
    </row>
    <row r="23431" spans="25:28">
      <c r="Y23431" s="240"/>
      <c r="AB23431" s="241"/>
    </row>
    <row r="23432" spans="25:28">
      <c r="Y23432" s="240"/>
      <c r="AB23432" s="241"/>
    </row>
    <row r="23433" spans="25:28">
      <c r="Y23433" s="240"/>
      <c r="AB23433" s="241"/>
    </row>
    <row r="23434" spans="25:28">
      <c r="Y23434" s="240"/>
      <c r="AB23434" s="241"/>
    </row>
    <row r="23435" spans="25:28">
      <c r="Y23435" s="240"/>
      <c r="AB23435" s="241"/>
    </row>
    <row r="23436" spans="25:28">
      <c r="Y23436" s="240"/>
      <c r="AB23436" s="241"/>
    </row>
    <row r="23437" spans="25:28">
      <c r="Y23437" s="240"/>
      <c r="AB23437" s="241"/>
    </row>
    <row r="23438" spans="25:28">
      <c r="Y23438" s="240"/>
      <c r="AB23438" s="241"/>
    </row>
    <row r="23439" spans="25:28">
      <c r="Y23439" s="240"/>
      <c r="AB23439" s="241"/>
    </row>
    <row r="23440" spans="25:28">
      <c r="Y23440" s="240"/>
      <c r="AB23440" s="241"/>
    </row>
    <row r="23441" spans="25:28">
      <c r="Y23441" s="240"/>
      <c r="AB23441" s="241"/>
    </row>
    <row r="23442" spans="25:28">
      <c r="Y23442" s="240"/>
      <c r="AB23442" s="241"/>
    </row>
    <row r="23443" spans="25:28">
      <c r="Y23443" s="240"/>
      <c r="AB23443" s="241"/>
    </row>
    <row r="23444" spans="25:28">
      <c r="Y23444" s="240"/>
      <c r="AB23444" s="241"/>
    </row>
    <row r="23445" spans="25:28">
      <c r="Y23445" s="240"/>
      <c r="AB23445" s="241"/>
    </row>
    <row r="23446" spans="25:28">
      <c r="Y23446" s="240"/>
      <c r="AB23446" s="241"/>
    </row>
    <row r="23447" spans="25:28">
      <c r="Y23447" s="240"/>
      <c r="AB23447" s="241"/>
    </row>
    <row r="23448" spans="25:28">
      <c r="Y23448" s="240"/>
      <c r="AB23448" s="241"/>
    </row>
    <row r="23449" spans="25:28">
      <c r="Y23449" s="240"/>
      <c r="AB23449" s="241"/>
    </row>
    <row r="23450" spans="25:28">
      <c r="Y23450" s="240"/>
      <c r="AB23450" s="241"/>
    </row>
    <row r="23451" spans="25:28">
      <c r="Y23451" s="240"/>
      <c r="AB23451" s="241"/>
    </row>
    <row r="23452" spans="25:28">
      <c r="Y23452" s="240"/>
      <c r="AB23452" s="241"/>
    </row>
    <row r="23453" spans="25:28">
      <c r="Y23453" s="240"/>
      <c r="AB23453" s="241"/>
    </row>
    <row r="23454" spans="25:28">
      <c r="Y23454" s="240"/>
      <c r="AB23454" s="241"/>
    </row>
    <row r="23455" spans="25:28">
      <c r="Y23455" s="240"/>
      <c r="AB23455" s="241"/>
    </row>
    <row r="23456" spans="25:28">
      <c r="Y23456" s="240"/>
      <c r="AB23456" s="241"/>
    </row>
    <row r="23457" spans="25:28">
      <c r="Y23457" s="240"/>
      <c r="AB23457" s="241"/>
    </row>
    <row r="23458" spans="25:28">
      <c r="Y23458" s="240"/>
      <c r="AB23458" s="241"/>
    </row>
    <row r="23459" spans="25:28">
      <c r="Y23459" s="240"/>
      <c r="AB23459" s="241"/>
    </row>
    <row r="23460" spans="25:28">
      <c r="Y23460" s="240"/>
      <c r="AB23460" s="241"/>
    </row>
    <row r="23461" spans="25:28">
      <c r="Y23461" s="240"/>
      <c r="AB23461" s="241"/>
    </row>
    <row r="23462" spans="25:28">
      <c r="Y23462" s="240"/>
      <c r="AB23462" s="241"/>
    </row>
    <row r="23463" spans="25:28">
      <c r="Y23463" s="240"/>
      <c r="AB23463" s="241"/>
    </row>
    <row r="23464" spans="25:28">
      <c r="Y23464" s="240"/>
      <c r="AB23464" s="241"/>
    </row>
    <row r="23465" spans="25:28">
      <c r="Y23465" s="240"/>
      <c r="AB23465" s="241"/>
    </row>
    <row r="23466" spans="25:28">
      <c r="Y23466" s="240"/>
      <c r="AB23466" s="241"/>
    </row>
    <row r="23467" spans="25:28">
      <c r="Y23467" s="240"/>
      <c r="AB23467" s="241"/>
    </row>
    <row r="23468" spans="25:28">
      <c r="Y23468" s="240"/>
      <c r="AB23468" s="241"/>
    </row>
    <row r="23469" spans="25:28">
      <c r="Y23469" s="240"/>
      <c r="AB23469" s="241"/>
    </row>
    <row r="23470" spans="25:28">
      <c r="Y23470" s="240"/>
      <c r="AB23470" s="241"/>
    </row>
    <row r="23471" spans="25:28">
      <c r="Y23471" s="240"/>
      <c r="AB23471" s="241"/>
    </row>
    <row r="23472" spans="25:28">
      <c r="Y23472" s="240"/>
      <c r="AB23472" s="241"/>
    </row>
    <row r="23473" spans="25:28">
      <c r="Y23473" s="240"/>
      <c r="AB23473" s="241"/>
    </row>
    <row r="23474" spans="25:28">
      <c r="Y23474" s="240"/>
      <c r="AB23474" s="241"/>
    </row>
    <row r="23475" spans="25:28">
      <c r="Y23475" s="240"/>
      <c r="AB23475" s="241"/>
    </row>
    <row r="23476" spans="25:28">
      <c r="Y23476" s="240"/>
      <c r="AB23476" s="241"/>
    </row>
    <row r="23477" spans="25:28">
      <c r="Y23477" s="240"/>
      <c r="AB23477" s="241"/>
    </row>
    <row r="23478" spans="25:28">
      <c r="Y23478" s="240"/>
      <c r="AB23478" s="241"/>
    </row>
    <row r="23479" spans="25:28">
      <c r="Y23479" s="240"/>
      <c r="AB23479" s="241"/>
    </row>
    <row r="23480" spans="25:28">
      <c r="Y23480" s="240"/>
      <c r="AB23480" s="241"/>
    </row>
    <row r="23481" spans="25:28">
      <c r="Y23481" s="240"/>
      <c r="AB23481" s="241"/>
    </row>
    <row r="23482" spans="25:28">
      <c r="Y23482" s="240"/>
      <c r="AB23482" s="241"/>
    </row>
    <row r="23483" spans="25:28">
      <c r="Y23483" s="240"/>
      <c r="AB23483" s="241"/>
    </row>
    <row r="23484" spans="25:28">
      <c r="Y23484" s="240"/>
      <c r="AB23484" s="241"/>
    </row>
    <row r="23485" spans="25:28">
      <c r="Y23485" s="240"/>
      <c r="AB23485" s="241"/>
    </row>
    <row r="23486" spans="25:28">
      <c r="Y23486" s="240"/>
      <c r="AB23486" s="241"/>
    </row>
    <row r="23487" spans="25:28">
      <c r="Y23487" s="240"/>
      <c r="AB23487" s="241"/>
    </row>
    <row r="23488" spans="25:28">
      <c r="Y23488" s="240"/>
      <c r="AB23488" s="241"/>
    </row>
    <row r="23489" spans="25:28">
      <c r="Y23489" s="240"/>
      <c r="AB23489" s="241"/>
    </row>
    <row r="23490" spans="25:28">
      <c r="Y23490" s="240"/>
      <c r="AB23490" s="241"/>
    </row>
    <row r="23491" spans="25:28">
      <c r="Y23491" s="240"/>
      <c r="AB23491" s="241"/>
    </row>
    <row r="23492" spans="25:28">
      <c r="Y23492" s="240"/>
      <c r="AB23492" s="241"/>
    </row>
    <row r="23493" spans="25:28">
      <c r="Y23493" s="240"/>
      <c r="AB23493" s="241"/>
    </row>
    <row r="23494" spans="25:28">
      <c r="Y23494" s="240"/>
      <c r="AB23494" s="241"/>
    </row>
    <row r="23495" spans="25:28">
      <c r="Y23495" s="240"/>
      <c r="AB23495" s="241"/>
    </row>
    <row r="23496" spans="25:28">
      <c r="Y23496" s="240"/>
      <c r="AB23496" s="241"/>
    </row>
    <row r="23497" spans="25:28">
      <c r="Y23497" s="240"/>
      <c r="AB23497" s="241"/>
    </row>
    <row r="23498" spans="25:28">
      <c r="Y23498" s="240"/>
      <c r="AB23498" s="241"/>
    </row>
    <row r="23499" spans="25:28">
      <c r="Y23499" s="240"/>
      <c r="AB23499" s="241"/>
    </row>
    <row r="23500" spans="25:28">
      <c r="Y23500" s="240"/>
      <c r="AB23500" s="241"/>
    </row>
    <row r="23501" spans="25:28">
      <c r="Y23501" s="240"/>
      <c r="AB23501" s="241"/>
    </row>
    <row r="23502" spans="25:28">
      <c r="Y23502" s="240"/>
      <c r="AB23502" s="241"/>
    </row>
    <row r="23503" spans="25:28">
      <c r="Y23503" s="240"/>
      <c r="AB23503" s="241"/>
    </row>
    <row r="23504" spans="25:28">
      <c r="Y23504" s="240"/>
      <c r="AB23504" s="241"/>
    </row>
    <row r="23505" spans="25:28">
      <c r="Y23505" s="240"/>
      <c r="AB23505" s="241"/>
    </row>
    <row r="23506" spans="25:28">
      <c r="Y23506" s="240"/>
      <c r="AB23506" s="241"/>
    </row>
    <row r="23507" spans="25:28">
      <c r="Y23507" s="240"/>
      <c r="AB23507" s="241"/>
    </row>
    <row r="23508" spans="25:28">
      <c r="Y23508" s="240"/>
      <c r="AB23508" s="241"/>
    </row>
    <row r="23509" spans="25:28">
      <c r="Y23509" s="240"/>
      <c r="AB23509" s="241"/>
    </row>
    <row r="23510" spans="25:28">
      <c r="Y23510" s="240"/>
      <c r="AB23510" s="241"/>
    </row>
    <row r="23511" spans="25:28">
      <c r="Y23511" s="240"/>
      <c r="AB23511" s="241"/>
    </row>
    <row r="23512" spans="25:28">
      <c r="Y23512" s="240"/>
      <c r="AB23512" s="241"/>
    </row>
    <row r="23513" spans="25:28">
      <c r="Y23513" s="240"/>
      <c r="AB23513" s="241"/>
    </row>
    <row r="23514" spans="25:28">
      <c r="Y23514" s="240"/>
      <c r="AB23514" s="241"/>
    </row>
    <row r="23515" spans="25:28">
      <c r="Y23515" s="240"/>
      <c r="AB23515" s="241"/>
    </row>
    <row r="23516" spans="25:28">
      <c r="Y23516" s="240"/>
      <c r="AB23516" s="241"/>
    </row>
    <row r="23517" spans="25:28">
      <c r="Y23517" s="240"/>
      <c r="AB23517" s="241"/>
    </row>
    <row r="23518" spans="25:28">
      <c r="Y23518" s="240"/>
      <c r="AB23518" s="241"/>
    </row>
    <row r="23519" spans="25:28">
      <c r="Y23519" s="240"/>
      <c r="AB23519" s="241"/>
    </row>
    <row r="23520" spans="25:28">
      <c r="Y23520" s="240"/>
      <c r="AB23520" s="241"/>
    </row>
    <row r="23521" spans="25:28">
      <c r="Y23521" s="240"/>
      <c r="AB23521" s="241"/>
    </row>
    <row r="23522" spans="25:28">
      <c r="Y23522" s="240"/>
      <c r="AB23522" s="241"/>
    </row>
    <row r="23523" spans="25:28">
      <c r="Y23523" s="240"/>
      <c r="AB23523" s="241"/>
    </row>
    <row r="23524" spans="25:28">
      <c r="Y23524" s="240"/>
      <c r="AB23524" s="241"/>
    </row>
    <row r="23525" spans="25:28">
      <c r="Y23525" s="240"/>
      <c r="AB23525" s="241"/>
    </row>
    <row r="23526" spans="25:28">
      <c r="Y23526" s="240"/>
      <c r="AB23526" s="241"/>
    </row>
    <row r="23527" spans="25:28">
      <c r="Y23527" s="240"/>
      <c r="AB23527" s="241"/>
    </row>
    <row r="23528" spans="25:28">
      <c r="Y23528" s="240"/>
      <c r="AB23528" s="241"/>
    </row>
    <row r="23529" spans="25:28">
      <c r="Y23529" s="240"/>
      <c r="AB23529" s="241"/>
    </row>
    <row r="23530" spans="25:28">
      <c r="Y23530" s="240"/>
      <c r="AB23530" s="241"/>
    </row>
    <row r="23531" spans="25:28">
      <c r="Y23531" s="240"/>
      <c r="AB23531" s="241"/>
    </row>
    <row r="23532" spans="25:28">
      <c r="Y23532" s="240"/>
      <c r="AB23532" s="241"/>
    </row>
    <row r="23533" spans="25:28">
      <c r="Y23533" s="240"/>
      <c r="AB23533" s="241"/>
    </row>
    <row r="23534" spans="25:28">
      <c r="Y23534" s="240"/>
      <c r="AB23534" s="241"/>
    </row>
    <row r="23535" spans="25:28">
      <c r="Y23535" s="240"/>
      <c r="AB23535" s="241"/>
    </row>
    <row r="23536" spans="25:28">
      <c r="Y23536" s="240"/>
      <c r="AB23536" s="241"/>
    </row>
    <row r="23537" spans="25:28">
      <c r="Y23537" s="240"/>
      <c r="AB23537" s="241"/>
    </row>
    <row r="23538" spans="25:28">
      <c r="Y23538" s="240"/>
      <c r="AB23538" s="241"/>
    </row>
    <row r="23539" spans="25:28">
      <c r="Y23539" s="240"/>
      <c r="AB23539" s="241"/>
    </row>
    <row r="23540" spans="25:28">
      <c r="Y23540" s="240"/>
      <c r="AB23540" s="241"/>
    </row>
    <row r="23541" spans="25:28">
      <c r="Y23541" s="240"/>
      <c r="AB23541" s="241"/>
    </row>
    <row r="23542" spans="25:28">
      <c r="Y23542" s="240"/>
      <c r="AB23542" s="241"/>
    </row>
    <row r="23543" spans="25:28">
      <c r="Y23543" s="240"/>
      <c r="AB23543" s="241"/>
    </row>
    <row r="23544" spans="25:28">
      <c r="Y23544" s="240"/>
      <c r="AB23544" s="241"/>
    </row>
    <row r="23545" spans="25:28">
      <c r="Y23545" s="240"/>
      <c r="AB23545" s="241"/>
    </row>
    <row r="23546" spans="25:28">
      <c r="Y23546" s="240"/>
      <c r="AB23546" s="241"/>
    </row>
    <row r="23547" spans="25:28">
      <c r="Y23547" s="240"/>
      <c r="AB23547" s="241"/>
    </row>
    <row r="23548" spans="25:28">
      <c r="Y23548" s="240"/>
      <c r="AB23548" s="241"/>
    </row>
    <row r="23549" spans="25:28">
      <c r="Y23549" s="240"/>
      <c r="AB23549" s="241"/>
    </row>
    <row r="23550" spans="25:28">
      <c r="Y23550" s="240"/>
      <c r="AB23550" s="241"/>
    </row>
    <row r="23551" spans="25:28">
      <c r="Y23551" s="240"/>
      <c r="AB23551" s="241"/>
    </row>
    <row r="23552" spans="25:28">
      <c r="Y23552" s="240"/>
      <c r="AB23552" s="241"/>
    </row>
    <row r="23553" spans="25:28">
      <c r="Y23553" s="240"/>
      <c r="AB23553" s="241"/>
    </row>
    <row r="23554" spans="25:28">
      <c r="Y23554" s="240"/>
      <c r="AB23554" s="241"/>
    </row>
    <row r="23555" spans="25:28">
      <c r="Y23555" s="240"/>
      <c r="AB23555" s="241"/>
    </row>
    <row r="23556" spans="25:28">
      <c r="Y23556" s="240"/>
      <c r="AB23556" s="241"/>
    </row>
    <row r="23557" spans="25:28">
      <c r="Y23557" s="240"/>
      <c r="AB23557" s="241"/>
    </row>
    <row r="23558" spans="25:28">
      <c r="Y23558" s="240"/>
      <c r="AB23558" s="241"/>
    </row>
    <row r="23559" spans="25:28">
      <c r="Y23559" s="240"/>
      <c r="AB23559" s="241"/>
    </row>
    <row r="23560" spans="25:28">
      <c r="Y23560" s="240"/>
      <c r="AB23560" s="241"/>
    </row>
    <row r="23561" spans="25:28">
      <c r="Y23561" s="240"/>
      <c r="AB23561" s="241"/>
    </row>
    <row r="23562" spans="25:28">
      <c r="Y23562" s="240"/>
      <c r="AB23562" s="241"/>
    </row>
    <row r="23563" spans="25:28">
      <c r="Y23563" s="240"/>
      <c r="AB23563" s="241"/>
    </row>
    <row r="23564" spans="25:28">
      <c r="Y23564" s="240"/>
      <c r="AB23564" s="241"/>
    </row>
    <row r="23565" spans="25:28">
      <c r="Y23565" s="240"/>
      <c r="AB23565" s="241"/>
    </row>
    <row r="23566" spans="25:28">
      <c r="Y23566" s="240"/>
      <c r="AB23566" s="241"/>
    </row>
    <row r="23567" spans="25:28">
      <c r="Y23567" s="240"/>
      <c r="AB23567" s="241"/>
    </row>
    <row r="23568" spans="25:28">
      <c r="Y23568" s="240"/>
      <c r="AB23568" s="241"/>
    </row>
    <row r="23569" spans="25:28">
      <c r="Y23569" s="240"/>
      <c r="AB23569" s="241"/>
    </row>
    <row r="23570" spans="25:28">
      <c r="Y23570" s="240"/>
      <c r="AB23570" s="241"/>
    </row>
    <row r="23571" spans="25:28">
      <c r="Y23571" s="240"/>
      <c r="AB23571" s="241"/>
    </row>
    <row r="23572" spans="25:28">
      <c r="Y23572" s="240"/>
      <c r="AB23572" s="241"/>
    </row>
    <row r="23573" spans="25:28">
      <c r="Y23573" s="240"/>
      <c r="AB23573" s="241"/>
    </row>
    <row r="23574" spans="25:28">
      <c r="Y23574" s="240"/>
      <c r="AB23574" s="241"/>
    </row>
    <row r="23575" spans="25:28">
      <c r="Y23575" s="240"/>
      <c r="AB23575" s="241"/>
    </row>
    <row r="23576" spans="25:28">
      <c r="Y23576" s="240"/>
      <c r="AB23576" s="241"/>
    </row>
    <row r="23577" spans="25:28">
      <c r="Y23577" s="240"/>
      <c r="AB23577" s="241"/>
    </row>
    <row r="23578" spans="25:28">
      <c r="Y23578" s="240"/>
      <c r="AB23578" s="241"/>
    </row>
    <row r="23579" spans="25:28">
      <c r="Y23579" s="240"/>
      <c r="AB23579" s="241"/>
    </row>
    <row r="23580" spans="25:28">
      <c r="Y23580" s="240"/>
      <c r="AB23580" s="241"/>
    </row>
    <row r="23581" spans="25:28">
      <c r="Y23581" s="240"/>
      <c r="AB23581" s="241"/>
    </row>
    <row r="23582" spans="25:28">
      <c r="Y23582" s="240"/>
      <c r="AB23582" s="241"/>
    </row>
    <row r="23583" spans="25:28">
      <c r="Y23583" s="240"/>
      <c r="AB23583" s="241"/>
    </row>
    <row r="23584" spans="25:28">
      <c r="Y23584" s="240"/>
      <c r="AB23584" s="241"/>
    </row>
    <row r="23585" spans="25:28">
      <c r="Y23585" s="240"/>
      <c r="AB23585" s="241"/>
    </row>
    <row r="23586" spans="25:28">
      <c r="Y23586" s="240"/>
      <c r="AB23586" s="241"/>
    </row>
    <row r="23587" spans="25:28">
      <c r="Y23587" s="240"/>
      <c r="AB23587" s="241"/>
    </row>
    <row r="23588" spans="25:28">
      <c r="Y23588" s="240"/>
      <c r="AB23588" s="241"/>
    </row>
    <row r="23589" spans="25:28">
      <c r="Y23589" s="240"/>
      <c r="AB23589" s="241"/>
    </row>
    <row r="23590" spans="25:28">
      <c r="Y23590" s="240"/>
      <c r="AB23590" s="241"/>
    </row>
    <row r="23591" spans="25:28">
      <c r="Y23591" s="240"/>
      <c r="AB23591" s="241"/>
    </row>
    <row r="23592" spans="25:28">
      <c r="Y23592" s="240"/>
      <c r="AB23592" s="241"/>
    </row>
    <row r="23593" spans="25:28">
      <c r="Y23593" s="240"/>
      <c r="AB23593" s="241"/>
    </row>
    <row r="23594" spans="25:28">
      <c r="Y23594" s="240"/>
      <c r="AB23594" s="241"/>
    </row>
    <row r="23595" spans="25:28">
      <c r="Y23595" s="240"/>
      <c r="AB23595" s="241"/>
    </row>
    <row r="23596" spans="25:28">
      <c r="Y23596" s="240"/>
      <c r="AB23596" s="241"/>
    </row>
    <row r="23597" spans="25:28">
      <c r="Y23597" s="240"/>
      <c r="AB23597" s="241"/>
    </row>
    <row r="23598" spans="25:28">
      <c r="Y23598" s="240"/>
      <c r="AB23598" s="241"/>
    </row>
    <row r="23599" spans="25:28">
      <c r="Y23599" s="240"/>
      <c r="AB23599" s="241"/>
    </row>
    <row r="23600" spans="25:28">
      <c r="Y23600" s="240"/>
      <c r="AB23600" s="241"/>
    </row>
    <row r="23601" spans="25:28">
      <c r="Y23601" s="240"/>
      <c r="AB23601" s="241"/>
    </row>
    <row r="23602" spans="25:28">
      <c r="Y23602" s="240"/>
      <c r="AB23602" s="241"/>
    </row>
    <row r="23603" spans="25:28">
      <c r="Y23603" s="240"/>
      <c r="AB23603" s="241"/>
    </row>
    <row r="23604" spans="25:28">
      <c r="Y23604" s="240"/>
      <c r="AB23604" s="241"/>
    </row>
    <row r="23605" spans="25:28">
      <c r="Y23605" s="240"/>
      <c r="AB23605" s="241"/>
    </row>
    <row r="23606" spans="25:28">
      <c r="Y23606" s="240"/>
      <c r="AB23606" s="241"/>
    </row>
    <row r="23607" spans="25:28">
      <c r="Y23607" s="240"/>
      <c r="AB23607" s="241"/>
    </row>
    <row r="23608" spans="25:28">
      <c r="Y23608" s="240"/>
      <c r="AB23608" s="241"/>
    </row>
    <row r="23609" spans="25:28">
      <c r="Y23609" s="240"/>
      <c r="AB23609" s="241"/>
    </row>
    <row r="23610" spans="25:28">
      <c r="Y23610" s="240"/>
      <c r="AB23610" s="241"/>
    </row>
    <row r="23611" spans="25:28">
      <c r="Y23611" s="240"/>
      <c r="AB23611" s="241"/>
    </row>
    <row r="23612" spans="25:28">
      <c r="Y23612" s="240"/>
      <c r="AB23612" s="241"/>
    </row>
    <row r="23613" spans="25:28">
      <c r="Y23613" s="240"/>
      <c r="AB23613" s="241"/>
    </row>
    <row r="23614" spans="25:28">
      <c r="Y23614" s="240"/>
      <c r="AB23614" s="241"/>
    </row>
    <row r="23615" spans="25:28">
      <c r="Y23615" s="240"/>
      <c r="AB23615" s="241"/>
    </row>
    <row r="23616" spans="25:28">
      <c r="Y23616" s="240"/>
      <c r="AB23616" s="241"/>
    </row>
    <row r="23617" spans="25:28">
      <c r="Y23617" s="240"/>
      <c r="AB23617" s="241"/>
    </row>
    <row r="23618" spans="25:28">
      <c r="Y23618" s="240"/>
      <c r="AB23618" s="241"/>
    </row>
    <row r="23619" spans="25:28">
      <c r="Y23619" s="240"/>
      <c r="AB23619" s="241"/>
    </row>
    <row r="23620" spans="25:28">
      <c r="Y23620" s="240"/>
      <c r="AB23620" s="241"/>
    </row>
    <row r="23621" spans="25:28">
      <c r="Y23621" s="240"/>
      <c r="AB23621" s="241"/>
    </row>
    <row r="23622" spans="25:28">
      <c r="Y23622" s="240"/>
      <c r="AB23622" s="241"/>
    </row>
    <row r="23623" spans="25:28">
      <c r="Y23623" s="240"/>
      <c r="AB23623" s="241"/>
    </row>
    <row r="23624" spans="25:28">
      <c r="Y23624" s="240"/>
      <c r="AB23624" s="241"/>
    </row>
    <row r="23625" spans="25:28">
      <c r="Y23625" s="240"/>
      <c r="AB23625" s="241"/>
    </row>
    <row r="23626" spans="25:28">
      <c r="Y23626" s="240"/>
      <c r="AB23626" s="241"/>
    </row>
    <row r="23627" spans="25:28">
      <c r="Y23627" s="240"/>
      <c r="AB23627" s="241"/>
    </row>
    <row r="23628" spans="25:28">
      <c r="Y23628" s="240"/>
      <c r="AB23628" s="241"/>
    </row>
    <row r="23629" spans="25:28">
      <c r="Y23629" s="240"/>
      <c r="AB23629" s="241"/>
    </row>
    <row r="23630" spans="25:28">
      <c r="Y23630" s="240"/>
      <c r="AB23630" s="241"/>
    </row>
    <row r="23631" spans="25:28">
      <c r="Y23631" s="240"/>
      <c r="AB23631" s="241"/>
    </row>
    <row r="23632" spans="25:28">
      <c r="Y23632" s="240"/>
      <c r="AB23632" s="241"/>
    </row>
    <row r="23633" spans="25:28">
      <c r="Y23633" s="240"/>
      <c r="AB23633" s="241"/>
    </row>
    <row r="23634" spans="25:28">
      <c r="Y23634" s="240"/>
      <c r="AB23634" s="241"/>
    </row>
    <row r="23635" spans="25:28">
      <c r="Y23635" s="240"/>
      <c r="AB23635" s="241"/>
    </row>
    <row r="23636" spans="25:28">
      <c r="Y23636" s="240"/>
      <c r="AB23636" s="241"/>
    </row>
    <row r="23637" spans="25:28">
      <c r="Y23637" s="240"/>
      <c r="AB23637" s="241"/>
    </row>
    <row r="23638" spans="25:28">
      <c r="Y23638" s="240"/>
      <c r="AB23638" s="241"/>
    </row>
    <row r="23639" spans="25:28">
      <c r="Y23639" s="240"/>
      <c r="AB23639" s="241"/>
    </row>
    <row r="23640" spans="25:28">
      <c r="Y23640" s="240"/>
      <c r="AB23640" s="241"/>
    </row>
    <row r="23641" spans="25:28">
      <c r="Y23641" s="240"/>
      <c r="AB23641" s="241"/>
    </row>
    <row r="23642" spans="25:28">
      <c r="Y23642" s="240"/>
      <c r="AB23642" s="241"/>
    </row>
    <row r="23643" spans="25:28">
      <c r="Y23643" s="240"/>
      <c r="AB23643" s="241"/>
    </row>
    <row r="23644" spans="25:28">
      <c r="Y23644" s="240"/>
      <c r="AB23644" s="241"/>
    </row>
    <row r="23645" spans="25:28">
      <c r="Y23645" s="240"/>
      <c r="AB23645" s="241"/>
    </row>
    <row r="23646" spans="25:28">
      <c r="Y23646" s="240"/>
      <c r="AB23646" s="241"/>
    </row>
    <row r="23647" spans="25:28">
      <c r="Y23647" s="240"/>
      <c r="AB23647" s="241"/>
    </row>
    <row r="23648" spans="25:28">
      <c r="Y23648" s="240"/>
      <c r="AB23648" s="241"/>
    </row>
    <row r="23649" spans="25:28">
      <c r="Y23649" s="240"/>
      <c r="AB23649" s="241"/>
    </row>
    <row r="23650" spans="25:28">
      <c r="Y23650" s="240"/>
      <c r="AB23650" s="241"/>
    </row>
    <row r="23651" spans="25:28">
      <c r="Y23651" s="240"/>
      <c r="AB23651" s="241"/>
    </row>
    <row r="23652" spans="25:28">
      <c r="Y23652" s="240"/>
      <c r="AB23652" s="241"/>
    </row>
    <row r="23653" spans="25:28">
      <c r="Y23653" s="240"/>
      <c r="AB23653" s="241"/>
    </row>
    <row r="23654" spans="25:28">
      <c r="Y23654" s="240"/>
      <c r="AB23654" s="241"/>
    </row>
    <row r="23655" spans="25:28">
      <c r="Y23655" s="240"/>
      <c r="AB23655" s="241"/>
    </row>
    <row r="23656" spans="25:28">
      <c r="Y23656" s="240"/>
      <c r="AB23656" s="241"/>
    </row>
    <row r="23657" spans="25:28">
      <c r="Y23657" s="240"/>
      <c r="AB23657" s="241"/>
    </row>
    <row r="23658" spans="25:28">
      <c r="Y23658" s="240"/>
      <c r="AB23658" s="241"/>
    </row>
    <row r="23659" spans="25:28">
      <c r="Y23659" s="240"/>
      <c r="AB23659" s="241"/>
    </row>
    <row r="23660" spans="25:28">
      <c r="Y23660" s="240"/>
      <c r="AB23660" s="241"/>
    </row>
    <row r="23661" spans="25:28">
      <c r="Y23661" s="240"/>
      <c r="AB23661" s="241"/>
    </row>
    <row r="23662" spans="25:28">
      <c r="Y23662" s="240"/>
      <c r="AB23662" s="241"/>
    </row>
    <row r="23663" spans="25:28">
      <c r="Y23663" s="240"/>
      <c r="AB23663" s="241"/>
    </row>
    <row r="23664" spans="25:28">
      <c r="Y23664" s="240"/>
      <c r="AB23664" s="241"/>
    </row>
    <row r="23665" spans="25:28">
      <c r="Y23665" s="240"/>
      <c r="AB23665" s="241"/>
    </row>
    <row r="23666" spans="25:28">
      <c r="Y23666" s="240"/>
      <c r="AB23666" s="241"/>
    </row>
    <row r="23667" spans="25:28">
      <c r="Y23667" s="240"/>
      <c r="AB23667" s="241"/>
    </row>
    <row r="23668" spans="25:28">
      <c r="Y23668" s="240"/>
      <c r="AB23668" s="241"/>
    </row>
    <row r="23669" spans="25:28">
      <c r="Y23669" s="240"/>
      <c r="AB23669" s="241"/>
    </row>
    <row r="23670" spans="25:28">
      <c r="Y23670" s="240"/>
      <c r="AB23670" s="241"/>
    </row>
    <row r="23671" spans="25:28">
      <c r="Y23671" s="240"/>
      <c r="AB23671" s="241"/>
    </row>
    <row r="23672" spans="25:28">
      <c r="Y23672" s="240"/>
      <c r="AB23672" s="241"/>
    </row>
    <row r="23673" spans="25:28">
      <c r="Y23673" s="240"/>
      <c r="AB23673" s="241"/>
    </row>
    <row r="23674" spans="25:28">
      <c r="Y23674" s="240"/>
      <c r="AB23674" s="241"/>
    </row>
    <row r="23675" spans="25:28">
      <c r="Y23675" s="240"/>
      <c r="AB23675" s="241"/>
    </row>
    <row r="23676" spans="25:28">
      <c r="Y23676" s="240"/>
      <c r="AB23676" s="241"/>
    </row>
    <row r="23677" spans="25:28">
      <c r="Y23677" s="240"/>
      <c r="AB23677" s="241"/>
    </row>
    <row r="23678" spans="25:28">
      <c r="Y23678" s="240"/>
      <c r="AB23678" s="241"/>
    </row>
    <row r="23679" spans="25:28">
      <c r="Y23679" s="240"/>
      <c r="AB23679" s="241"/>
    </row>
    <row r="23680" spans="25:28">
      <c r="Y23680" s="240"/>
      <c r="AB23680" s="241"/>
    </row>
    <row r="23681" spans="25:28">
      <c r="Y23681" s="240"/>
      <c r="AB23681" s="241"/>
    </row>
    <row r="23682" spans="25:28">
      <c r="Y23682" s="240"/>
      <c r="AB23682" s="241"/>
    </row>
    <row r="23683" spans="25:28">
      <c r="Y23683" s="240"/>
      <c r="AB23683" s="241"/>
    </row>
    <row r="23684" spans="25:28">
      <c r="Y23684" s="240"/>
      <c r="AB23684" s="241"/>
    </row>
    <row r="23685" spans="25:28">
      <c r="Y23685" s="240"/>
      <c r="AB23685" s="241"/>
    </row>
    <row r="23686" spans="25:28">
      <c r="Y23686" s="240"/>
      <c r="AB23686" s="241"/>
    </row>
    <row r="23687" spans="25:28">
      <c r="Y23687" s="240"/>
      <c r="AB23687" s="241"/>
    </row>
    <row r="23688" spans="25:28">
      <c r="Y23688" s="240"/>
      <c r="AB23688" s="241"/>
    </row>
    <row r="23689" spans="25:28">
      <c r="Y23689" s="240"/>
      <c r="AB23689" s="241"/>
    </row>
    <row r="23690" spans="25:28">
      <c r="Y23690" s="240"/>
      <c r="AB23690" s="241"/>
    </row>
    <row r="23691" spans="25:28">
      <c r="Y23691" s="240"/>
      <c r="AB23691" s="241"/>
    </row>
    <row r="23692" spans="25:28">
      <c r="Y23692" s="240"/>
      <c r="AB23692" s="241"/>
    </row>
    <row r="23693" spans="25:28">
      <c r="Y23693" s="240"/>
      <c r="AB23693" s="241"/>
    </row>
    <row r="23694" spans="25:28">
      <c r="Y23694" s="240"/>
      <c r="AB23694" s="241"/>
    </row>
    <row r="23695" spans="25:28">
      <c r="Y23695" s="240"/>
      <c r="AB23695" s="241"/>
    </row>
    <row r="23696" spans="25:28">
      <c r="Y23696" s="240"/>
      <c r="AB23696" s="241"/>
    </row>
    <row r="23697" spans="25:28">
      <c r="Y23697" s="240"/>
      <c r="AB23697" s="241"/>
    </row>
    <row r="23698" spans="25:28">
      <c r="Y23698" s="240"/>
      <c r="AB23698" s="241"/>
    </row>
    <row r="23699" spans="25:28">
      <c r="Y23699" s="240"/>
      <c r="AB23699" s="241"/>
    </row>
    <row r="23700" spans="25:28">
      <c r="Y23700" s="240"/>
      <c r="AB23700" s="241"/>
    </row>
    <row r="23701" spans="25:28">
      <c r="Y23701" s="240"/>
      <c r="AB23701" s="241"/>
    </row>
    <row r="23702" spans="25:28">
      <c r="Y23702" s="240"/>
      <c r="AB23702" s="241"/>
    </row>
    <row r="23703" spans="25:28">
      <c r="Y23703" s="240"/>
      <c r="AB23703" s="241"/>
    </row>
    <row r="23704" spans="25:28">
      <c r="Y23704" s="240"/>
      <c r="AB23704" s="241"/>
    </row>
    <row r="23705" spans="25:28">
      <c r="Y23705" s="240"/>
      <c r="AB23705" s="241"/>
    </row>
    <row r="23706" spans="25:28">
      <c r="Y23706" s="240"/>
      <c r="AB23706" s="241"/>
    </row>
    <row r="23707" spans="25:28">
      <c r="Y23707" s="240"/>
      <c r="AB23707" s="241"/>
    </row>
    <row r="23708" spans="25:28">
      <c r="Y23708" s="240"/>
      <c r="AB23708" s="241"/>
    </row>
    <row r="23709" spans="25:28">
      <c r="Y23709" s="240"/>
      <c r="AB23709" s="241"/>
    </row>
    <row r="23710" spans="25:28">
      <c r="Y23710" s="240"/>
      <c r="AB23710" s="241"/>
    </row>
    <row r="23711" spans="25:28">
      <c r="Y23711" s="240"/>
      <c r="AB23711" s="241"/>
    </row>
    <row r="23712" spans="25:28">
      <c r="Y23712" s="240"/>
      <c r="AB23712" s="241"/>
    </row>
    <row r="23713" spans="25:28">
      <c r="Y23713" s="240"/>
      <c r="AB23713" s="241"/>
    </row>
    <row r="23714" spans="25:28">
      <c r="Y23714" s="240"/>
      <c r="AB23714" s="241"/>
    </row>
    <row r="23715" spans="25:28">
      <c r="Y23715" s="240"/>
      <c r="AB23715" s="241"/>
    </row>
    <row r="23716" spans="25:28">
      <c r="Y23716" s="240"/>
      <c r="AB23716" s="241"/>
    </row>
    <row r="23717" spans="25:28">
      <c r="Y23717" s="240"/>
      <c r="AB23717" s="241"/>
    </row>
    <row r="23718" spans="25:28">
      <c r="Y23718" s="240"/>
      <c r="AB23718" s="241"/>
    </row>
    <row r="23719" spans="25:28">
      <c r="Y23719" s="240"/>
      <c r="AB23719" s="241"/>
    </row>
    <row r="23720" spans="25:28">
      <c r="Y23720" s="240"/>
      <c r="AB23720" s="241"/>
    </row>
    <row r="23721" spans="25:28">
      <c r="Y23721" s="240"/>
      <c r="AB23721" s="241"/>
    </row>
    <row r="23722" spans="25:28">
      <c r="Y23722" s="240"/>
      <c r="AB23722" s="241"/>
    </row>
    <row r="23723" spans="25:28">
      <c r="Y23723" s="240"/>
      <c r="AB23723" s="241"/>
    </row>
    <row r="23724" spans="25:28">
      <c r="Y23724" s="240"/>
      <c r="AB23724" s="241"/>
    </row>
    <row r="23725" spans="25:28">
      <c r="Y23725" s="240"/>
      <c r="AB23725" s="241"/>
    </row>
    <row r="23726" spans="25:28">
      <c r="Y23726" s="240"/>
      <c r="AB23726" s="241"/>
    </row>
    <row r="23727" spans="25:28">
      <c r="Y23727" s="240"/>
      <c r="AB23727" s="241"/>
    </row>
    <row r="23728" spans="25:28">
      <c r="Y23728" s="240"/>
      <c r="AB23728" s="241"/>
    </row>
    <row r="23729" spans="25:28">
      <c r="Y23729" s="240"/>
      <c r="AB23729" s="241"/>
    </row>
    <row r="23730" spans="25:28">
      <c r="Y23730" s="240"/>
      <c r="AB23730" s="241"/>
    </row>
    <row r="23731" spans="25:28">
      <c r="Y23731" s="240"/>
      <c r="AB23731" s="241"/>
    </row>
    <row r="23732" spans="25:28">
      <c r="Y23732" s="240"/>
      <c r="AB23732" s="241"/>
    </row>
    <row r="23733" spans="25:28">
      <c r="Y23733" s="240"/>
      <c r="AB23733" s="241"/>
    </row>
    <row r="23734" spans="25:28">
      <c r="Y23734" s="240"/>
      <c r="AB23734" s="241"/>
    </row>
    <row r="23735" spans="25:28">
      <c r="Y23735" s="240"/>
      <c r="AB23735" s="241"/>
    </row>
    <row r="23736" spans="25:28">
      <c r="Y23736" s="240"/>
      <c r="AB23736" s="241"/>
    </row>
    <row r="23737" spans="25:28">
      <c r="Y23737" s="240"/>
      <c r="AB23737" s="241"/>
    </row>
    <row r="23738" spans="25:28">
      <c r="Y23738" s="240"/>
      <c r="AB23738" s="241"/>
    </row>
    <row r="23739" spans="25:28">
      <c r="Y23739" s="240"/>
      <c r="AB23739" s="241"/>
    </row>
    <row r="23740" spans="25:28">
      <c r="Y23740" s="240"/>
      <c r="AB23740" s="241"/>
    </row>
    <row r="23741" spans="25:28">
      <c r="Y23741" s="240"/>
      <c r="AB23741" s="241"/>
    </row>
    <row r="23742" spans="25:28">
      <c r="Y23742" s="240"/>
      <c r="AB23742" s="241"/>
    </row>
    <row r="23743" spans="25:28">
      <c r="Y23743" s="240"/>
      <c r="AB23743" s="241"/>
    </row>
    <row r="23744" spans="25:28">
      <c r="Y23744" s="240"/>
      <c r="AB23744" s="241"/>
    </row>
    <row r="23745" spans="25:28">
      <c r="Y23745" s="240"/>
      <c r="AB23745" s="241"/>
    </row>
    <row r="23746" spans="25:28">
      <c r="Y23746" s="240"/>
      <c r="AB23746" s="241"/>
    </row>
    <row r="23747" spans="25:28">
      <c r="Y23747" s="240"/>
      <c r="AB23747" s="241"/>
    </row>
    <row r="23748" spans="25:28">
      <c r="Y23748" s="240"/>
      <c r="AB23748" s="241"/>
    </row>
    <row r="23749" spans="25:28">
      <c r="Y23749" s="240"/>
      <c r="AB23749" s="241"/>
    </row>
    <row r="23750" spans="25:28">
      <c r="Y23750" s="240"/>
      <c r="AB23750" s="241"/>
    </row>
    <row r="23751" spans="25:28">
      <c r="Y23751" s="240"/>
      <c r="AB23751" s="241"/>
    </row>
    <row r="23752" spans="25:28">
      <c r="Y23752" s="240"/>
      <c r="AB23752" s="241"/>
    </row>
    <row r="23753" spans="25:28">
      <c r="Y23753" s="240"/>
      <c r="AB23753" s="241"/>
    </row>
    <row r="23754" spans="25:28">
      <c r="Y23754" s="240"/>
      <c r="AB23754" s="241"/>
    </row>
    <row r="23755" spans="25:28">
      <c r="Y23755" s="240"/>
      <c r="AB23755" s="241"/>
    </row>
    <row r="23756" spans="25:28">
      <c r="Y23756" s="240"/>
      <c r="AB23756" s="241"/>
    </row>
    <row r="23757" spans="25:28">
      <c r="Y23757" s="240"/>
      <c r="AB23757" s="241"/>
    </row>
    <row r="23758" spans="25:28">
      <c r="Y23758" s="240"/>
      <c r="AB23758" s="241"/>
    </row>
    <row r="23759" spans="25:28">
      <c r="Y23759" s="240"/>
      <c r="AB23759" s="241"/>
    </row>
    <row r="23760" spans="25:28">
      <c r="Y23760" s="240"/>
      <c r="AB23760" s="241"/>
    </row>
    <row r="23761" spans="25:28">
      <c r="Y23761" s="240"/>
      <c r="AB23761" s="241"/>
    </row>
    <row r="23762" spans="25:28">
      <c r="Y23762" s="240"/>
      <c r="AB23762" s="241"/>
    </row>
    <row r="23763" spans="25:28">
      <c r="Y23763" s="240"/>
      <c r="AB23763" s="241"/>
    </row>
    <row r="23764" spans="25:28">
      <c r="Y23764" s="240"/>
      <c r="AB23764" s="241"/>
    </row>
    <row r="23765" spans="25:28">
      <c r="Y23765" s="240"/>
      <c r="AB23765" s="241"/>
    </row>
    <row r="23766" spans="25:28">
      <c r="Y23766" s="240"/>
      <c r="AB23766" s="241"/>
    </row>
    <row r="23767" spans="25:28">
      <c r="Y23767" s="240"/>
      <c r="AB23767" s="241"/>
    </row>
    <row r="23768" spans="25:28">
      <c r="Y23768" s="240"/>
      <c r="AB23768" s="241"/>
    </row>
    <row r="23769" spans="25:28">
      <c r="Y23769" s="240"/>
      <c r="AB23769" s="241"/>
    </row>
    <row r="23770" spans="25:28">
      <c r="Y23770" s="240"/>
      <c r="AB23770" s="241"/>
    </row>
    <row r="23771" spans="25:28">
      <c r="Y23771" s="240"/>
      <c r="AB23771" s="241"/>
    </row>
    <row r="23772" spans="25:28">
      <c r="Y23772" s="240"/>
      <c r="AB23772" s="241"/>
    </row>
    <row r="23773" spans="25:28">
      <c r="Y23773" s="240"/>
      <c r="AB23773" s="241"/>
    </row>
    <row r="23774" spans="25:28">
      <c r="Y23774" s="240"/>
      <c r="AB23774" s="241"/>
    </row>
    <row r="23775" spans="25:28">
      <c r="Y23775" s="240"/>
      <c r="AB23775" s="241"/>
    </row>
    <row r="23776" spans="25:28">
      <c r="Y23776" s="240"/>
      <c r="AB23776" s="241"/>
    </row>
    <row r="23777" spans="25:28">
      <c r="Y23777" s="240"/>
      <c r="AB23777" s="241"/>
    </row>
    <row r="23778" spans="25:28">
      <c r="Y23778" s="240"/>
      <c r="AB23778" s="241"/>
    </row>
    <row r="23779" spans="25:28">
      <c r="Y23779" s="240"/>
      <c r="AB23779" s="241"/>
    </row>
    <row r="23780" spans="25:28">
      <c r="Y23780" s="240"/>
      <c r="AB23780" s="241"/>
    </row>
    <row r="23781" spans="25:28">
      <c r="Y23781" s="240"/>
      <c r="AB23781" s="241"/>
    </row>
    <row r="23782" spans="25:28">
      <c r="Y23782" s="240"/>
      <c r="AB23782" s="241"/>
    </row>
    <row r="23783" spans="25:28">
      <c r="Y23783" s="240"/>
      <c r="AB23783" s="241"/>
    </row>
    <row r="23784" spans="25:28">
      <c r="Y23784" s="240"/>
      <c r="AB23784" s="241"/>
    </row>
    <row r="23785" spans="25:28">
      <c r="Y23785" s="240"/>
      <c r="AB23785" s="241"/>
    </row>
    <row r="23786" spans="25:28">
      <c r="Y23786" s="240"/>
      <c r="AB23786" s="241"/>
    </row>
    <row r="23787" spans="25:28">
      <c r="Y23787" s="240"/>
      <c r="AB23787" s="241"/>
    </row>
    <row r="23788" spans="25:28">
      <c r="Y23788" s="240"/>
      <c r="AB23788" s="241"/>
    </row>
    <row r="23789" spans="25:28">
      <c r="Y23789" s="240"/>
      <c r="AB23789" s="241"/>
    </row>
    <row r="23790" spans="25:28">
      <c r="Y23790" s="240"/>
      <c r="AB23790" s="241"/>
    </row>
    <row r="23791" spans="25:28">
      <c r="Y23791" s="240"/>
      <c r="AB23791" s="241"/>
    </row>
    <row r="23792" spans="25:28">
      <c r="Y23792" s="240"/>
      <c r="AB23792" s="241"/>
    </row>
    <row r="23793" spans="25:28">
      <c r="Y23793" s="240"/>
      <c r="AB23793" s="241"/>
    </row>
    <row r="23794" spans="25:28">
      <c r="Y23794" s="240"/>
      <c r="AB23794" s="241"/>
    </row>
    <row r="23795" spans="25:28">
      <c r="Y23795" s="240"/>
      <c r="AB23795" s="241"/>
    </row>
    <row r="23796" spans="25:28">
      <c r="Y23796" s="240"/>
      <c r="AB23796" s="241"/>
    </row>
    <row r="23797" spans="25:28">
      <c r="Y23797" s="240"/>
      <c r="AB23797" s="241"/>
    </row>
    <row r="23798" spans="25:28">
      <c r="Y23798" s="240"/>
      <c r="AB23798" s="241"/>
    </row>
    <row r="23799" spans="25:28">
      <c r="Y23799" s="240"/>
      <c r="AB23799" s="241"/>
    </row>
    <row r="23800" spans="25:28">
      <c r="Y23800" s="240"/>
      <c r="AB23800" s="241"/>
    </row>
    <row r="23801" spans="25:28">
      <c r="Y23801" s="240"/>
      <c r="AB23801" s="241"/>
    </row>
    <row r="23802" spans="25:28">
      <c r="Y23802" s="240"/>
      <c r="AB23802" s="241"/>
    </row>
    <row r="23803" spans="25:28">
      <c r="Y23803" s="240"/>
      <c r="AB23803" s="241"/>
    </row>
    <row r="23804" spans="25:28">
      <c r="Y23804" s="240"/>
      <c r="AB23804" s="241"/>
    </row>
    <row r="23805" spans="25:28">
      <c r="Y23805" s="240"/>
      <c r="AB23805" s="241"/>
    </row>
    <row r="23806" spans="25:28">
      <c r="Y23806" s="240"/>
      <c r="AB23806" s="241"/>
    </row>
    <row r="23807" spans="25:28">
      <c r="Y23807" s="240"/>
      <c r="AB23807" s="241"/>
    </row>
    <row r="23808" spans="25:28">
      <c r="Y23808" s="240"/>
      <c r="AB23808" s="241"/>
    </row>
    <row r="23809" spans="25:28">
      <c r="Y23809" s="240"/>
      <c r="AB23809" s="241"/>
    </row>
    <row r="23810" spans="25:28">
      <c r="Y23810" s="240"/>
      <c r="AB23810" s="241"/>
    </row>
    <row r="23811" spans="25:28">
      <c r="Y23811" s="240"/>
      <c r="AB23811" s="241"/>
    </row>
    <row r="23812" spans="25:28">
      <c r="Y23812" s="240"/>
      <c r="AB23812" s="241"/>
    </row>
    <row r="23813" spans="25:28">
      <c r="Y23813" s="240"/>
      <c r="AB23813" s="241"/>
    </row>
    <row r="23814" spans="25:28">
      <c r="Y23814" s="240"/>
      <c r="AB23814" s="241"/>
    </row>
    <row r="23815" spans="25:28">
      <c r="Y23815" s="240"/>
      <c r="AB23815" s="241"/>
    </row>
    <row r="23816" spans="25:28">
      <c r="Y23816" s="240"/>
      <c r="AB23816" s="241"/>
    </row>
    <row r="23817" spans="25:28">
      <c r="Y23817" s="240"/>
      <c r="AB23817" s="241"/>
    </row>
    <row r="23818" spans="25:28">
      <c r="Y23818" s="240"/>
      <c r="AB23818" s="241"/>
    </row>
    <row r="23819" spans="25:28">
      <c r="Y23819" s="240"/>
      <c r="AB23819" s="241"/>
    </row>
    <row r="23820" spans="25:28">
      <c r="Y23820" s="240"/>
      <c r="AB23820" s="241"/>
    </row>
    <row r="23821" spans="25:28">
      <c r="Y23821" s="240"/>
      <c r="AB23821" s="241"/>
    </row>
    <row r="23822" spans="25:28">
      <c r="Y23822" s="240"/>
      <c r="AB23822" s="241"/>
    </row>
    <row r="23823" spans="25:28">
      <c r="Y23823" s="240"/>
      <c r="AB23823" s="241"/>
    </row>
    <row r="23824" spans="25:28">
      <c r="Y23824" s="240"/>
      <c r="AB23824" s="241"/>
    </row>
    <row r="23825" spans="25:28">
      <c r="Y23825" s="240"/>
      <c r="AB23825" s="241"/>
    </row>
    <row r="23826" spans="25:28">
      <c r="Y23826" s="240"/>
      <c r="AB23826" s="241"/>
    </row>
    <row r="23827" spans="25:28">
      <c r="Y23827" s="240"/>
      <c r="AB23827" s="241"/>
    </row>
    <row r="23828" spans="25:28">
      <c r="Y23828" s="240"/>
      <c r="AB23828" s="241"/>
    </row>
    <row r="23829" spans="25:28">
      <c r="Y23829" s="240"/>
      <c r="AB23829" s="241"/>
    </row>
    <row r="23830" spans="25:28">
      <c r="Y23830" s="240"/>
      <c r="AB23830" s="241"/>
    </row>
    <row r="23831" spans="25:28">
      <c r="Y23831" s="240"/>
      <c r="AB23831" s="241"/>
    </row>
    <row r="23832" spans="25:28">
      <c r="Y23832" s="240"/>
      <c r="AB23832" s="241"/>
    </row>
    <row r="23833" spans="25:28">
      <c r="Y23833" s="240"/>
      <c r="AB23833" s="241"/>
    </row>
    <row r="23834" spans="25:28">
      <c r="Y23834" s="240"/>
      <c r="AB23834" s="241"/>
    </row>
    <row r="23835" spans="25:28">
      <c r="Y23835" s="240"/>
      <c r="AB23835" s="241"/>
    </row>
    <row r="23836" spans="25:28">
      <c r="Y23836" s="240"/>
      <c r="AB23836" s="241"/>
    </row>
    <row r="23837" spans="25:28">
      <c r="Y23837" s="240"/>
      <c r="AB23837" s="241"/>
    </row>
    <row r="23838" spans="25:28">
      <c r="Y23838" s="240"/>
      <c r="AB23838" s="241"/>
    </row>
    <row r="23839" spans="25:28">
      <c r="Y23839" s="240"/>
      <c r="AB23839" s="241"/>
    </row>
    <row r="23840" spans="25:28">
      <c r="Y23840" s="240"/>
      <c r="AB23840" s="241"/>
    </row>
    <row r="23841" spans="25:28">
      <c r="Y23841" s="240"/>
      <c r="AB23841" s="241"/>
    </row>
    <row r="23842" spans="25:28">
      <c r="Y23842" s="240"/>
      <c r="AB23842" s="241"/>
    </row>
    <row r="23843" spans="25:28">
      <c r="Y23843" s="240"/>
      <c r="AB23843" s="241"/>
    </row>
    <row r="23844" spans="25:28">
      <c r="Y23844" s="240"/>
      <c r="AB23844" s="241"/>
    </row>
    <row r="23845" spans="25:28">
      <c r="Y23845" s="240"/>
      <c r="AB23845" s="241"/>
    </row>
    <row r="23846" spans="25:28">
      <c r="Y23846" s="240"/>
      <c r="AB23846" s="241"/>
    </row>
    <row r="23847" spans="25:28">
      <c r="Y23847" s="240"/>
      <c r="AB23847" s="241"/>
    </row>
    <row r="23848" spans="25:28">
      <c r="Y23848" s="240"/>
      <c r="AB23848" s="241"/>
    </row>
    <row r="23849" spans="25:28">
      <c r="Y23849" s="240"/>
      <c r="AB23849" s="241"/>
    </row>
    <row r="23850" spans="25:28">
      <c r="Y23850" s="240"/>
      <c r="AB23850" s="241"/>
    </row>
    <row r="23851" spans="25:28">
      <c r="Y23851" s="240"/>
      <c r="AB23851" s="241"/>
    </row>
    <row r="23852" spans="25:28">
      <c r="Y23852" s="240"/>
      <c r="AB23852" s="241"/>
    </row>
    <row r="23853" spans="25:28">
      <c r="Y23853" s="240"/>
      <c r="AB23853" s="241"/>
    </row>
    <row r="23854" spans="25:28">
      <c r="Y23854" s="240"/>
      <c r="AB23854" s="241"/>
    </row>
    <row r="23855" spans="25:28">
      <c r="Y23855" s="240"/>
      <c r="AB23855" s="241"/>
    </row>
    <row r="23856" spans="25:28">
      <c r="Y23856" s="240"/>
      <c r="AB23856" s="241"/>
    </row>
    <row r="23857" spans="25:28">
      <c r="Y23857" s="240"/>
      <c r="AB23857" s="241"/>
    </row>
    <row r="23858" spans="25:28">
      <c r="Y23858" s="240"/>
      <c r="AB23858" s="241"/>
    </row>
    <row r="23859" spans="25:28">
      <c r="Y23859" s="240"/>
      <c r="AB23859" s="241"/>
    </row>
    <row r="23860" spans="25:28">
      <c r="Y23860" s="240"/>
      <c r="AB23860" s="241"/>
    </row>
    <row r="23861" spans="25:28">
      <c r="Y23861" s="240"/>
      <c r="AB23861" s="241"/>
    </row>
    <row r="23862" spans="25:28">
      <c r="Y23862" s="240"/>
      <c r="AB23862" s="241"/>
    </row>
    <row r="23863" spans="25:28">
      <c r="Y23863" s="240"/>
      <c r="AB23863" s="241"/>
    </row>
    <row r="23864" spans="25:28">
      <c r="Y23864" s="240"/>
      <c r="AB23864" s="241"/>
    </row>
    <row r="23865" spans="25:28">
      <c r="Y23865" s="240"/>
      <c r="AB23865" s="241"/>
    </row>
    <row r="23866" spans="25:28">
      <c r="Y23866" s="240"/>
      <c r="AB23866" s="241"/>
    </row>
    <row r="23867" spans="25:28">
      <c r="Y23867" s="240"/>
      <c r="AB23867" s="241"/>
    </row>
    <row r="23868" spans="25:28">
      <c r="Y23868" s="240"/>
      <c r="AB23868" s="241"/>
    </row>
    <row r="23869" spans="25:28">
      <c r="Y23869" s="240"/>
      <c r="AB23869" s="241"/>
    </row>
    <row r="23870" spans="25:28">
      <c r="Y23870" s="240"/>
      <c r="AB23870" s="241"/>
    </row>
    <row r="23871" spans="25:28">
      <c r="Y23871" s="240"/>
      <c r="AB23871" s="241"/>
    </row>
    <row r="23872" spans="25:28">
      <c r="Y23872" s="240"/>
      <c r="AB23872" s="241"/>
    </row>
    <row r="23873" spans="25:28">
      <c r="Y23873" s="240"/>
      <c r="AB23873" s="241"/>
    </row>
    <row r="23874" spans="25:28">
      <c r="Y23874" s="240"/>
      <c r="AB23874" s="241"/>
    </row>
    <row r="23875" spans="25:28">
      <c r="Y23875" s="240"/>
      <c r="AB23875" s="241"/>
    </row>
    <row r="23876" spans="25:28">
      <c r="Y23876" s="240"/>
      <c r="AB23876" s="241"/>
    </row>
    <row r="23877" spans="25:28">
      <c r="Y23877" s="240"/>
      <c r="AB23877" s="241"/>
    </row>
    <row r="23878" spans="25:28">
      <c r="Y23878" s="240"/>
      <c r="AB23878" s="241"/>
    </row>
    <row r="23879" spans="25:28">
      <c r="Y23879" s="240"/>
      <c r="AB23879" s="241"/>
    </row>
    <row r="23880" spans="25:28">
      <c r="Y23880" s="240"/>
      <c r="AB23880" s="241"/>
    </row>
    <row r="23881" spans="25:28">
      <c r="Y23881" s="240"/>
      <c r="AB23881" s="241"/>
    </row>
    <row r="23882" spans="25:28">
      <c r="Y23882" s="240"/>
      <c r="AB23882" s="241"/>
    </row>
    <row r="23883" spans="25:28">
      <c r="Y23883" s="240"/>
      <c r="AB23883" s="241"/>
    </row>
    <row r="23884" spans="25:28">
      <c r="Y23884" s="240"/>
      <c r="AB23884" s="241"/>
    </row>
    <row r="23885" spans="25:28">
      <c r="Y23885" s="240"/>
      <c r="AB23885" s="241"/>
    </row>
    <row r="23886" spans="25:28">
      <c r="Y23886" s="240"/>
      <c r="AB23886" s="241"/>
    </row>
    <row r="23887" spans="25:28">
      <c r="Y23887" s="240"/>
      <c r="AB23887" s="241"/>
    </row>
    <row r="23888" spans="25:28">
      <c r="Y23888" s="240"/>
      <c r="AB23888" s="241"/>
    </row>
    <row r="23889" spans="25:28">
      <c r="Y23889" s="240"/>
      <c r="AB23889" s="241"/>
    </row>
    <row r="23890" spans="25:28">
      <c r="Y23890" s="240"/>
      <c r="AB23890" s="241"/>
    </row>
    <row r="23891" spans="25:28">
      <c r="Y23891" s="240"/>
      <c r="AB23891" s="241"/>
    </row>
    <row r="23892" spans="25:28">
      <c r="Y23892" s="240"/>
      <c r="AB23892" s="241"/>
    </row>
    <row r="23893" spans="25:28">
      <c r="Y23893" s="240"/>
      <c r="AB23893" s="241"/>
    </row>
    <row r="23894" spans="25:28">
      <c r="Y23894" s="240"/>
      <c r="AB23894" s="241"/>
    </row>
    <row r="23895" spans="25:28">
      <c r="Y23895" s="240"/>
      <c r="AB23895" s="241"/>
    </row>
    <row r="23896" spans="25:28">
      <c r="Y23896" s="240"/>
      <c r="AB23896" s="241"/>
    </row>
    <row r="23897" spans="25:28">
      <c r="Y23897" s="240"/>
      <c r="AB23897" s="241"/>
    </row>
    <row r="23898" spans="25:28">
      <c r="Y23898" s="240"/>
      <c r="AB23898" s="241"/>
    </row>
    <row r="23899" spans="25:28">
      <c r="Y23899" s="240"/>
      <c r="AB23899" s="241"/>
    </row>
    <row r="23900" spans="25:28">
      <c r="Y23900" s="240"/>
      <c r="AB23900" s="241"/>
    </row>
    <row r="23901" spans="25:28">
      <c r="Y23901" s="240"/>
      <c r="AB23901" s="241"/>
    </row>
    <row r="23902" spans="25:28">
      <c r="Y23902" s="240"/>
      <c r="AB23902" s="241"/>
    </row>
    <row r="23903" spans="25:28">
      <c r="Y23903" s="240"/>
      <c r="AB23903" s="241"/>
    </row>
    <row r="23904" spans="25:28">
      <c r="Y23904" s="240"/>
      <c r="AB23904" s="241"/>
    </row>
    <row r="23905" spans="25:28">
      <c r="Y23905" s="240"/>
      <c r="AB23905" s="241"/>
    </row>
    <row r="23906" spans="25:28">
      <c r="Y23906" s="240"/>
      <c r="AB23906" s="241"/>
    </row>
    <row r="23907" spans="25:28">
      <c r="Y23907" s="240"/>
      <c r="AB23907" s="241"/>
    </row>
    <row r="23908" spans="25:28">
      <c r="Y23908" s="240"/>
      <c r="AB23908" s="241"/>
    </row>
    <row r="23909" spans="25:28">
      <c r="Y23909" s="240"/>
      <c r="AB23909" s="241"/>
    </row>
    <row r="23910" spans="25:28">
      <c r="Y23910" s="240"/>
      <c r="AB23910" s="241"/>
    </row>
    <row r="23911" spans="25:28">
      <c r="Y23911" s="240"/>
      <c r="AB23911" s="241"/>
    </row>
    <row r="23912" spans="25:28">
      <c r="Y23912" s="240"/>
      <c r="AB23912" s="241"/>
    </row>
    <row r="23913" spans="25:28">
      <c r="Y23913" s="240"/>
      <c r="AB23913" s="241"/>
    </row>
    <row r="23914" spans="25:28">
      <c r="Y23914" s="240"/>
      <c r="AB23914" s="241"/>
    </row>
    <row r="23915" spans="25:28">
      <c r="Y23915" s="240"/>
      <c r="AB23915" s="241"/>
    </row>
    <row r="23916" spans="25:28">
      <c r="Y23916" s="240"/>
      <c r="AB23916" s="241"/>
    </row>
    <row r="23917" spans="25:28">
      <c r="Y23917" s="240"/>
      <c r="AB23917" s="241"/>
    </row>
    <row r="23918" spans="25:28">
      <c r="Y23918" s="240"/>
      <c r="AB23918" s="241"/>
    </row>
    <row r="23919" spans="25:28">
      <c r="Y23919" s="240"/>
      <c r="AB23919" s="241"/>
    </row>
    <row r="23920" spans="25:28">
      <c r="Y23920" s="240"/>
      <c r="AB23920" s="241"/>
    </row>
    <row r="23921" spans="25:28">
      <c r="Y23921" s="240"/>
      <c r="AB23921" s="241"/>
    </row>
    <row r="23922" spans="25:28">
      <c r="Y23922" s="240"/>
      <c r="AB23922" s="241"/>
    </row>
    <row r="23923" spans="25:28">
      <c r="Y23923" s="240"/>
      <c r="AB23923" s="241"/>
    </row>
    <row r="23924" spans="25:28">
      <c r="Y23924" s="240"/>
      <c r="AB23924" s="241"/>
    </row>
    <row r="23925" spans="25:28">
      <c r="Y23925" s="240"/>
      <c r="AB23925" s="241"/>
    </row>
    <row r="23926" spans="25:28">
      <c r="Y23926" s="240"/>
      <c r="AB23926" s="241"/>
    </row>
    <row r="23927" spans="25:28">
      <c r="Y23927" s="240"/>
      <c r="AB23927" s="241"/>
    </row>
    <row r="23928" spans="25:28">
      <c r="Y23928" s="240"/>
      <c r="AB23928" s="241"/>
    </row>
    <row r="23929" spans="25:28">
      <c r="Y23929" s="240"/>
      <c r="AB23929" s="241"/>
    </row>
    <row r="23930" spans="25:28">
      <c r="Y23930" s="240"/>
      <c r="AB23930" s="241"/>
    </row>
    <row r="23931" spans="25:28">
      <c r="Y23931" s="240"/>
      <c r="AB23931" s="241"/>
    </row>
    <row r="23932" spans="25:28">
      <c r="Y23932" s="240"/>
      <c r="AB23932" s="241"/>
    </row>
    <row r="23933" spans="25:28">
      <c r="Y23933" s="240"/>
      <c r="AB23933" s="241"/>
    </row>
    <row r="23934" spans="25:28">
      <c r="Y23934" s="240"/>
      <c r="AB23934" s="241"/>
    </row>
    <row r="23935" spans="25:28">
      <c r="Y23935" s="240"/>
      <c r="AB23935" s="241"/>
    </row>
    <row r="23936" spans="25:28">
      <c r="Y23936" s="240"/>
      <c r="AB23936" s="241"/>
    </row>
    <row r="23937" spans="25:28">
      <c r="Y23937" s="240"/>
      <c r="AB23937" s="241"/>
    </row>
    <row r="23938" spans="25:28">
      <c r="Y23938" s="240"/>
      <c r="AB23938" s="241"/>
    </row>
    <row r="23939" spans="25:28">
      <c r="Y23939" s="240"/>
      <c r="AB23939" s="241"/>
    </row>
    <row r="23940" spans="25:28">
      <c r="Y23940" s="240"/>
      <c r="AB23940" s="241"/>
    </row>
    <row r="23941" spans="25:28">
      <c r="Y23941" s="240"/>
      <c r="AB23941" s="241"/>
    </row>
    <row r="23942" spans="25:28">
      <c r="Y23942" s="240"/>
      <c r="AB23942" s="241"/>
    </row>
    <row r="23943" spans="25:28">
      <c r="Y23943" s="240"/>
      <c r="AB23943" s="241"/>
    </row>
    <row r="23944" spans="25:28">
      <c r="Y23944" s="240"/>
      <c r="AB23944" s="241"/>
    </row>
    <row r="23945" spans="25:28">
      <c r="Y23945" s="240"/>
      <c r="AB23945" s="241"/>
    </row>
    <row r="23946" spans="25:28">
      <c r="Y23946" s="240"/>
      <c r="AB23946" s="241"/>
    </row>
    <row r="23947" spans="25:28">
      <c r="Y23947" s="240"/>
      <c r="AB23947" s="241"/>
    </row>
    <row r="23948" spans="25:28">
      <c r="Y23948" s="240"/>
      <c r="AB23948" s="241"/>
    </row>
    <row r="23949" spans="25:28">
      <c r="Y23949" s="240"/>
      <c r="AB23949" s="241"/>
    </row>
    <row r="23950" spans="25:28">
      <c r="Y23950" s="240"/>
      <c r="AB23950" s="241"/>
    </row>
    <row r="23951" spans="25:28">
      <c r="Y23951" s="240"/>
      <c r="AB23951" s="241"/>
    </row>
    <row r="23952" spans="25:28">
      <c r="Y23952" s="240"/>
      <c r="AB23952" s="241"/>
    </row>
    <row r="23953" spans="25:28">
      <c r="Y23953" s="240"/>
      <c r="AB23953" s="241"/>
    </row>
    <row r="23954" spans="25:28">
      <c r="Y23954" s="240"/>
      <c r="AB23954" s="241"/>
    </row>
    <row r="23955" spans="25:28">
      <c r="Y23955" s="240"/>
      <c r="AB23955" s="241"/>
    </row>
    <row r="23956" spans="25:28">
      <c r="Y23956" s="240"/>
      <c r="AB23956" s="241"/>
    </row>
    <row r="23957" spans="25:28">
      <c r="Y23957" s="240"/>
      <c r="AB23957" s="241"/>
    </row>
    <row r="23958" spans="25:28">
      <c r="Y23958" s="240"/>
      <c r="AB23958" s="241"/>
    </row>
    <row r="23959" spans="25:28">
      <c r="Y23959" s="240"/>
      <c r="AB23959" s="241"/>
    </row>
    <row r="23960" spans="25:28">
      <c r="Y23960" s="240"/>
      <c r="AB23960" s="241"/>
    </row>
    <row r="23961" spans="25:28">
      <c r="Y23961" s="240"/>
      <c r="AB23961" s="241"/>
    </row>
    <row r="23962" spans="25:28">
      <c r="Y23962" s="240"/>
      <c r="AB23962" s="241"/>
    </row>
    <row r="23963" spans="25:28">
      <c r="Y23963" s="240"/>
      <c r="AB23963" s="241"/>
    </row>
    <row r="23964" spans="25:28">
      <c r="Y23964" s="240"/>
      <c r="AB23964" s="241"/>
    </row>
    <row r="23965" spans="25:28">
      <c r="Y23965" s="240"/>
      <c r="AB23965" s="241"/>
    </row>
    <row r="23966" spans="25:28">
      <c r="Y23966" s="240"/>
      <c r="AB23966" s="241"/>
    </row>
    <row r="23967" spans="25:28">
      <c r="Y23967" s="240"/>
      <c r="AB23967" s="241"/>
    </row>
    <row r="23968" spans="25:28">
      <c r="Y23968" s="240"/>
      <c r="AB23968" s="241"/>
    </row>
    <row r="23969" spans="25:28">
      <c r="Y23969" s="240"/>
      <c r="AB23969" s="241"/>
    </row>
    <row r="23970" spans="25:28">
      <c r="Y23970" s="240"/>
      <c r="AB23970" s="241"/>
    </row>
    <row r="23971" spans="25:28">
      <c r="Y23971" s="240"/>
      <c r="AB23971" s="241"/>
    </row>
    <row r="23972" spans="25:28">
      <c r="Y23972" s="240"/>
      <c r="AB23972" s="241"/>
    </row>
    <row r="23973" spans="25:28">
      <c r="Y23973" s="240"/>
      <c r="AB23973" s="241"/>
    </row>
    <row r="23974" spans="25:28">
      <c r="Y23974" s="240"/>
      <c r="AB23974" s="241"/>
    </row>
    <row r="23975" spans="25:28">
      <c r="Y23975" s="240"/>
      <c r="AB23975" s="241"/>
    </row>
    <row r="23976" spans="25:28">
      <c r="Y23976" s="240"/>
      <c r="AB23976" s="241"/>
    </row>
    <row r="23977" spans="25:28">
      <c r="Y23977" s="240"/>
      <c r="AB23977" s="241"/>
    </row>
    <row r="23978" spans="25:28">
      <c r="Y23978" s="240"/>
      <c r="AB23978" s="241"/>
    </row>
    <row r="23979" spans="25:28">
      <c r="Y23979" s="240"/>
      <c r="AB23979" s="241"/>
    </row>
    <row r="23980" spans="25:28">
      <c r="Y23980" s="240"/>
      <c r="AB23980" s="241"/>
    </row>
    <row r="23981" spans="25:28">
      <c r="Y23981" s="240"/>
      <c r="AB23981" s="241"/>
    </row>
    <row r="23982" spans="25:28">
      <c r="Y23982" s="240"/>
      <c r="AB23982" s="241"/>
    </row>
    <row r="23983" spans="25:28">
      <c r="Y23983" s="240"/>
      <c r="AB23983" s="241"/>
    </row>
    <row r="23984" spans="25:28">
      <c r="Y23984" s="240"/>
      <c r="AB23984" s="241"/>
    </row>
    <row r="23985" spans="25:28">
      <c r="Y23985" s="240"/>
      <c r="AB23985" s="241"/>
    </row>
    <row r="23986" spans="25:28">
      <c r="Y23986" s="240"/>
      <c r="AB23986" s="241"/>
    </row>
    <row r="23987" spans="25:28">
      <c r="Y23987" s="240"/>
      <c r="AB23987" s="241"/>
    </row>
    <row r="23988" spans="25:28">
      <c r="Y23988" s="240"/>
      <c r="AB23988" s="241"/>
    </row>
    <row r="23989" spans="25:28">
      <c r="Y23989" s="240"/>
      <c r="AB23989" s="241"/>
    </row>
    <row r="23990" spans="25:28">
      <c r="Y23990" s="240"/>
      <c r="AB23990" s="241"/>
    </row>
    <row r="23991" spans="25:28">
      <c r="Y23991" s="240"/>
      <c r="AB23991" s="241"/>
    </row>
    <row r="23992" spans="25:28">
      <c r="Y23992" s="240"/>
      <c r="AB23992" s="241"/>
    </row>
    <row r="23993" spans="25:28">
      <c r="Y23993" s="240"/>
      <c r="AB23993" s="241"/>
    </row>
    <row r="23994" spans="25:28">
      <c r="Y23994" s="240"/>
      <c r="AB23994" s="241"/>
    </row>
    <row r="23995" spans="25:28">
      <c r="Y23995" s="240"/>
      <c r="AB23995" s="241"/>
    </row>
    <row r="23996" spans="25:28">
      <c r="Y23996" s="240"/>
      <c r="AB23996" s="241"/>
    </row>
    <row r="23997" spans="25:28">
      <c r="Y23997" s="240"/>
      <c r="AB23997" s="241"/>
    </row>
    <row r="23998" spans="25:28">
      <c r="Y23998" s="240"/>
      <c r="AB23998" s="241"/>
    </row>
    <row r="23999" spans="25:28">
      <c r="Y23999" s="240"/>
      <c r="AB23999" s="241"/>
    </row>
    <row r="24000" spans="25:28">
      <c r="Y24000" s="240"/>
      <c r="AB24000" s="241"/>
    </row>
    <row r="24001" spans="25:28">
      <c r="Y24001" s="240"/>
      <c r="AB24001" s="241"/>
    </row>
    <row r="24002" spans="25:28">
      <c r="Y24002" s="240"/>
      <c r="AB24002" s="241"/>
    </row>
    <row r="24003" spans="25:28">
      <c r="Y24003" s="240"/>
      <c r="AB24003" s="241"/>
    </row>
    <row r="24004" spans="25:28">
      <c r="Y24004" s="240"/>
      <c r="AB24004" s="241"/>
    </row>
    <row r="24005" spans="25:28">
      <c r="Y24005" s="240"/>
      <c r="AB24005" s="241"/>
    </row>
    <row r="24006" spans="25:28">
      <c r="Y24006" s="240"/>
      <c r="AB24006" s="241"/>
    </row>
    <row r="24007" spans="25:28">
      <c r="Y24007" s="240"/>
      <c r="AB24007" s="241"/>
    </row>
    <row r="24008" spans="25:28">
      <c r="Y24008" s="240"/>
      <c r="AB24008" s="241"/>
    </row>
    <row r="24009" spans="25:28">
      <c r="Y24009" s="240"/>
      <c r="AB24009" s="241"/>
    </row>
    <row r="24010" spans="25:28">
      <c r="Y24010" s="240"/>
      <c r="AB24010" s="241"/>
    </row>
    <row r="24011" spans="25:28">
      <c r="Y24011" s="240"/>
      <c r="AB24011" s="241"/>
    </row>
    <row r="24012" spans="25:28">
      <c r="Y24012" s="240"/>
      <c r="AB24012" s="241"/>
    </row>
    <row r="24013" spans="25:28">
      <c r="Y24013" s="240"/>
      <c r="AB24013" s="241"/>
    </row>
    <row r="24014" spans="25:28">
      <c r="Y24014" s="240"/>
      <c r="AB24014" s="241"/>
    </row>
    <row r="24015" spans="25:28">
      <c r="Y24015" s="240"/>
      <c r="AB24015" s="241"/>
    </row>
    <row r="24016" spans="25:28">
      <c r="Y24016" s="240"/>
      <c r="AB24016" s="241"/>
    </row>
    <row r="24017" spans="25:28">
      <c r="Y24017" s="240"/>
      <c r="AB24017" s="241"/>
    </row>
    <row r="24018" spans="25:28">
      <c r="Y24018" s="240"/>
      <c r="AB24018" s="241"/>
    </row>
    <row r="24019" spans="25:28">
      <c r="Y24019" s="240"/>
      <c r="AB24019" s="241"/>
    </row>
    <row r="24020" spans="25:28">
      <c r="Y24020" s="240"/>
      <c r="AB24020" s="241"/>
    </row>
    <row r="24021" spans="25:28">
      <c r="Y24021" s="240"/>
      <c r="AB24021" s="241"/>
    </row>
    <row r="24022" spans="25:28">
      <c r="Y24022" s="240"/>
      <c r="AB24022" s="241"/>
    </row>
    <row r="24023" spans="25:28">
      <c r="Y24023" s="240"/>
      <c r="AB24023" s="241"/>
    </row>
    <row r="24024" spans="25:28">
      <c r="Y24024" s="240"/>
      <c r="AB24024" s="241"/>
    </row>
    <row r="24025" spans="25:28">
      <c r="Y24025" s="240"/>
      <c r="AB24025" s="241"/>
    </row>
    <row r="24026" spans="25:28">
      <c r="Y24026" s="240"/>
      <c r="AB24026" s="241"/>
    </row>
    <row r="24027" spans="25:28">
      <c r="Y24027" s="240"/>
      <c r="AB24027" s="241"/>
    </row>
    <row r="24028" spans="25:28">
      <c r="Y24028" s="240"/>
      <c r="AB24028" s="241"/>
    </row>
    <row r="24029" spans="25:28">
      <c r="Y24029" s="240"/>
      <c r="AB24029" s="241"/>
    </row>
    <row r="24030" spans="25:28">
      <c r="Y24030" s="240"/>
      <c r="AB24030" s="241"/>
    </row>
    <row r="24031" spans="25:28">
      <c r="Y24031" s="240"/>
      <c r="AB24031" s="241"/>
    </row>
    <row r="24032" spans="25:28">
      <c r="Y24032" s="240"/>
      <c r="AB24032" s="241"/>
    </row>
    <row r="24033" spans="25:28">
      <c r="Y24033" s="240"/>
      <c r="AB24033" s="241"/>
    </row>
    <row r="24034" spans="25:28">
      <c r="Y24034" s="240"/>
      <c r="AB24034" s="241"/>
    </row>
    <row r="24035" spans="25:28">
      <c r="Y24035" s="240"/>
      <c r="AB24035" s="241"/>
    </row>
    <row r="24036" spans="25:28">
      <c r="Y24036" s="240"/>
      <c r="AB24036" s="241"/>
    </row>
    <row r="24037" spans="25:28">
      <c r="Y24037" s="240"/>
      <c r="AB24037" s="241"/>
    </row>
    <row r="24038" spans="25:28">
      <c r="Y24038" s="240"/>
      <c r="AB24038" s="241"/>
    </row>
    <row r="24039" spans="25:28">
      <c r="Y24039" s="240"/>
      <c r="AB24039" s="241"/>
    </row>
    <row r="24040" spans="25:28">
      <c r="Y24040" s="240"/>
      <c r="AB24040" s="241"/>
    </row>
    <row r="24041" spans="25:28">
      <c r="Y24041" s="240"/>
      <c r="AB24041" s="241"/>
    </row>
    <row r="24042" spans="25:28">
      <c r="Y24042" s="240"/>
      <c r="AB24042" s="241"/>
    </row>
    <row r="24043" spans="25:28">
      <c r="Y24043" s="240"/>
      <c r="AB24043" s="241"/>
    </row>
    <row r="24044" spans="25:28">
      <c r="Y24044" s="240"/>
      <c r="AB24044" s="241"/>
    </row>
    <row r="24045" spans="25:28">
      <c r="Y24045" s="240"/>
      <c r="AB24045" s="241"/>
    </row>
    <row r="24046" spans="25:28">
      <c r="Y24046" s="240"/>
      <c r="AB24046" s="241"/>
    </row>
    <row r="24047" spans="25:28">
      <c r="Y24047" s="240"/>
      <c r="AB24047" s="241"/>
    </row>
    <row r="24048" spans="25:28">
      <c r="Y24048" s="240"/>
      <c r="AB24048" s="241"/>
    </row>
    <row r="24049" spans="25:28">
      <c r="Y24049" s="240"/>
      <c r="AB24049" s="241"/>
    </row>
    <row r="24050" spans="25:28">
      <c r="Y24050" s="240"/>
      <c r="AB24050" s="241"/>
    </row>
    <row r="24051" spans="25:28">
      <c r="Y24051" s="240"/>
      <c r="AB24051" s="241"/>
    </row>
    <row r="24052" spans="25:28">
      <c r="Y24052" s="240"/>
      <c r="AB24052" s="241"/>
    </row>
    <row r="24053" spans="25:28">
      <c r="Y24053" s="240"/>
      <c r="AB24053" s="241"/>
    </row>
    <row r="24054" spans="25:28">
      <c r="Y24054" s="240"/>
      <c r="AB24054" s="241"/>
    </row>
    <row r="24055" spans="25:28">
      <c r="Y24055" s="240"/>
      <c r="AB24055" s="241"/>
    </row>
    <row r="24056" spans="25:28">
      <c r="Y24056" s="240"/>
      <c r="AB24056" s="241"/>
    </row>
    <row r="24057" spans="25:28">
      <c r="Y24057" s="240"/>
      <c r="AB24057" s="241"/>
    </row>
    <row r="24058" spans="25:28">
      <c r="Y24058" s="240"/>
      <c r="AB24058" s="241"/>
    </row>
    <row r="24059" spans="25:28">
      <c r="Y24059" s="240"/>
      <c r="AB24059" s="241"/>
    </row>
    <row r="24060" spans="25:28">
      <c r="Y24060" s="240"/>
      <c r="AB24060" s="241"/>
    </row>
    <row r="24061" spans="25:28">
      <c r="Y24061" s="240"/>
      <c r="AB24061" s="241"/>
    </row>
    <row r="24062" spans="25:28">
      <c r="Y24062" s="240"/>
      <c r="AB24062" s="241"/>
    </row>
    <row r="24063" spans="25:28">
      <c r="Y24063" s="240"/>
      <c r="AB24063" s="241"/>
    </row>
    <row r="24064" spans="25:28">
      <c r="Y24064" s="240"/>
      <c r="AB24064" s="241"/>
    </row>
    <row r="24065" spans="25:28">
      <c r="Y24065" s="240"/>
      <c r="AB24065" s="241"/>
    </row>
    <row r="24066" spans="25:28">
      <c r="Y24066" s="240"/>
      <c r="AB24066" s="241"/>
    </row>
    <row r="24067" spans="25:28">
      <c r="Y24067" s="240"/>
      <c r="AB24067" s="241"/>
    </row>
    <row r="24068" spans="25:28">
      <c r="Y24068" s="240"/>
      <c r="AB24068" s="241"/>
    </row>
    <row r="24069" spans="25:28">
      <c r="Y24069" s="240"/>
      <c r="AB24069" s="241"/>
    </row>
    <row r="24070" spans="25:28">
      <c r="Y24070" s="240"/>
      <c r="AB24070" s="241"/>
    </row>
    <row r="24071" spans="25:28">
      <c r="Y24071" s="240"/>
      <c r="AB24071" s="241"/>
    </row>
    <row r="24072" spans="25:28">
      <c r="Y24072" s="240"/>
      <c r="AB24072" s="241"/>
    </row>
    <row r="24073" spans="25:28">
      <c r="Y24073" s="240"/>
      <c r="AB24073" s="241"/>
    </row>
    <row r="24074" spans="25:28">
      <c r="Y24074" s="240"/>
      <c r="AB24074" s="241"/>
    </row>
    <row r="24075" spans="25:28">
      <c r="Y24075" s="240"/>
      <c r="AB24075" s="241"/>
    </row>
    <row r="24076" spans="25:28">
      <c r="Y24076" s="240"/>
      <c r="AB24076" s="241"/>
    </row>
    <row r="24077" spans="25:28">
      <c r="Y24077" s="240"/>
      <c r="AB24077" s="241"/>
    </row>
    <row r="24078" spans="25:28">
      <c r="Y24078" s="240"/>
      <c r="AB24078" s="241"/>
    </row>
    <row r="24079" spans="25:28">
      <c r="Y24079" s="240"/>
      <c r="AB24079" s="241"/>
    </row>
    <row r="24080" spans="25:28">
      <c r="Y24080" s="240"/>
      <c r="AB24080" s="241"/>
    </row>
    <row r="24081" spans="25:28">
      <c r="Y24081" s="240"/>
      <c r="AB24081" s="241"/>
    </row>
    <row r="24082" spans="25:28">
      <c r="Y24082" s="240"/>
      <c r="AB24082" s="241"/>
    </row>
    <row r="24083" spans="25:28">
      <c r="Y24083" s="240"/>
      <c r="AB24083" s="241"/>
    </row>
    <row r="24084" spans="25:28">
      <c r="Y24084" s="240"/>
      <c r="AB24084" s="241"/>
    </row>
    <row r="24085" spans="25:28">
      <c r="Y24085" s="240"/>
      <c r="AB24085" s="241"/>
    </row>
    <row r="24086" spans="25:28">
      <c r="Y24086" s="240"/>
      <c r="AB24086" s="241"/>
    </row>
    <row r="24087" spans="25:28">
      <c r="Y24087" s="240"/>
      <c r="AB24087" s="241"/>
    </row>
    <row r="24088" spans="25:28">
      <c r="Y24088" s="240"/>
      <c r="AB24088" s="241"/>
    </row>
    <row r="24089" spans="25:28">
      <c r="Y24089" s="240"/>
      <c r="AB24089" s="241"/>
    </row>
    <row r="24090" spans="25:28">
      <c r="Y24090" s="240"/>
      <c r="AB24090" s="241"/>
    </row>
    <row r="24091" spans="25:28">
      <c r="Y24091" s="240"/>
      <c r="AB24091" s="241"/>
    </row>
    <row r="24092" spans="25:28">
      <c r="Y24092" s="240"/>
      <c r="AB24092" s="241"/>
    </row>
    <row r="24093" spans="25:28">
      <c r="Y24093" s="240"/>
      <c r="AB24093" s="241"/>
    </row>
    <row r="24094" spans="25:28">
      <c r="Y24094" s="240"/>
      <c r="AB24094" s="241"/>
    </row>
    <row r="24095" spans="25:28">
      <c r="Y24095" s="240"/>
      <c r="AB24095" s="241"/>
    </row>
    <row r="24096" spans="25:28">
      <c r="Y24096" s="240"/>
      <c r="AB24096" s="241"/>
    </row>
    <row r="24097" spans="25:28">
      <c r="Y24097" s="240"/>
      <c r="AB24097" s="241"/>
    </row>
    <row r="24098" spans="25:28">
      <c r="Y24098" s="240"/>
      <c r="AB24098" s="241"/>
    </row>
    <row r="24099" spans="25:28">
      <c r="Y24099" s="240"/>
      <c r="AB24099" s="241"/>
    </row>
    <row r="24100" spans="25:28">
      <c r="Y24100" s="240"/>
      <c r="AB24100" s="241"/>
    </row>
    <row r="24101" spans="25:28">
      <c r="Y24101" s="240"/>
      <c r="AB24101" s="241"/>
    </row>
    <row r="24102" spans="25:28">
      <c r="Y24102" s="240"/>
      <c r="AB24102" s="241"/>
    </row>
    <row r="24103" spans="25:28">
      <c r="Y24103" s="240"/>
      <c r="AB24103" s="241"/>
    </row>
    <row r="24104" spans="25:28">
      <c r="Y24104" s="240"/>
      <c r="AB24104" s="241"/>
    </row>
    <row r="24105" spans="25:28">
      <c r="Y24105" s="240"/>
      <c r="AB24105" s="241"/>
    </row>
    <row r="24106" spans="25:28">
      <c r="Y24106" s="240"/>
      <c r="AB24106" s="241"/>
    </row>
    <row r="24107" spans="25:28">
      <c r="Y24107" s="240"/>
      <c r="AB24107" s="241"/>
    </row>
    <row r="24108" spans="25:28">
      <c r="Y24108" s="240"/>
      <c r="AB24108" s="241"/>
    </row>
    <row r="24109" spans="25:28">
      <c r="Y24109" s="240"/>
      <c r="AB24109" s="241"/>
    </row>
    <row r="24110" spans="25:28">
      <c r="Y24110" s="240"/>
      <c r="AB24110" s="241"/>
    </row>
    <row r="24111" spans="25:28">
      <c r="Y24111" s="240"/>
      <c r="AB24111" s="241"/>
    </row>
    <row r="24112" spans="25:28">
      <c r="Y24112" s="240"/>
      <c r="AB24112" s="241"/>
    </row>
    <row r="24113" spans="25:28">
      <c r="Y24113" s="240"/>
      <c r="AB24113" s="241"/>
    </row>
    <row r="24114" spans="25:28">
      <c r="Y24114" s="240"/>
      <c r="AB24114" s="241"/>
    </row>
    <row r="24115" spans="25:28">
      <c r="Y24115" s="240"/>
      <c r="AB24115" s="241"/>
    </row>
    <row r="24116" spans="25:28">
      <c r="Y24116" s="240"/>
      <c r="AB24116" s="241"/>
    </row>
    <row r="24117" spans="25:28">
      <c r="Y24117" s="240"/>
      <c r="AB24117" s="241"/>
    </row>
    <row r="24118" spans="25:28">
      <c r="Y24118" s="240"/>
      <c r="AB24118" s="241"/>
    </row>
    <row r="24119" spans="25:28">
      <c r="Y24119" s="240"/>
      <c r="AB24119" s="241"/>
    </row>
    <row r="24120" spans="25:28">
      <c r="Y24120" s="240"/>
      <c r="AB24120" s="241"/>
    </row>
    <row r="24121" spans="25:28">
      <c r="Y24121" s="240"/>
      <c r="AB24121" s="241"/>
    </row>
    <row r="24122" spans="25:28">
      <c r="Y24122" s="240"/>
      <c r="AB24122" s="241"/>
    </row>
    <row r="24123" spans="25:28">
      <c r="Y24123" s="240"/>
      <c r="AB24123" s="241"/>
    </row>
    <row r="24124" spans="25:28">
      <c r="Y24124" s="240"/>
      <c r="AB24124" s="241"/>
    </row>
    <row r="24125" spans="25:28">
      <c r="Y24125" s="240"/>
      <c r="AB24125" s="241"/>
    </row>
    <row r="24126" spans="25:28">
      <c r="Y24126" s="240"/>
      <c r="AB24126" s="241"/>
    </row>
    <row r="24127" spans="25:28">
      <c r="Y24127" s="240"/>
      <c r="AB24127" s="241"/>
    </row>
    <row r="24128" spans="25:28">
      <c r="Y24128" s="240"/>
      <c r="AB24128" s="241"/>
    </row>
    <row r="24129" spans="25:28">
      <c r="Y24129" s="240"/>
      <c r="AB24129" s="241"/>
    </row>
    <row r="24130" spans="25:28">
      <c r="Y24130" s="240"/>
      <c r="AB24130" s="241"/>
    </row>
    <row r="24131" spans="25:28">
      <c r="Y24131" s="240"/>
      <c r="AB24131" s="241"/>
    </row>
    <row r="24132" spans="25:28">
      <c r="Y24132" s="240"/>
      <c r="AB24132" s="241"/>
    </row>
    <row r="24133" spans="25:28">
      <c r="Y24133" s="240"/>
      <c r="AB24133" s="241"/>
    </row>
    <row r="24134" spans="25:28">
      <c r="Y24134" s="240"/>
      <c r="AB24134" s="241"/>
    </row>
    <row r="24135" spans="25:28">
      <c r="Y24135" s="240"/>
      <c r="AB24135" s="241"/>
    </row>
    <row r="24136" spans="25:28">
      <c r="Y24136" s="240"/>
      <c r="AB24136" s="241"/>
    </row>
    <row r="24137" spans="25:28">
      <c r="Y24137" s="240"/>
      <c r="AB24137" s="241"/>
    </row>
    <row r="24138" spans="25:28">
      <c r="Y24138" s="240"/>
      <c r="AB24138" s="241"/>
    </row>
    <row r="24139" spans="25:28">
      <c r="Y24139" s="240"/>
      <c r="AB24139" s="241"/>
    </row>
    <row r="24140" spans="25:28">
      <c r="Y24140" s="240"/>
      <c r="AB24140" s="241"/>
    </row>
    <row r="24141" spans="25:28">
      <c r="Y24141" s="240"/>
      <c r="AB24141" s="241"/>
    </row>
    <row r="24142" spans="25:28">
      <c r="Y24142" s="240"/>
      <c r="AB24142" s="241"/>
    </row>
    <row r="24143" spans="25:28">
      <c r="Y24143" s="240"/>
      <c r="AB24143" s="241"/>
    </row>
    <row r="24144" spans="25:28">
      <c r="Y24144" s="240"/>
      <c r="AB24144" s="241"/>
    </row>
    <row r="24145" spans="25:28">
      <c r="Y24145" s="240"/>
      <c r="AB24145" s="241"/>
    </row>
    <row r="24146" spans="25:28">
      <c r="Y24146" s="240"/>
      <c r="AB24146" s="241"/>
    </row>
    <row r="24147" spans="25:28">
      <c r="Y24147" s="240"/>
      <c r="AB24147" s="241"/>
    </row>
    <row r="24148" spans="25:28">
      <c r="Y24148" s="240"/>
      <c r="AB24148" s="241"/>
    </row>
    <row r="24149" spans="25:28">
      <c r="Y24149" s="240"/>
      <c r="AB24149" s="241"/>
    </row>
    <row r="24150" spans="25:28">
      <c r="Y24150" s="240"/>
      <c r="AB24150" s="241"/>
    </row>
    <row r="24151" spans="25:28">
      <c r="Y24151" s="240"/>
      <c r="AB24151" s="241"/>
    </row>
    <row r="24152" spans="25:28">
      <c r="Y24152" s="240"/>
      <c r="AB24152" s="241"/>
    </row>
    <row r="24153" spans="25:28">
      <c r="Y24153" s="240"/>
      <c r="AB24153" s="241"/>
    </row>
    <row r="24154" spans="25:28">
      <c r="Y24154" s="240"/>
      <c r="AB24154" s="241"/>
    </row>
    <row r="24155" spans="25:28">
      <c r="Y24155" s="240"/>
      <c r="AB24155" s="241"/>
    </row>
    <row r="24156" spans="25:28">
      <c r="Y24156" s="240"/>
      <c r="AB24156" s="241"/>
    </row>
    <row r="24157" spans="25:28">
      <c r="Y24157" s="240"/>
      <c r="AB24157" s="241"/>
    </row>
    <row r="24158" spans="25:28">
      <c r="Y24158" s="240"/>
      <c r="AB24158" s="241"/>
    </row>
    <row r="24159" spans="25:28">
      <c r="Y24159" s="240"/>
      <c r="AB24159" s="241"/>
    </row>
    <row r="24160" spans="25:28">
      <c r="Y24160" s="240"/>
      <c r="AB24160" s="241"/>
    </row>
    <row r="24161" spans="25:28">
      <c r="Y24161" s="240"/>
      <c r="AB24161" s="241"/>
    </row>
    <row r="24162" spans="25:28">
      <c r="Y24162" s="240"/>
      <c r="AB24162" s="241"/>
    </row>
    <row r="24163" spans="25:28">
      <c r="Y24163" s="240"/>
      <c r="AB24163" s="241"/>
    </row>
    <row r="24164" spans="25:28">
      <c r="Y24164" s="240"/>
      <c r="AB24164" s="241"/>
    </row>
    <row r="24165" spans="25:28">
      <c r="Y24165" s="240"/>
      <c r="AB24165" s="241"/>
    </row>
    <row r="24166" spans="25:28">
      <c r="Y24166" s="240"/>
      <c r="AB24166" s="241"/>
    </row>
    <row r="24167" spans="25:28">
      <c r="Y24167" s="240"/>
      <c r="AB24167" s="241"/>
    </row>
    <row r="24168" spans="25:28">
      <c r="Y24168" s="240"/>
      <c r="AB24168" s="241"/>
    </row>
    <row r="24169" spans="25:28">
      <c r="Y24169" s="240"/>
      <c r="AB24169" s="241"/>
    </row>
    <row r="24170" spans="25:28">
      <c r="Y24170" s="240"/>
      <c r="AB24170" s="241"/>
    </row>
    <row r="24171" spans="25:28">
      <c r="Y24171" s="240"/>
      <c r="AB24171" s="241"/>
    </row>
    <row r="24172" spans="25:28">
      <c r="Y24172" s="240"/>
      <c r="AB24172" s="241"/>
    </row>
    <row r="24173" spans="25:28">
      <c r="Y24173" s="240"/>
      <c r="AB24173" s="241"/>
    </row>
    <row r="24174" spans="25:28">
      <c r="Y24174" s="240"/>
      <c r="AB24174" s="241"/>
    </row>
    <row r="24175" spans="25:28">
      <c r="Y24175" s="240"/>
      <c r="AB24175" s="241"/>
    </row>
    <row r="24176" spans="25:28">
      <c r="Y24176" s="240"/>
      <c r="AB24176" s="241"/>
    </row>
    <row r="24177" spans="25:28">
      <c r="Y24177" s="240"/>
      <c r="AB24177" s="241"/>
    </row>
    <row r="24178" spans="25:28">
      <c r="Y24178" s="240"/>
      <c r="AB24178" s="241"/>
    </row>
    <row r="24179" spans="25:28">
      <c r="Y24179" s="240"/>
      <c r="AB24179" s="241"/>
    </row>
    <row r="24180" spans="25:28">
      <c r="Y24180" s="240"/>
      <c r="AB24180" s="241"/>
    </row>
    <row r="24181" spans="25:28">
      <c r="Y24181" s="240"/>
      <c r="AB24181" s="241"/>
    </row>
    <row r="24182" spans="25:28">
      <c r="Y24182" s="240"/>
      <c r="AB24182" s="241"/>
    </row>
    <row r="24183" spans="25:28">
      <c r="Y24183" s="240"/>
      <c r="AB24183" s="241"/>
    </row>
    <row r="24184" spans="25:28">
      <c r="Y24184" s="240"/>
      <c r="AB24184" s="241"/>
    </row>
    <row r="24185" spans="25:28">
      <c r="Y24185" s="240"/>
      <c r="AB24185" s="241"/>
    </row>
    <row r="24186" spans="25:28">
      <c r="Y24186" s="240"/>
      <c r="AB24186" s="241"/>
    </row>
    <row r="24187" spans="25:28">
      <c r="Y24187" s="240"/>
      <c r="AB24187" s="241"/>
    </row>
    <row r="24188" spans="25:28">
      <c r="Y24188" s="240"/>
      <c r="AB24188" s="241"/>
    </row>
    <row r="24189" spans="25:28">
      <c r="Y24189" s="240"/>
      <c r="AB24189" s="241"/>
    </row>
    <row r="24190" spans="25:28">
      <c r="Y24190" s="240"/>
      <c r="AB24190" s="241"/>
    </row>
    <row r="24191" spans="25:28">
      <c r="Y24191" s="240"/>
      <c r="AB24191" s="241"/>
    </row>
    <row r="24192" spans="25:28">
      <c r="Y24192" s="240"/>
      <c r="AB24192" s="241"/>
    </row>
    <row r="24193" spans="25:28">
      <c r="Y24193" s="240"/>
      <c r="AB24193" s="241"/>
    </row>
    <row r="24194" spans="25:28">
      <c r="Y24194" s="240"/>
      <c r="AB24194" s="241"/>
    </row>
    <row r="24195" spans="25:28">
      <c r="Y24195" s="240"/>
      <c r="AB24195" s="241"/>
    </row>
    <row r="24196" spans="25:28">
      <c r="Y24196" s="240"/>
      <c r="AB24196" s="241"/>
    </row>
    <row r="24197" spans="25:28">
      <c r="Y24197" s="240"/>
      <c r="AB24197" s="241"/>
    </row>
    <row r="24198" spans="25:28">
      <c r="Y24198" s="240"/>
      <c r="AB24198" s="241"/>
    </row>
    <row r="24199" spans="25:28">
      <c r="Y24199" s="240"/>
      <c r="AB24199" s="241"/>
    </row>
    <row r="24200" spans="25:28">
      <c r="Y24200" s="240"/>
      <c r="AB24200" s="241"/>
    </row>
    <row r="24201" spans="25:28">
      <c r="Y24201" s="240"/>
      <c r="AB24201" s="241"/>
    </row>
    <row r="24202" spans="25:28">
      <c r="Y24202" s="240"/>
      <c r="AB24202" s="241"/>
    </row>
    <row r="24203" spans="25:28">
      <c r="Y24203" s="240"/>
      <c r="AB24203" s="241"/>
    </row>
    <row r="24204" spans="25:28">
      <c r="Y24204" s="240"/>
      <c r="AB24204" s="241"/>
    </row>
    <row r="24205" spans="25:28">
      <c r="Y24205" s="240"/>
      <c r="AB24205" s="241"/>
    </row>
    <row r="24206" spans="25:28">
      <c r="Y24206" s="240"/>
      <c r="AB24206" s="241"/>
    </row>
    <row r="24207" spans="25:28">
      <c r="Y24207" s="240"/>
      <c r="AB24207" s="241"/>
    </row>
    <row r="24208" spans="25:28">
      <c r="Y24208" s="240"/>
      <c r="AB24208" s="241"/>
    </row>
    <row r="24209" spans="25:28">
      <c r="Y24209" s="240"/>
      <c r="AB24209" s="241"/>
    </row>
    <row r="24210" spans="25:28">
      <c r="Y24210" s="240"/>
      <c r="AB24210" s="241"/>
    </row>
    <row r="24211" spans="25:28">
      <c r="Y24211" s="240"/>
      <c r="AB24211" s="241"/>
    </row>
    <row r="24212" spans="25:28">
      <c r="Y24212" s="240"/>
      <c r="AB24212" s="241"/>
    </row>
    <row r="24213" spans="25:28">
      <c r="Y24213" s="240"/>
      <c r="AB24213" s="241"/>
    </row>
    <row r="24214" spans="25:28">
      <c r="Y24214" s="240"/>
      <c r="AB24214" s="241"/>
    </row>
    <row r="24215" spans="25:28">
      <c r="Y24215" s="240"/>
      <c r="AB24215" s="241"/>
    </row>
    <row r="24216" spans="25:28">
      <c r="Y24216" s="240"/>
      <c r="AB24216" s="241"/>
    </row>
    <row r="24217" spans="25:28">
      <c r="Y24217" s="240"/>
      <c r="AB24217" s="241"/>
    </row>
    <row r="24218" spans="25:28">
      <c r="Y24218" s="240"/>
      <c r="AB24218" s="241"/>
    </row>
    <row r="24219" spans="25:28">
      <c r="Y24219" s="240"/>
      <c r="AB24219" s="241"/>
    </row>
    <row r="24220" spans="25:28">
      <c r="Y24220" s="240"/>
      <c r="AB24220" s="241"/>
    </row>
    <row r="24221" spans="25:28">
      <c r="Y24221" s="240"/>
      <c r="AB24221" s="241"/>
    </row>
    <row r="24222" spans="25:28">
      <c r="Y24222" s="240"/>
      <c r="AB24222" s="241"/>
    </row>
    <row r="24223" spans="25:28">
      <c r="Y24223" s="240"/>
      <c r="AB24223" s="241"/>
    </row>
    <row r="24224" spans="25:28">
      <c r="Y24224" s="240"/>
      <c r="AB24224" s="241"/>
    </row>
    <row r="24225" spans="25:28">
      <c r="Y24225" s="240"/>
      <c r="AB24225" s="241"/>
    </row>
    <row r="24226" spans="25:28">
      <c r="Y24226" s="240"/>
      <c r="AB24226" s="241"/>
    </row>
    <row r="24227" spans="25:28">
      <c r="Y24227" s="240"/>
      <c r="AB24227" s="241"/>
    </row>
    <row r="24228" spans="25:28">
      <c r="Y24228" s="240"/>
      <c r="AB24228" s="241"/>
    </row>
    <row r="24229" spans="25:28">
      <c r="Y24229" s="240"/>
      <c r="AB24229" s="241"/>
    </row>
    <row r="24230" spans="25:28">
      <c r="Y24230" s="240"/>
      <c r="AB24230" s="241"/>
    </row>
    <row r="24231" spans="25:28">
      <c r="Y24231" s="240"/>
      <c r="AB24231" s="241"/>
    </row>
    <row r="24232" spans="25:28">
      <c r="Y24232" s="240"/>
      <c r="AB24232" s="241"/>
    </row>
    <row r="24233" spans="25:28">
      <c r="Y24233" s="240"/>
      <c r="AB24233" s="241"/>
    </row>
    <row r="24234" spans="25:28">
      <c r="Y24234" s="240"/>
      <c r="AB24234" s="241"/>
    </row>
    <row r="24235" spans="25:28">
      <c r="Y24235" s="240"/>
      <c r="AB24235" s="241"/>
    </row>
    <row r="24236" spans="25:28">
      <c r="Y24236" s="240"/>
      <c r="AB24236" s="241"/>
    </row>
    <row r="24237" spans="25:28">
      <c r="Y24237" s="240"/>
      <c r="AB24237" s="241"/>
    </row>
    <row r="24238" spans="25:28">
      <c r="Y24238" s="240"/>
      <c r="AB24238" s="241"/>
    </row>
    <row r="24239" spans="25:28">
      <c r="Y24239" s="240"/>
      <c r="AB24239" s="241"/>
    </row>
    <row r="24240" spans="25:28">
      <c r="Y24240" s="240"/>
      <c r="AB24240" s="241"/>
    </row>
    <row r="24241" spans="25:28">
      <c r="Y24241" s="240"/>
      <c r="AB24241" s="241"/>
    </row>
    <row r="24242" spans="25:28">
      <c r="Y24242" s="240"/>
      <c r="AB24242" s="241"/>
    </row>
    <row r="24243" spans="25:28">
      <c r="Y24243" s="240"/>
      <c r="AB24243" s="241"/>
    </row>
    <row r="24244" spans="25:28">
      <c r="Y24244" s="240"/>
      <c r="AB24244" s="241"/>
    </row>
    <row r="24245" spans="25:28">
      <c r="Y24245" s="240"/>
      <c r="AB24245" s="241"/>
    </row>
    <row r="24246" spans="25:28">
      <c r="Y24246" s="240"/>
      <c r="AB24246" s="241"/>
    </row>
    <row r="24247" spans="25:28">
      <c r="Y24247" s="240"/>
      <c r="AB24247" s="241"/>
    </row>
    <row r="24248" spans="25:28">
      <c r="Y24248" s="240"/>
      <c r="AB24248" s="241"/>
    </row>
    <row r="24249" spans="25:28">
      <c r="Y24249" s="240"/>
      <c r="AB24249" s="241"/>
    </row>
    <row r="24250" spans="25:28">
      <c r="Y24250" s="240"/>
      <c r="AB24250" s="241"/>
    </row>
    <row r="24251" spans="25:28">
      <c r="Y24251" s="240"/>
      <c r="AB24251" s="241"/>
    </row>
    <row r="24252" spans="25:28">
      <c r="Y24252" s="240"/>
      <c r="AB24252" s="241"/>
    </row>
    <row r="24253" spans="25:28">
      <c r="Y24253" s="240"/>
      <c r="AB24253" s="241"/>
    </row>
    <row r="24254" spans="25:28">
      <c r="Y24254" s="240"/>
      <c r="AB24254" s="241"/>
    </row>
    <row r="24255" spans="25:28">
      <c r="Y24255" s="240"/>
      <c r="AB24255" s="241"/>
    </row>
    <row r="24256" spans="25:28">
      <c r="Y24256" s="240"/>
      <c r="AB24256" s="241"/>
    </row>
    <row r="24257" spans="25:28">
      <c r="Y24257" s="240"/>
      <c r="AB24257" s="241"/>
    </row>
    <row r="24258" spans="25:28">
      <c r="Y24258" s="240"/>
      <c r="AB24258" s="241"/>
    </row>
    <row r="24259" spans="25:28">
      <c r="Y24259" s="240"/>
      <c r="AB24259" s="241"/>
    </row>
    <row r="24260" spans="25:28">
      <c r="Y24260" s="240"/>
      <c r="AB24260" s="241"/>
    </row>
    <row r="24261" spans="25:28">
      <c r="Y24261" s="240"/>
      <c r="AB24261" s="241"/>
    </row>
    <row r="24262" spans="25:28">
      <c r="Y24262" s="240"/>
      <c r="AB24262" s="241"/>
    </row>
    <row r="24263" spans="25:28">
      <c r="Y24263" s="240"/>
      <c r="AB24263" s="241"/>
    </row>
    <row r="24264" spans="25:28">
      <c r="Y24264" s="240"/>
      <c r="AB24264" s="241"/>
    </row>
    <row r="24265" spans="25:28">
      <c r="Y24265" s="240"/>
      <c r="AB24265" s="241"/>
    </row>
    <row r="24266" spans="25:28">
      <c r="Y24266" s="240"/>
      <c r="AB24266" s="241"/>
    </row>
    <row r="24267" spans="25:28">
      <c r="Y24267" s="240"/>
      <c r="AB24267" s="241"/>
    </row>
    <row r="24268" spans="25:28">
      <c r="Y24268" s="240"/>
      <c r="AB24268" s="241"/>
    </row>
    <row r="24269" spans="25:28">
      <c r="Y24269" s="240"/>
      <c r="AB24269" s="241"/>
    </row>
    <row r="24270" spans="25:28">
      <c r="Y24270" s="240"/>
      <c r="AB24270" s="241"/>
    </row>
    <row r="24271" spans="25:28">
      <c r="Y24271" s="240"/>
      <c r="AB24271" s="241"/>
    </row>
    <row r="24272" spans="25:28">
      <c r="Y24272" s="240"/>
      <c r="AB24272" s="241"/>
    </row>
    <row r="24273" spans="25:28">
      <c r="Y24273" s="240"/>
      <c r="AB24273" s="241"/>
    </row>
    <row r="24274" spans="25:28">
      <c r="Y24274" s="240"/>
      <c r="AB24274" s="241"/>
    </row>
    <row r="24275" spans="25:28">
      <c r="Y24275" s="240"/>
      <c r="AB24275" s="241"/>
    </row>
    <row r="24276" spans="25:28">
      <c r="Y24276" s="240"/>
      <c r="AB24276" s="241"/>
    </row>
    <row r="24277" spans="25:28">
      <c r="Y24277" s="240"/>
      <c r="AB24277" s="241"/>
    </row>
    <row r="24278" spans="25:28">
      <c r="Y24278" s="240"/>
      <c r="AB24278" s="241"/>
    </row>
    <row r="24279" spans="25:28">
      <c r="Y24279" s="240"/>
      <c r="AB24279" s="241"/>
    </row>
    <row r="24280" spans="25:28">
      <c r="Y24280" s="240"/>
      <c r="AB24280" s="241"/>
    </row>
    <row r="24281" spans="25:28">
      <c r="Y24281" s="240"/>
      <c r="AB24281" s="241"/>
    </row>
    <row r="24282" spans="25:28">
      <c r="Y24282" s="240"/>
      <c r="AB24282" s="241"/>
    </row>
    <row r="24283" spans="25:28">
      <c r="Y24283" s="240"/>
      <c r="AB24283" s="241"/>
    </row>
    <row r="24284" spans="25:28">
      <c r="Y24284" s="240"/>
      <c r="AB24284" s="241"/>
    </row>
    <row r="24285" spans="25:28">
      <c r="Y24285" s="240"/>
      <c r="AB24285" s="241"/>
    </row>
    <row r="24286" spans="25:28">
      <c r="Y24286" s="240"/>
      <c r="AB24286" s="241"/>
    </row>
    <row r="24287" spans="25:28">
      <c r="Y24287" s="240"/>
      <c r="AB24287" s="241"/>
    </row>
    <row r="24288" spans="25:28">
      <c r="Y24288" s="240"/>
      <c r="AB24288" s="241"/>
    </row>
    <row r="24289" spans="25:28">
      <c r="Y24289" s="240"/>
      <c r="AB24289" s="241"/>
    </row>
    <row r="24290" spans="25:28">
      <c r="Y24290" s="240"/>
      <c r="AB24290" s="241"/>
    </row>
    <row r="24291" spans="25:28">
      <c r="Y24291" s="240"/>
      <c r="AB24291" s="241"/>
    </row>
    <row r="24292" spans="25:28">
      <c r="Y24292" s="240"/>
      <c r="AB24292" s="241"/>
    </row>
    <row r="24293" spans="25:28">
      <c r="Y24293" s="240"/>
      <c r="AB24293" s="241"/>
    </row>
    <row r="24294" spans="25:28">
      <c r="Y24294" s="240"/>
      <c r="AB24294" s="241"/>
    </row>
    <row r="24295" spans="25:28">
      <c r="Y24295" s="240"/>
      <c r="AB24295" s="241"/>
    </row>
    <row r="24296" spans="25:28">
      <c r="Y24296" s="240"/>
      <c r="AB24296" s="241"/>
    </row>
    <row r="24297" spans="25:28">
      <c r="Y24297" s="240"/>
      <c r="AB24297" s="241"/>
    </row>
    <row r="24298" spans="25:28">
      <c r="Y24298" s="240"/>
      <c r="AB24298" s="241"/>
    </row>
    <row r="24299" spans="25:28">
      <c r="Y24299" s="240"/>
      <c r="AB24299" s="241"/>
    </row>
    <row r="24300" spans="25:28">
      <c r="Y24300" s="240"/>
      <c r="AB24300" s="241"/>
    </row>
    <row r="24301" spans="25:28">
      <c r="Y24301" s="240"/>
      <c r="AB24301" s="241"/>
    </row>
    <row r="24302" spans="25:28">
      <c r="Y24302" s="240"/>
      <c r="AB24302" s="241"/>
    </row>
    <row r="24303" spans="25:28">
      <c r="Y24303" s="240"/>
      <c r="AB24303" s="241"/>
    </row>
    <row r="24304" spans="25:28">
      <c r="Y24304" s="240"/>
      <c r="AB24304" s="241"/>
    </row>
    <row r="24305" spans="25:28">
      <c r="Y24305" s="240"/>
      <c r="AB24305" s="241"/>
    </row>
    <row r="24306" spans="25:28">
      <c r="Y24306" s="240"/>
      <c r="AB24306" s="241"/>
    </row>
    <row r="24307" spans="25:28">
      <c r="Y24307" s="240"/>
      <c r="AB24307" s="241"/>
    </row>
    <row r="24308" spans="25:28">
      <c r="Y24308" s="240"/>
      <c r="AB24308" s="241"/>
    </row>
    <row r="24309" spans="25:28">
      <c r="Y24309" s="240"/>
      <c r="AB24309" s="241"/>
    </row>
    <row r="24310" spans="25:28">
      <c r="Y24310" s="240"/>
      <c r="AB24310" s="241"/>
    </row>
    <row r="24311" spans="25:28">
      <c r="Y24311" s="240"/>
      <c r="AB24311" s="241"/>
    </row>
    <row r="24312" spans="25:28">
      <c r="Y24312" s="240"/>
      <c r="AB24312" s="241"/>
    </row>
    <row r="24313" spans="25:28">
      <c r="Y24313" s="240"/>
      <c r="AB24313" s="241"/>
    </row>
    <row r="24314" spans="25:28">
      <c r="Y24314" s="240"/>
      <c r="AB24314" s="241"/>
    </row>
    <row r="24315" spans="25:28">
      <c r="Y24315" s="240"/>
      <c r="AB24315" s="241"/>
    </row>
    <row r="24316" spans="25:28">
      <c r="Y24316" s="240"/>
      <c r="AB24316" s="241"/>
    </row>
    <row r="24317" spans="25:28">
      <c r="Y24317" s="240"/>
      <c r="AB24317" s="241"/>
    </row>
    <row r="24318" spans="25:28">
      <c r="Y24318" s="240"/>
      <c r="AB24318" s="241"/>
    </row>
    <row r="24319" spans="25:28">
      <c r="Y24319" s="240"/>
      <c r="AB24319" s="241"/>
    </row>
    <row r="24320" spans="25:28">
      <c r="Y24320" s="240"/>
      <c r="AB24320" s="241"/>
    </row>
    <row r="24321" spans="25:28">
      <c r="Y24321" s="240"/>
      <c r="AB24321" s="241"/>
    </row>
    <row r="24322" spans="25:28">
      <c r="Y24322" s="240"/>
      <c r="AB24322" s="241"/>
    </row>
    <row r="24323" spans="25:28">
      <c r="Y24323" s="240"/>
      <c r="AB24323" s="241"/>
    </row>
    <row r="24324" spans="25:28">
      <c r="Y24324" s="240"/>
      <c r="AB24324" s="241"/>
    </row>
    <row r="24325" spans="25:28">
      <c r="Y24325" s="240"/>
      <c r="AB24325" s="241"/>
    </row>
    <row r="24326" spans="25:28">
      <c r="Y24326" s="240"/>
      <c r="AB24326" s="241"/>
    </row>
    <row r="24327" spans="25:28">
      <c r="Y24327" s="240"/>
      <c r="AB24327" s="241"/>
    </row>
    <row r="24328" spans="25:28">
      <c r="Y24328" s="240"/>
      <c r="AB24328" s="241"/>
    </row>
    <row r="24329" spans="25:28">
      <c r="Y24329" s="240"/>
      <c r="AB24329" s="241"/>
    </row>
    <row r="24330" spans="25:28">
      <c r="Y24330" s="240"/>
      <c r="AB24330" s="241"/>
    </row>
    <row r="24331" spans="25:28">
      <c r="Y24331" s="240"/>
      <c r="AB24331" s="241"/>
    </row>
    <row r="24332" spans="25:28">
      <c r="Y24332" s="240"/>
      <c r="AB24332" s="241"/>
    </row>
    <row r="24333" spans="25:28">
      <c r="Y24333" s="240"/>
      <c r="AB24333" s="241"/>
    </row>
    <row r="24334" spans="25:28">
      <c r="Y24334" s="240"/>
      <c r="AB24334" s="241"/>
    </row>
    <row r="24335" spans="25:28">
      <c r="Y24335" s="240"/>
      <c r="AB24335" s="241"/>
    </row>
    <row r="24336" spans="25:28">
      <c r="Y24336" s="240"/>
      <c r="AB24336" s="241"/>
    </row>
    <row r="24337" spans="25:28">
      <c r="Y24337" s="240"/>
      <c r="AB24337" s="241"/>
    </row>
    <row r="24338" spans="25:28">
      <c r="Y24338" s="240"/>
      <c r="AB24338" s="241"/>
    </row>
    <row r="24339" spans="25:28">
      <c r="Y24339" s="240"/>
      <c r="AB24339" s="241"/>
    </row>
    <row r="24340" spans="25:28">
      <c r="Y24340" s="240"/>
      <c r="AB24340" s="241"/>
    </row>
    <row r="24341" spans="25:28">
      <c r="Y24341" s="240"/>
      <c r="AB24341" s="241"/>
    </row>
    <row r="24342" spans="25:28">
      <c r="Y24342" s="240"/>
      <c r="AB24342" s="241"/>
    </row>
    <row r="24343" spans="25:28">
      <c r="Y24343" s="240"/>
      <c r="AB24343" s="241"/>
    </row>
    <row r="24344" spans="25:28">
      <c r="Y24344" s="240"/>
      <c r="AB24344" s="241"/>
    </row>
    <row r="24345" spans="25:28">
      <c r="Y24345" s="240"/>
      <c r="AB24345" s="241"/>
    </row>
    <row r="24346" spans="25:28">
      <c r="Y24346" s="240"/>
      <c r="AB24346" s="241"/>
    </row>
    <row r="24347" spans="25:28">
      <c r="Y24347" s="240"/>
      <c r="AB24347" s="241"/>
    </row>
    <row r="24348" spans="25:28">
      <c r="Y24348" s="240"/>
      <c r="AB24348" s="241"/>
    </row>
    <row r="24349" spans="25:28">
      <c r="Y24349" s="240"/>
      <c r="AB24349" s="241"/>
    </row>
    <row r="24350" spans="25:28">
      <c r="Y24350" s="240"/>
      <c r="AB24350" s="241"/>
    </row>
    <row r="24351" spans="25:28">
      <c r="Y24351" s="240"/>
      <c r="AB24351" s="241"/>
    </row>
    <row r="24352" spans="25:28">
      <c r="Y24352" s="240"/>
      <c r="AB24352" s="241"/>
    </row>
    <row r="24353" spans="25:28">
      <c r="Y24353" s="240"/>
      <c r="AB24353" s="241"/>
    </row>
    <row r="24354" spans="25:28">
      <c r="Y24354" s="240"/>
      <c r="AB24354" s="241"/>
    </row>
    <row r="24355" spans="25:28">
      <c r="Y24355" s="240"/>
      <c r="AB24355" s="241"/>
    </row>
    <row r="24356" spans="25:28">
      <c r="Y24356" s="240"/>
      <c r="AB24356" s="241"/>
    </row>
    <row r="24357" spans="25:28">
      <c r="Y24357" s="240"/>
      <c r="AB24357" s="241"/>
    </row>
    <row r="24358" spans="25:28">
      <c r="Y24358" s="240"/>
      <c r="AB24358" s="241"/>
    </row>
    <row r="24359" spans="25:28">
      <c r="Y24359" s="240"/>
      <c r="AB24359" s="241"/>
    </row>
    <row r="24360" spans="25:28">
      <c r="Y24360" s="240"/>
      <c r="AB24360" s="241"/>
    </row>
    <row r="24361" spans="25:28">
      <c r="Y24361" s="240"/>
      <c r="AB24361" s="241"/>
    </row>
    <row r="24362" spans="25:28">
      <c r="Y24362" s="240"/>
      <c r="AB24362" s="241"/>
    </row>
    <row r="24363" spans="25:28">
      <c r="Y24363" s="240"/>
      <c r="AB24363" s="241"/>
    </row>
    <row r="24364" spans="25:28">
      <c r="Y24364" s="240"/>
      <c r="AB24364" s="241"/>
    </row>
    <row r="24365" spans="25:28">
      <c r="Y24365" s="240"/>
      <c r="AB24365" s="241"/>
    </row>
    <row r="24366" spans="25:28">
      <c r="Y24366" s="240"/>
      <c r="AB24366" s="241"/>
    </row>
    <row r="24367" spans="25:28">
      <c r="Y24367" s="240"/>
      <c r="AB24367" s="241"/>
    </row>
    <row r="24368" spans="25:28">
      <c r="Y24368" s="240"/>
      <c r="AB24368" s="241"/>
    </row>
    <row r="24369" spans="25:28">
      <c r="Y24369" s="240"/>
      <c r="AB24369" s="241"/>
    </row>
    <row r="24370" spans="25:28">
      <c r="Y24370" s="240"/>
      <c r="AB24370" s="241"/>
    </row>
    <row r="24371" spans="25:28">
      <c r="Y24371" s="240"/>
      <c r="AB24371" s="241"/>
    </row>
    <row r="24372" spans="25:28">
      <c r="Y24372" s="240"/>
      <c r="AB24372" s="241"/>
    </row>
    <row r="24373" spans="25:28">
      <c r="Y24373" s="240"/>
      <c r="AB24373" s="241"/>
    </row>
    <row r="24374" spans="25:28">
      <c r="Y24374" s="240"/>
      <c r="AB24374" s="241"/>
    </row>
    <row r="24375" spans="25:28">
      <c r="Y24375" s="240"/>
      <c r="AB24375" s="241"/>
    </row>
    <row r="24376" spans="25:28">
      <c r="Y24376" s="240"/>
      <c r="AB24376" s="241"/>
    </row>
    <row r="24377" spans="25:28">
      <c r="Y24377" s="240"/>
      <c r="AB24377" s="241"/>
    </row>
    <row r="24378" spans="25:28">
      <c r="Y24378" s="240"/>
      <c r="AB24378" s="241"/>
    </row>
    <row r="24379" spans="25:28">
      <c r="Y24379" s="240"/>
      <c r="AB24379" s="241"/>
    </row>
    <row r="24380" spans="25:28">
      <c r="Y24380" s="240"/>
      <c r="AB24380" s="241"/>
    </row>
    <row r="24381" spans="25:28">
      <c r="Y24381" s="240"/>
      <c r="AB24381" s="241"/>
    </row>
    <row r="24382" spans="25:28">
      <c r="Y24382" s="240"/>
      <c r="AB24382" s="241"/>
    </row>
    <row r="24383" spans="25:28">
      <c r="Y24383" s="240"/>
      <c r="AB24383" s="241"/>
    </row>
    <row r="24384" spans="25:28">
      <c r="Y24384" s="240"/>
      <c r="AB24384" s="241"/>
    </row>
    <row r="24385" spans="25:28">
      <c r="Y24385" s="240"/>
      <c r="AB24385" s="241"/>
    </row>
    <row r="24386" spans="25:28">
      <c r="Y24386" s="240"/>
      <c r="AB24386" s="241"/>
    </row>
    <row r="24387" spans="25:28">
      <c r="Y24387" s="240"/>
      <c r="AB24387" s="241"/>
    </row>
    <row r="24388" spans="25:28">
      <c r="Y24388" s="240"/>
      <c r="AB24388" s="241"/>
    </row>
    <row r="24389" spans="25:28">
      <c r="Y24389" s="240"/>
      <c r="AB24389" s="241"/>
    </row>
    <row r="24390" spans="25:28">
      <c r="Y24390" s="240"/>
      <c r="AB24390" s="241"/>
    </row>
    <row r="24391" spans="25:28">
      <c r="Y24391" s="240"/>
      <c r="AB24391" s="241"/>
    </row>
    <row r="24392" spans="25:28">
      <c r="Y24392" s="240"/>
      <c r="AB24392" s="241"/>
    </row>
    <row r="24393" spans="25:28">
      <c r="Y24393" s="240"/>
      <c r="AB24393" s="241"/>
    </row>
    <row r="24394" spans="25:28">
      <c r="Y24394" s="240"/>
      <c r="AB24394" s="241"/>
    </row>
    <row r="24395" spans="25:28">
      <c r="Y24395" s="240"/>
      <c r="AB24395" s="241"/>
    </row>
    <row r="24396" spans="25:28">
      <c r="Y24396" s="240"/>
      <c r="AB24396" s="241"/>
    </row>
    <row r="24397" spans="25:28">
      <c r="Y24397" s="240"/>
      <c r="AB24397" s="241"/>
    </row>
    <row r="24398" spans="25:28">
      <c r="Y24398" s="240"/>
      <c r="AB24398" s="241"/>
    </row>
    <row r="24399" spans="25:28">
      <c r="Y24399" s="240"/>
      <c r="AB24399" s="241"/>
    </row>
    <row r="24400" spans="25:28">
      <c r="Y24400" s="240"/>
      <c r="AB24400" s="241"/>
    </row>
    <row r="24401" spans="25:28">
      <c r="Y24401" s="240"/>
      <c r="AB24401" s="241"/>
    </row>
    <row r="24402" spans="25:28">
      <c r="Y24402" s="240"/>
      <c r="AB24402" s="241"/>
    </row>
    <row r="24403" spans="25:28">
      <c r="Y24403" s="240"/>
      <c r="AB24403" s="241"/>
    </row>
    <row r="24404" spans="25:28">
      <c r="Y24404" s="240"/>
      <c r="AB24404" s="241"/>
    </row>
    <row r="24405" spans="25:28">
      <c r="Y24405" s="240"/>
      <c r="AB24405" s="241"/>
    </row>
    <row r="24406" spans="25:28">
      <c r="Y24406" s="240"/>
      <c r="AB24406" s="241"/>
    </row>
    <row r="24407" spans="25:28">
      <c r="Y24407" s="240"/>
      <c r="AB24407" s="241"/>
    </row>
    <row r="24408" spans="25:28">
      <c r="Y24408" s="240"/>
      <c r="AB24408" s="241"/>
    </row>
    <row r="24409" spans="25:28">
      <c r="Y24409" s="240"/>
      <c r="AB24409" s="241"/>
    </row>
    <row r="24410" spans="25:28">
      <c r="Y24410" s="240"/>
      <c r="AB24410" s="241"/>
    </row>
    <row r="24411" spans="25:28">
      <c r="Y24411" s="240"/>
      <c r="AB24411" s="241"/>
    </row>
    <row r="24412" spans="25:28">
      <c r="Y24412" s="240"/>
      <c r="AB24412" s="241"/>
    </row>
    <row r="24413" spans="25:28">
      <c r="Y24413" s="240"/>
      <c r="AB24413" s="241"/>
    </row>
    <row r="24414" spans="25:28">
      <c r="Y24414" s="240"/>
      <c r="AB24414" s="241"/>
    </row>
    <row r="24415" spans="25:28">
      <c r="Y24415" s="240"/>
      <c r="AB24415" s="241"/>
    </row>
    <row r="24416" spans="25:28">
      <c r="Y24416" s="240"/>
      <c r="AB24416" s="241"/>
    </row>
    <row r="24417" spans="25:28">
      <c r="Y24417" s="240"/>
      <c r="AB24417" s="241"/>
    </row>
    <row r="24418" spans="25:28">
      <c r="Y24418" s="240"/>
      <c r="AB24418" s="241"/>
    </row>
    <row r="24419" spans="25:28">
      <c r="Y24419" s="240"/>
      <c r="AB24419" s="241"/>
    </row>
    <row r="24420" spans="25:28">
      <c r="Y24420" s="240"/>
      <c r="AB24420" s="241"/>
    </row>
    <row r="24421" spans="25:28">
      <c r="Y24421" s="240"/>
      <c r="AB24421" s="241"/>
    </row>
    <row r="24422" spans="25:28">
      <c r="Y24422" s="240"/>
      <c r="AB24422" s="241"/>
    </row>
    <row r="24423" spans="25:28">
      <c r="Y24423" s="240"/>
      <c r="AB24423" s="241"/>
    </row>
    <row r="24424" spans="25:28">
      <c r="Y24424" s="240"/>
      <c r="AB24424" s="241"/>
    </row>
    <row r="24425" spans="25:28">
      <c r="Y24425" s="240"/>
      <c r="AB24425" s="241"/>
    </row>
    <row r="24426" spans="25:28">
      <c r="Y24426" s="240"/>
      <c r="AB24426" s="241"/>
    </row>
    <row r="24427" spans="25:28">
      <c r="Y24427" s="240"/>
      <c r="AB24427" s="241"/>
    </row>
    <row r="24428" spans="25:28">
      <c r="Y24428" s="240"/>
      <c r="AB24428" s="241"/>
    </row>
    <row r="24429" spans="25:28">
      <c r="Y24429" s="240"/>
      <c r="AB24429" s="241"/>
    </row>
    <row r="24430" spans="25:28">
      <c r="Y24430" s="240"/>
      <c r="AB24430" s="241"/>
    </row>
    <row r="24431" spans="25:28">
      <c r="Y24431" s="240"/>
      <c r="AB24431" s="241"/>
    </row>
    <row r="24432" spans="25:28">
      <c r="Y24432" s="240"/>
      <c r="AB24432" s="241"/>
    </row>
    <row r="24433" spans="25:28">
      <c r="Y24433" s="240"/>
      <c r="AB24433" s="241"/>
    </row>
    <row r="24434" spans="25:28">
      <c r="Y24434" s="240"/>
      <c r="AB24434" s="241"/>
    </row>
    <row r="24435" spans="25:28">
      <c r="Y24435" s="240"/>
      <c r="AB24435" s="241"/>
    </row>
    <row r="24436" spans="25:28">
      <c r="Y24436" s="240"/>
      <c r="AB24436" s="241"/>
    </row>
    <row r="24437" spans="25:28">
      <c r="Y24437" s="240"/>
      <c r="AB24437" s="241"/>
    </row>
    <row r="24438" spans="25:28">
      <c r="Y24438" s="240"/>
      <c r="AB24438" s="241"/>
    </row>
    <row r="24439" spans="25:28">
      <c r="Y24439" s="240"/>
      <c r="AB24439" s="241"/>
    </row>
    <row r="24440" spans="25:28">
      <c r="Y24440" s="240"/>
      <c r="AB24440" s="241"/>
    </row>
    <row r="24441" spans="25:28">
      <c r="Y24441" s="240"/>
      <c r="AB24441" s="241"/>
    </row>
    <row r="24442" spans="25:28">
      <c r="Y24442" s="240"/>
      <c r="AB24442" s="241"/>
    </row>
    <row r="24443" spans="25:28">
      <c r="Y24443" s="240"/>
      <c r="AB24443" s="241"/>
    </row>
    <row r="24444" spans="25:28">
      <c r="Y24444" s="240"/>
      <c r="AB24444" s="241"/>
    </row>
    <row r="24445" spans="25:28">
      <c r="Y24445" s="240"/>
      <c r="AB24445" s="241"/>
    </row>
    <row r="24446" spans="25:28">
      <c r="Y24446" s="240"/>
      <c r="AB24446" s="241"/>
    </row>
    <row r="24447" spans="25:28">
      <c r="Y24447" s="240"/>
      <c r="AB24447" s="241"/>
    </row>
    <row r="24448" spans="25:28">
      <c r="Y24448" s="240"/>
      <c r="AB24448" s="241"/>
    </row>
    <row r="24449" spans="25:28">
      <c r="Y24449" s="240"/>
      <c r="AB24449" s="241"/>
    </row>
    <row r="24450" spans="25:28">
      <c r="Y24450" s="240"/>
      <c r="AB24450" s="241"/>
    </row>
    <row r="24451" spans="25:28">
      <c r="Y24451" s="240"/>
      <c r="AB24451" s="241"/>
    </row>
    <row r="24452" spans="25:28">
      <c r="Y24452" s="240"/>
      <c r="AB24452" s="241"/>
    </row>
    <row r="24453" spans="25:28">
      <c r="Y24453" s="240"/>
      <c r="AB24453" s="241"/>
    </row>
    <row r="24454" spans="25:28">
      <c r="Y24454" s="240"/>
      <c r="AB24454" s="241"/>
    </row>
    <row r="24455" spans="25:28">
      <c r="Y24455" s="240"/>
      <c r="AB24455" s="241"/>
    </row>
    <row r="24456" spans="25:28">
      <c r="Y24456" s="240"/>
      <c r="AB24456" s="241"/>
    </row>
    <row r="24457" spans="25:28">
      <c r="Y24457" s="240"/>
      <c r="AB24457" s="241"/>
    </row>
    <row r="24458" spans="25:28">
      <c r="Y24458" s="240"/>
      <c r="AB24458" s="241"/>
    </row>
    <row r="24459" spans="25:28">
      <c r="Y24459" s="240"/>
      <c r="AB24459" s="241"/>
    </row>
    <row r="24460" spans="25:28">
      <c r="Y24460" s="240"/>
      <c r="AB24460" s="241"/>
    </row>
    <row r="24461" spans="25:28">
      <c r="Y24461" s="240"/>
      <c r="AB24461" s="241"/>
    </row>
    <row r="24462" spans="25:28">
      <c r="Y24462" s="240"/>
      <c r="AB24462" s="241"/>
    </row>
    <row r="24463" spans="25:28">
      <c r="Y24463" s="240"/>
      <c r="AB24463" s="241"/>
    </row>
    <row r="24464" spans="25:28">
      <c r="Y24464" s="240"/>
      <c r="AB24464" s="241"/>
    </row>
    <row r="24465" spans="25:28">
      <c r="Y24465" s="240"/>
      <c r="AB24465" s="241"/>
    </row>
    <row r="24466" spans="25:28">
      <c r="Y24466" s="240"/>
      <c r="AB24466" s="241"/>
    </row>
    <row r="24467" spans="25:28">
      <c r="Y24467" s="240"/>
      <c r="AB24467" s="241"/>
    </row>
    <row r="24468" spans="25:28">
      <c r="Y24468" s="240"/>
      <c r="AB24468" s="241"/>
    </row>
    <row r="24469" spans="25:28">
      <c r="Y24469" s="240"/>
      <c r="AB24469" s="241"/>
    </row>
    <row r="24470" spans="25:28">
      <c r="Y24470" s="240"/>
      <c r="AB24470" s="241"/>
    </row>
    <row r="24471" spans="25:28">
      <c r="Y24471" s="240"/>
      <c r="AB24471" s="241"/>
    </row>
    <row r="24472" spans="25:28">
      <c r="Y24472" s="240"/>
      <c r="AB24472" s="241"/>
    </row>
    <row r="24473" spans="25:28">
      <c r="Y24473" s="240"/>
      <c r="AB24473" s="241"/>
    </row>
    <row r="24474" spans="25:28">
      <c r="Y24474" s="240"/>
      <c r="AB24474" s="241"/>
    </row>
    <row r="24475" spans="25:28">
      <c r="Y24475" s="240"/>
      <c r="AB24475" s="241"/>
    </row>
    <row r="24476" spans="25:28">
      <c r="Y24476" s="240"/>
      <c r="AB24476" s="241"/>
    </row>
    <row r="24477" spans="25:28">
      <c r="Y24477" s="240"/>
      <c r="AB24477" s="241"/>
    </row>
    <row r="24478" spans="25:28">
      <c r="Y24478" s="240"/>
      <c r="AB24478" s="241"/>
    </row>
    <row r="24479" spans="25:28">
      <c r="Y24479" s="240"/>
      <c r="AB24479" s="241"/>
    </row>
    <row r="24480" spans="25:28">
      <c r="Y24480" s="240"/>
      <c r="AB24480" s="241"/>
    </row>
    <row r="24481" spans="25:28">
      <c r="Y24481" s="240"/>
      <c r="AB24481" s="241"/>
    </row>
    <row r="24482" spans="25:28">
      <c r="Y24482" s="240"/>
      <c r="AB24482" s="241"/>
    </row>
    <row r="24483" spans="25:28">
      <c r="Y24483" s="240"/>
      <c r="AB24483" s="241"/>
    </row>
    <row r="24484" spans="25:28">
      <c r="Y24484" s="240"/>
      <c r="AB24484" s="241"/>
    </row>
    <row r="24485" spans="25:28">
      <c r="Y24485" s="240"/>
      <c r="AB24485" s="241"/>
    </row>
    <row r="24486" spans="25:28">
      <c r="Y24486" s="240"/>
      <c r="AB24486" s="241"/>
    </row>
    <row r="24487" spans="25:28">
      <c r="Y24487" s="240"/>
      <c r="AB24487" s="241"/>
    </row>
    <row r="24488" spans="25:28">
      <c r="Y24488" s="240"/>
      <c r="AB24488" s="241"/>
    </row>
    <row r="24489" spans="25:28">
      <c r="Y24489" s="240"/>
      <c r="AB24489" s="241"/>
    </row>
    <row r="24490" spans="25:28">
      <c r="Y24490" s="240"/>
      <c r="AB24490" s="241"/>
    </row>
    <row r="24491" spans="25:28">
      <c r="Y24491" s="240"/>
      <c r="AB24491" s="241"/>
    </row>
    <row r="24492" spans="25:28">
      <c r="Y24492" s="240"/>
      <c r="AB24492" s="241"/>
    </row>
    <row r="24493" spans="25:28">
      <c r="Y24493" s="240"/>
      <c r="AB24493" s="241"/>
    </row>
    <row r="24494" spans="25:28">
      <c r="Y24494" s="240"/>
      <c r="AB24494" s="241"/>
    </row>
    <row r="24495" spans="25:28">
      <c r="Y24495" s="240"/>
      <c r="AB24495" s="241"/>
    </row>
    <row r="24496" spans="25:28">
      <c r="Y24496" s="240"/>
      <c r="AB24496" s="241"/>
    </row>
    <row r="24497" spans="25:28">
      <c r="Y24497" s="240"/>
      <c r="AB24497" s="241"/>
    </row>
    <row r="24498" spans="25:28">
      <c r="Y24498" s="240"/>
      <c r="AB24498" s="241"/>
    </row>
    <row r="24499" spans="25:28">
      <c r="Y24499" s="240"/>
      <c r="AB24499" s="241"/>
    </row>
    <row r="24500" spans="25:28">
      <c r="Y24500" s="240"/>
      <c r="AB24500" s="241"/>
    </row>
    <row r="24501" spans="25:28">
      <c r="Y24501" s="240"/>
      <c r="AB24501" s="241"/>
    </row>
    <row r="24502" spans="25:28">
      <c r="Y24502" s="240"/>
      <c r="AB24502" s="241"/>
    </row>
    <row r="24503" spans="25:28">
      <c r="Y24503" s="240"/>
      <c r="AB24503" s="241"/>
    </row>
    <row r="24504" spans="25:28">
      <c r="Y24504" s="240"/>
      <c r="AB24504" s="241"/>
    </row>
    <row r="24505" spans="25:28">
      <c r="Y24505" s="240"/>
      <c r="AB24505" s="241"/>
    </row>
    <row r="24506" spans="25:28">
      <c r="Y24506" s="240"/>
      <c r="AB24506" s="241"/>
    </row>
    <row r="24507" spans="25:28">
      <c r="Y24507" s="240"/>
      <c r="AB24507" s="241"/>
    </row>
    <row r="24508" spans="25:28">
      <c r="Y24508" s="240"/>
      <c r="AB24508" s="241"/>
    </row>
    <row r="24509" spans="25:28">
      <c r="Y24509" s="240"/>
      <c r="AB24509" s="241"/>
    </row>
    <row r="24510" spans="25:28">
      <c r="Y24510" s="240"/>
      <c r="AB24510" s="241"/>
    </row>
    <row r="24511" spans="25:28">
      <c r="Y24511" s="240"/>
      <c r="AB24511" s="241"/>
    </row>
    <row r="24512" spans="25:28">
      <c r="Y24512" s="240"/>
      <c r="AB24512" s="241"/>
    </row>
    <row r="24513" spans="25:28">
      <c r="Y24513" s="240"/>
      <c r="AB24513" s="241"/>
    </row>
    <row r="24514" spans="25:28">
      <c r="Y24514" s="240"/>
      <c r="AB24514" s="241"/>
    </row>
    <row r="24515" spans="25:28">
      <c r="Y24515" s="240"/>
      <c r="AB24515" s="241"/>
    </row>
    <row r="24516" spans="25:28">
      <c r="Y24516" s="240"/>
      <c r="AB24516" s="241"/>
    </row>
    <row r="24517" spans="25:28">
      <c r="Y24517" s="240"/>
      <c r="AB24517" s="241"/>
    </row>
    <row r="24518" spans="25:28">
      <c r="Y24518" s="240"/>
      <c r="AB24518" s="241"/>
    </row>
    <row r="24519" spans="25:28">
      <c r="Y24519" s="240"/>
      <c r="AB24519" s="241"/>
    </row>
    <row r="24520" spans="25:28">
      <c r="Y24520" s="240"/>
      <c r="AB24520" s="241"/>
    </row>
    <row r="24521" spans="25:28">
      <c r="Y24521" s="240"/>
      <c r="AB24521" s="241"/>
    </row>
    <row r="24522" spans="25:28">
      <c r="Y24522" s="240"/>
      <c r="AB24522" s="241"/>
    </row>
    <row r="24523" spans="25:28">
      <c r="Y24523" s="240"/>
      <c r="AB24523" s="241"/>
    </row>
    <row r="24524" spans="25:28">
      <c r="Y24524" s="240"/>
      <c r="AB24524" s="241"/>
    </row>
    <row r="24525" spans="25:28">
      <c r="Y24525" s="240"/>
      <c r="AB24525" s="241"/>
    </row>
    <row r="24526" spans="25:28">
      <c r="Y24526" s="240"/>
      <c r="AB24526" s="241"/>
    </row>
    <row r="24527" spans="25:28">
      <c r="Y24527" s="240"/>
      <c r="AB24527" s="241"/>
    </row>
    <row r="24528" spans="25:28">
      <c r="Y24528" s="240"/>
      <c r="AB24528" s="241"/>
    </row>
    <row r="24529" spans="25:28">
      <c r="Y24529" s="240"/>
      <c r="AB24529" s="241"/>
    </row>
    <row r="24530" spans="25:28">
      <c r="Y24530" s="240"/>
      <c r="AB24530" s="241"/>
    </row>
    <row r="24531" spans="25:28">
      <c r="Y24531" s="240"/>
      <c r="AB24531" s="241"/>
    </row>
    <row r="24532" spans="25:28">
      <c r="Y24532" s="240"/>
      <c r="AB24532" s="241"/>
    </row>
    <row r="24533" spans="25:28">
      <c r="Y24533" s="240"/>
      <c r="AB24533" s="241"/>
    </row>
    <row r="24534" spans="25:28">
      <c r="Y24534" s="240"/>
      <c r="AB24534" s="241"/>
    </row>
    <row r="24535" spans="25:28">
      <c r="Y24535" s="240"/>
      <c r="AB24535" s="241"/>
    </row>
    <row r="24536" spans="25:28">
      <c r="Y24536" s="240"/>
      <c r="AB24536" s="241"/>
    </row>
    <row r="24537" spans="25:28">
      <c r="Y24537" s="240"/>
      <c r="AB24537" s="241"/>
    </row>
    <row r="24538" spans="25:28">
      <c r="Y24538" s="240"/>
      <c r="AB24538" s="241"/>
    </row>
    <row r="24539" spans="25:28">
      <c r="Y24539" s="240"/>
      <c r="AB24539" s="241"/>
    </row>
    <row r="24540" spans="25:28">
      <c r="Y24540" s="240"/>
      <c r="AB24540" s="241"/>
    </row>
    <row r="24541" spans="25:28">
      <c r="Y24541" s="240"/>
      <c r="AB24541" s="241"/>
    </row>
    <row r="24542" spans="25:28">
      <c r="Y24542" s="240"/>
      <c r="AB24542" s="241"/>
    </row>
    <row r="24543" spans="25:28">
      <c r="Y24543" s="240"/>
      <c r="AB24543" s="241"/>
    </row>
    <row r="24544" spans="25:28">
      <c r="Y24544" s="240"/>
      <c r="AB24544" s="241"/>
    </row>
    <row r="24545" spans="25:28">
      <c r="Y24545" s="240"/>
      <c r="AB24545" s="241"/>
    </row>
    <row r="24546" spans="25:28">
      <c r="Y24546" s="240"/>
      <c r="AB24546" s="241"/>
    </row>
    <row r="24547" spans="25:28">
      <c r="Y24547" s="240"/>
      <c r="AB24547" s="241"/>
    </row>
    <row r="24548" spans="25:28">
      <c r="Y24548" s="240"/>
      <c r="AB24548" s="241"/>
    </row>
    <row r="24549" spans="25:28">
      <c r="Y24549" s="240"/>
      <c r="AB24549" s="241"/>
    </row>
    <row r="24550" spans="25:28">
      <c r="Y24550" s="240"/>
      <c r="AB24550" s="241"/>
    </row>
    <row r="24551" spans="25:28">
      <c r="Y24551" s="240"/>
      <c r="AB24551" s="241"/>
    </row>
    <row r="24552" spans="25:28">
      <c r="Y24552" s="240"/>
      <c r="AB24552" s="241"/>
    </row>
    <row r="24553" spans="25:28">
      <c r="Y24553" s="240"/>
      <c r="AB24553" s="241"/>
    </row>
    <row r="24554" spans="25:28">
      <c r="Y24554" s="240"/>
      <c r="AB24554" s="241"/>
    </row>
    <row r="24555" spans="25:28">
      <c r="Y24555" s="240"/>
      <c r="AB24555" s="241"/>
    </row>
    <row r="24556" spans="25:28">
      <c r="Y24556" s="240"/>
      <c r="AB24556" s="241"/>
    </row>
    <row r="24557" spans="25:28">
      <c r="Y24557" s="240"/>
      <c r="AB24557" s="241"/>
    </row>
    <row r="24558" spans="25:28">
      <c r="Y24558" s="240"/>
      <c r="AB24558" s="241"/>
    </row>
    <row r="24559" spans="25:28">
      <c r="Y24559" s="240"/>
      <c r="AB24559" s="241"/>
    </row>
    <row r="24560" spans="25:28">
      <c r="Y24560" s="240"/>
      <c r="AB24560" s="241"/>
    </row>
    <row r="24561" spans="25:28">
      <c r="Y24561" s="240"/>
      <c r="AB24561" s="241"/>
    </row>
    <row r="24562" spans="25:28">
      <c r="Y24562" s="240"/>
      <c r="AB24562" s="241"/>
    </row>
    <row r="24563" spans="25:28">
      <c r="Y24563" s="240"/>
      <c r="AB24563" s="241"/>
    </row>
    <row r="24564" spans="25:28">
      <c r="Y24564" s="240"/>
      <c r="AB24564" s="241"/>
    </row>
    <row r="24565" spans="25:28">
      <c r="Y24565" s="240"/>
      <c r="AB24565" s="241"/>
    </row>
    <row r="24566" spans="25:28">
      <c r="Y24566" s="240"/>
      <c r="AB24566" s="241"/>
    </row>
    <row r="24567" spans="25:28">
      <c r="Y24567" s="240"/>
      <c r="AB24567" s="241"/>
    </row>
    <row r="24568" spans="25:28">
      <c r="Y24568" s="240"/>
      <c r="AB24568" s="241"/>
    </row>
    <row r="24569" spans="25:28">
      <c r="Y24569" s="240"/>
      <c r="AB24569" s="241"/>
    </row>
    <row r="24570" spans="25:28">
      <c r="Y24570" s="240"/>
      <c r="AB24570" s="241"/>
    </row>
    <row r="24571" spans="25:28">
      <c r="Y24571" s="240"/>
      <c r="AB24571" s="241"/>
    </row>
    <row r="24572" spans="25:28">
      <c r="Y24572" s="240"/>
      <c r="AB24572" s="241"/>
    </row>
    <row r="24573" spans="25:28">
      <c r="Y24573" s="240"/>
      <c r="AB24573" s="241"/>
    </row>
    <row r="24574" spans="25:28">
      <c r="Y24574" s="240"/>
      <c r="AB24574" s="241"/>
    </row>
    <row r="24575" spans="25:28">
      <c r="Y24575" s="240"/>
      <c r="AB24575" s="241"/>
    </row>
    <row r="24576" spans="25:28">
      <c r="Y24576" s="240"/>
      <c r="AB24576" s="241"/>
    </row>
    <row r="24577" spans="25:28">
      <c r="Y24577" s="240"/>
      <c r="AB24577" s="241"/>
    </row>
    <row r="24578" spans="25:28">
      <c r="Y24578" s="240"/>
      <c r="AB24578" s="241"/>
    </row>
    <row r="24579" spans="25:28">
      <c r="Y24579" s="240"/>
      <c r="AB24579" s="241"/>
    </row>
    <row r="24580" spans="25:28">
      <c r="Y24580" s="240"/>
      <c r="AB24580" s="241"/>
    </row>
    <row r="24581" spans="25:28">
      <c r="Y24581" s="240"/>
      <c r="AB24581" s="241"/>
    </row>
    <row r="24582" spans="25:28">
      <c r="Y24582" s="240"/>
      <c r="AB24582" s="241"/>
    </row>
    <row r="24583" spans="25:28">
      <c r="Y24583" s="240"/>
      <c r="AB24583" s="241"/>
    </row>
    <row r="24584" spans="25:28">
      <c r="Y24584" s="240"/>
      <c r="AB24584" s="241"/>
    </row>
    <row r="24585" spans="25:28">
      <c r="Y24585" s="240"/>
      <c r="AB24585" s="241"/>
    </row>
    <row r="24586" spans="25:28">
      <c r="Y24586" s="240"/>
      <c r="AB24586" s="241"/>
    </row>
    <row r="24587" spans="25:28">
      <c r="Y24587" s="240"/>
      <c r="AB24587" s="241"/>
    </row>
    <row r="24588" spans="25:28">
      <c r="Y24588" s="240"/>
      <c r="AB24588" s="241"/>
    </row>
    <row r="24589" spans="25:28">
      <c r="Y24589" s="240"/>
      <c r="AB24589" s="241"/>
    </row>
    <row r="24590" spans="25:28">
      <c r="Y24590" s="240"/>
      <c r="AB24590" s="241"/>
    </row>
    <row r="24591" spans="25:28">
      <c r="Y24591" s="240"/>
      <c r="AB24591" s="241"/>
    </row>
    <row r="24592" spans="25:28">
      <c r="Y24592" s="240"/>
      <c r="AB24592" s="241"/>
    </row>
    <row r="24593" spans="25:28">
      <c r="Y24593" s="240"/>
      <c r="AB24593" s="241"/>
    </row>
    <row r="24594" spans="25:28">
      <c r="Y24594" s="240"/>
      <c r="AB24594" s="241"/>
    </row>
    <row r="24595" spans="25:28">
      <c r="Y24595" s="240"/>
      <c r="AB24595" s="241"/>
    </row>
    <row r="24596" spans="25:28">
      <c r="Y24596" s="240"/>
      <c r="AB24596" s="241"/>
    </row>
    <row r="24597" spans="25:28">
      <c r="Y24597" s="240"/>
      <c r="AB24597" s="241"/>
    </row>
    <row r="24598" spans="25:28">
      <c r="Y24598" s="240"/>
      <c r="AB24598" s="241"/>
    </row>
    <row r="24599" spans="25:28">
      <c r="Y24599" s="240"/>
      <c r="AB24599" s="241"/>
    </row>
    <row r="24600" spans="25:28">
      <c r="Y24600" s="240"/>
      <c r="AB24600" s="241"/>
    </row>
    <row r="24601" spans="25:28">
      <c r="Y24601" s="240"/>
      <c r="AB24601" s="241"/>
    </row>
    <row r="24602" spans="25:28">
      <c r="Y24602" s="240"/>
      <c r="AB24602" s="241"/>
    </row>
    <row r="24603" spans="25:28">
      <c r="Y24603" s="240"/>
      <c r="AB24603" s="241"/>
    </row>
    <row r="24604" spans="25:28">
      <c r="Y24604" s="240"/>
      <c r="AB24604" s="241"/>
    </row>
    <row r="24605" spans="25:28">
      <c r="Y24605" s="240"/>
      <c r="AB24605" s="241"/>
    </row>
    <row r="24606" spans="25:28">
      <c r="Y24606" s="240"/>
      <c r="AB24606" s="241"/>
    </row>
    <row r="24607" spans="25:28">
      <c r="Y24607" s="240"/>
      <c r="AB24607" s="241"/>
    </row>
    <row r="24608" spans="25:28">
      <c r="Y24608" s="240"/>
      <c r="AB24608" s="241"/>
    </row>
    <row r="24609" spans="25:28">
      <c r="Y24609" s="240"/>
      <c r="AB24609" s="241"/>
    </row>
    <row r="24610" spans="25:28">
      <c r="Y24610" s="240"/>
      <c r="AB24610" s="241"/>
    </row>
    <row r="24611" spans="25:28">
      <c r="Y24611" s="240"/>
      <c r="AB24611" s="241"/>
    </row>
    <row r="24612" spans="25:28">
      <c r="Y24612" s="240"/>
      <c r="AB24612" s="241"/>
    </row>
    <row r="24613" spans="25:28">
      <c r="Y24613" s="240"/>
      <c r="AB24613" s="241"/>
    </row>
    <row r="24614" spans="25:28">
      <c r="Y24614" s="240"/>
      <c r="AB24614" s="241"/>
    </row>
    <row r="24615" spans="25:28">
      <c r="Y24615" s="240"/>
      <c r="AB24615" s="241"/>
    </row>
    <row r="24616" spans="25:28">
      <c r="Y24616" s="240"/>
      <c r="AB24616" s="241"/>
    </row>
    <row r="24617" spans="25:28">
      <c r="Y24617" s="240"/>
      <c r="AB24617" s="241"/>
    </row>
    <row r="24618" spans="25:28">
      <c r="Y24618" s="240"/>
      <c r="AB24618" s="241"/>
    </row>
    <row r="24619" spans="25:28">
      <c r="Y24619" s="240"/>
      <c r="AB24619" s="241"/>
    </row>
    <row r="24620" spans="25:28">
      <c r="Y24620" s="240"/>
      <c r="AB24620" s="241"/>
    </row>
    <row r="24621" spans="25:28">
      <c r="Y24621" s="240"/>
      <c r="AB24621" s="241"/>
    </row>
    <row r="24622" spans="25:28">
      <c r="Y24622" s="240"/>
      <c r="AB24622" s="241"/>
    </row>
    <row r="24623" spans="25:28">
      <c r="Y24623" s="240"/>
      <c r="AB24623" s="241"/>
    </row>
    <row r="24624" spans="25:28">
      <c r="Y24624" s="240"/>
      <c r="AB24624" s="241"/>
    </row>
    <row r="24625" spans="25:28">
      <c r="Y24625" s="240"/>
      <c r="AB24625" s="241"/>
    </row>
    <row r="24626" spans="25:28">
      <c r="Y24626" s="240"/>
      <c r="AB24626" s="241"/>
    </row>
    <row r="24627" spans="25:28">
      <c r="Y24627" s="240"/>
      <c r="AB24627" s="241"/>
    </row>
    <row r="24628" spans="25:28">
      <c r="Y24628" s="240"/>
      <c r="AB24628" s="241"/>
    </row>
    <row r="24629" spans="25:28">
      <c r="Y24629" s="240"/>
      <c r="AB24629" s="241"/>
    </row>
    <row r="24630" spans="25:28">
      <c r="Y24630" s="240"/>
      <c r="AB24630" s="241"/>
    </row>
    <row r="24631" spans="25:28">
      <c r="Y24631" s="240"/>
      <c r="AB24631" s="241"/>
    </row>
    <row r="24632" spans="25:28">
      <c r="Y24632" s="240"/>
      <c r="AB24632" s="241"/>
    </row>
    <row r="24633" spans="25:28">
      <c r="Y24633" s="240"/>
      <c r="AB24633" s="241"/>
    </row>
    <row r="24634" spans="25:28">
      <c r="Y24634" s="240"/>
      <c r="AB24634" s="241"/>
    </row>
    <row r="24635" spans="25:28">
      <c r="Y24635" s="240"/>
      <c r="AB24635" s="241"/>
    </row>
    <row r="24636" spans="25:28">
      <c r="Y24636" s="240"/>
      <c r="AB24636" s="241"/>
    </row>
    <row r="24637" spans="25:28">
      <c r="Y24637" s="240"/>
      <c r="AB24637" s="241"/>
    </row>
    <row r="24638" spans="25:28">
      <c r="Y24638" s="240"/>
      <c r="AB24638" s="241"/>
    </row>
    <row r="24639" spans="25:28">
      <c r="Y24639" s="240"/>
      <c r="AB24639" s="241"/>
    </row>
    <row r="24640" spans="25:28">
      <c r="Y24640" s="240"/>
      <c r="AB24640" s="241"/>
    </row>
    <row r="24641" spans="25:28">
      <c r="Y24641" s="240"/>
      <c r="AB24641" s="241"/>
    </row>
    <row r="24642" spans="25:28">
      <c r="Y24642" s="240"/>
      <c r="AB24642" s="241"/>
    </row>
    <row r="24643" spans="25:28">
      <c r="Y24643" s="240"/>
      <c r="AB24643" s="241"/>
    </row>
    <row r="24644" spans="25:28">
      <c r="Y24644" s="240"/>
      <c r="AB24644" s="241"/>
    </row>
    <row r="24645" spans="25:28">
      <c r="Y24645" s="240"/>
      <c r="AB24645" s="241"/>
    </row>
    <row r="24646" spans="25:28">
      <c r="Y24646" s="240"/>
      <c r="AB24646" s="241"/>
    </row>
    <row r="24647" spans="25:28">
      <c r="Y24647" s="240"/>
      <c r="AB24647" s="241"/>
    </row>
    <row r="24648" spans="25:28">
      <c r="Y24648" s="240"/>
      <c r="AB24648" s="241"/>
    </row>
    <row r="24649" spans="25:28">
      <c r="Y24649" s="240"/>
      <c r="AB24649" s="241"/>
    </row>
    <row r="24650" spans="25:28">
      <c r="Y24650" s="240"/>
      <c r="AB24650" s="241"/>
    </row>
    <row r="24651" spans="25:28">
      <c r="Y24651" s="240"/>
      <c r="AB24651" s="241"/>
    </row>
    <row r="24652" spans="25:28">
      <c r="Y24652" s="240"/>
      <c r="AB24652" s="241"/>
    </row>
    <row r="24653" spans="25:28">
      <c r="Y24653" s="240"/>
      <c r="AB24653" s="241"/>
    </row>
    <row r="24654" spans="25:28">
      <c r="Y24654" s="240"/>
      <c r="AB24654" s="241"/>
    </row>
    <row r="24655" spans="25:28">
      <c r="Y24655" s="240"/>
      <c r="AB24655" s="241"/>
    </row>
    <row r="24656" spans="25:28">
      <c r="Y24656" s="240"/>
      <c r="AB24656" s="241"/>
    </row>
    <row r="24657" spans="25:28">
      <c r="Y24657" s="240"/>
      <c r="AB24657" s="241"/>
    </row>
    <row r="24658" spans="25:28">
      <c r="Y24658" s="240"/>
      <c r="AB24658" s="241"/>
    </row>
    <row r="24659" spans="25:28">
      <c r="Y24659" s="240"/>
      <c r="AB24659" s="241"/>
    </row>
    <row r="24660" spans="25:28">
      <c r="Y24660" s="240"/>
      <c r="AB24660" s="241"/>
    </row>
    <row r="24661" spans="25:28">
      <c r="Y24661" s="240"/>
      <c r="AB24661" s="241"/>
    </row>
    <row r="24662" spans="25:28">
      <c r="Y24662" s="240"/>
      <c r="AB24662" s="241"/>
    </row>
    <row r="24663" spans="25:28">
      <c r="Y24663" s="240"/>
      <c r="AB24663" s="241"/>
    </row>
    <row r="24664" spans="25:28">
      <c r="Y24664" s="240"/>
      <c r="AB24664" s="241"/>
    </row>
    <row r="24665" spans="25:28">
      <c r="Y24665" s="240"/>
      <c r="AB24665" s="241"/>
    </row>
    <row r="24666" spans="25:28">
      <c r="Y24666" s="240"/>
      <c r="AB24666" s="241"/>
    </row>
    <row r="24667" spans="25:28">
      <c r="Y24667" s="240"/>
      <c r="AB24667" s="241"/>
    </row>
    <row r="24668" spans="25:28">
      <c r="Y24668" s="240"/>
      <c r="AB24668" s="241"/>
    </row>
    <row r="24669" spans="25:28">
      <c r="Y24669" s="240"/>
      <c r="AB24669" s="241"/>
    </row>
    <row r="24670" spans="25:28">
      <c r="Y24670" s="240"/>
      <c r="AB24670" s="241"/>
    </row>
    <row r="24671" spans="25:28">
      <c r="Y24671" s="240"/>
      <c r="AB24671" s="241"/>
    </row>
    <row r="24672" spans="25:28">
      <c r="Y24672" s="240"/>
      <c r="AB24672" s="241"/>
    </row>
    <row r="24673" spans="25:28">
      <c r="Y24673" s="240"/>
      <c r="AB24673" s="241"/>
    </row>
    <row r="24674" spans="25:28">
      <c r="Y24674" s="240"/>
      <c r="AB24674" s="241"/>
    </row>
    <row r="24675" spans="25:28">
      <c r="Y24675" s="240"/>
      <c r="AB24675" s="241"/>
    </row>
    <row r="24676" spans="25:28">
      <c r="Y24676" s="240"/>
      <c r="AB24676" s="241"/>
    </row>
    <row r="24677" spans="25:28">
      <c r="Y24677" s="240"/>
      <c r="AB24677" s="241"/>
    </row>
    <row r="24678" spans="25:28">
      <c r="Y24678" s="240"/>
      <c r="AB24678" s="241"/>
    </row>
    <row r="24679" spans="25:28">
      <c r="Y24679" s="240"/>
      <c r="AB24679" s="241"/>
    </row>
    <row r="24680" spans="25:28">
      <c r="Y24680" s="240"/>
      <c r="AB24680" s="241"/>
    </row>
    <row r="24681" spans="25:28">
      <c r="Y24681" s="240"/>
      <c r="AB24681" s="241"/>
    </row>
    <row r="24682" spans="25:28">
      <c r="Y24682" s="240"/>
      <c r="AB24682" s="241"/>
    </row>
    <row r="24683" spans="25:28">
      <c r="Y24683" s="240"/>
      <c r="AB24683" s="241"/>
    </row>
    <row r="24684" spans="25:28">
      <c r="Y24684" s="240"/>
      <c r="AB24684" s="241"/>
    </row>
    <row r="24685" spans="25:28">
      <c r="Y24685" s="240"/>
      <c r="AB24685" s="241"/>
    </row>
    <row r="24686" spans="25:28">
      <c r="Y24686" s="240"/>
      <c r="AB24686" s="241"/>
    </row>
    <row r="24687" spans="25:28">
      <c r="Y24687" s="240"/>
      <c r="AB24687" s="241"/>
    </row>
    <row r="24688" spans="25:28">
      <c r="Y24688" s="240"/>
      <c r="AB24688" s="241"/>
    </row>
    <row r="24689" spans="25:28">
      <c r="Y24689" s="240"/>
      <c r="AB24689" s="241"/>
    </row>
    <row r="24690" spans="25:28">
      <c r="Y24690" s="240"/>
      <c r="AB24690" s="241"/>
    </row>
    <row r="24691" spans="25:28">
      <c r="Y24691" s="240"/>
      <c r="AB24691" s="241"/>
    </row>
    <row r="24692" spans="25:28">
      <c r="Y24692" s="240"/>
      <c r="AB24692" s="241"/>
    </row>
    <row r="24693" spans="25:28">
      <c r="Y24693" s="240"/>
      <c r="AB24693" s="241"/>
    </row>
    <row r="24694" spans="25:28">
      <c r="Y24694" s="240"/>
      <c r="AB24694" s="241"/>
    </row>
    <row r="24695" spans="25:28">
      <c r="Y24695" s="240"/>
      <c r="AB24695" s="241"/>
    </row>
    <row r="24696" spans="25:28">
      <c r="Y24696" s="240"/>
      <c r="AB24696" s="241"/>
    </row>
    <row r="24697" spans="25:28">
      <c r="Y24697" s="240"/>
      <c r="AB24697" s="241"/>
    </row>
    <row r="24698" spans="25:28">
      <c r="Y24698" s="240"/>
      <c r="AB24698" s="241"/>
    </row>
    <row r="24699" spans="25:28">
      <c r="Y24699" s="240"/>
      <c r="AB24699" s="241"/>
    </row>
    <row r="24700" spans="25:28">
      <c r="Y24700" s="240"/>
      <c r="AB24700" s="241"/>
    </row>
    <row r="24701" spans="25:28">
      <c r="Y24701" s="240"/>
      <c r="AB24701" s="241"/>
    </row>
    <row r="24702" spans="25:28">
      <c r="Y24702" s="240"/>
      <c r="AB24702" s="241"/>
    </row>
    <row r="24703" spans="25:28">
      <c r="Y24703" s="240"/>
      <c r="AB24703" s="241"/>
    </row>
    <row r="24704" spans="25:28">
      <c r="Y24704" s="240"/>
      <c r="AB24704" s="241"/>
    </row>
    <row r="24705" spans="25:28">
      <c r="Y24705" s="240"/>
      <c r="AB24705" s="241"/>
    </row>
    <row r="24706" spans="25:28">
      <c r="Y24706" s="240"/>
      <c r="AB24706" s="241"/>
    </row>
    <row r="24707" spans="25:28">
      <c r="Y24707" s="240"/>
      <c r="AB24707" s="241"/>
    </row>
    <row r="24708" spans="25:28">
      <c r="Y24708" s="240"/>
      <c r="AB24708" s="241"/>
    </row>
    <row r="24709" spans="25:28">
      <c r="Y24709" s="240"/>
      <c r="AB24709" s="241"/>
    </row>
    <row r="24710" spans="25:28">
      <c r="Y24710" s="240"/>
      <c r="AB24710" s="241"/>
    </row>
    <row r="24711" spans="25:28">
      <c r="Y24711" s="240"/>
      <c r="AB24711" s="241"/>
    </row>
    <row r="24712" spans="25:28">
      <c r="Y24712" s="240"/>
      <c r="AB24712" s="241"/>
    </row>
    <row r="24713" spans="25:28">
      <c r="Y24713" s="240"/>
      <c r="AB24713" s="241"/>
    </row>
    <row r="24714" spans="25:28">
      <c r="Y24714" s="240"/>
      <c r="AB24714" s="241"/>
    </row>
    <row r="24715" spans="25:28">
      <c r="Y24715" s="240"/>
      <c r="AB24715" s="241"/>
    </row>
    <row r="24716" spans="25:28">
      <c r="Y24716" s="240"/>
      <c r="AB24716" s="241"/>
    </row>
    <row r="24717" spans="25:28">
      <c r="Y24717" s="240"/>
      <c r="AB24717" s="241"/>
    </row>
    <row r="24718" spans="25:28">
      <c r="Y24718" s="240"/>
      <c r="AB24718" s="241"/>
    </row>
    <row r="24719" spans="25:28">
      <c r="Y24719" s="240"/>
      <c r="AB24719" s="241"/>
    </row>
    <row r="24720" spans="25:28">
      <c r="Y24720" s="240"/>
      <c r="AB24720" s="241"/>
    </row>
    <row r="24721" spans="25:28">
      <c r="Y24721" s="240"/>
      <c r="AB24721" s="241"/>
    </row>
    <row r="24722" spans="25:28">
      <c r="Y24722" s="240"/>
      <c r="AB24722" s="241"/>
    </row>
    <row r="24723" spans="25:28">
      <c r="Y24723" s="240"/>
      <c r="AB24723" s="241"/>
    </row>
    <row r="24724" spans="25:28">
      <c r="Y24724" s="240"/>
      <c r="AB24724" s="241"/>
    </row>
    <row r="24725" spans="25:28">
      <c r="Y24725" s="240"/>
      <c r="AB24725" s="241"/>
    </row>
    <row r="24726" spans="25:28">
      <c r="Y24726" s="240"/>
      <c r="AB24726" s="241"/>
    </row>
    <row r="24727" spans="25:28">
      <c r="Y24727" s="240"/>
      <c r="AB24727" s="241"/>
    </row>
    <row r="24728" spans="25:28">
      <c r="Y24728" s="240"/>
      <c r="AB24728" s="241"/>
    </row>
    <row r="24729" spans="25:28">
      <c r="Y24729" s="240"/>
      <c r="AB24729" s="241"/>
    </row>
    <row r="24730" spans="25:28">
      <c r="Y24730" s="240"/>
      <c r="AB24730" s="241"/>
    </row>
    <row r="24731" spans="25:28">
      <c r="Y24731" s="240"/>
      <c r="AB24731" s="241"/>
    </row>
    <row r="24732" spans="25:28">
      <c r="Y24732" s="240"/>
      <c r="AB24732" s="241"/>
    </row>
    <row r="24733" spans="25:28">
      <c r="Y24733" s="240"/>
      <c r="AB24733" s="241"/>
    </row>
    <row r="24734" spans="25:28">
      <c r="Y24734" s="240"/>
      <c r="AB24734" s="241"/>
    </row>
    <row r="24735" spans="25:28">
      <c r="Y24735" s="240"/>
      <c r="AB24735" s="241"/>
    </row>
    <row r="24736" spans="25:28">
      <c r="Y24736" s="240"/>
      <c r="AB24736" s="241"/>
    </row>
    <row r="24737" spans="25:28">
      <c r="Y24737" s="240"/>
      <c r="AB24737" s="241"/>
    </row>
    <row r="24738" spans="25:28">
      <c r="Y24738" s="240"/>
      <c r="AB24738" s="241"/>
    </row>
    <row r="24739" spans="25:28">
      <c r="Y24739" s="240"/>
      <c r="AB24739" s="241"/>
    </row>
    <row r="24740" spans="25:28">
      <c r="Y24740" s="240"/>
      <c r="AB24740" s="241"/>
    </row>
    <row r="24741" spans="25:28">
      <c r="Y24741" s="240"/>
      <c r="AB24741" s="241"/>
    </row>
    <row r="24742" spans="25:28">
      <c r="Y24742" s="240"/>
      <c r="AB24742" s="241"/>
    </row>
    <row r="24743" spans="25:28">
      <c r="Y24743" s="240"/>
      <c r="AB24743" s="241"/>
    </row>
    <row r="24744" spans="25:28">
      <c r="Y24744" s="240"/>
      <c r="AB24744" s="241"/>
    </row>
    <row r="24745" spans="25:28">
      <c r="Y24745" s="240"/>
      <c r="AB24745" s="241"/>
    </row>
    <row r="24746" spans="25:28">
      <c r="Y24746" s="240"/>
      <c r="AB24746" s="241"/>
    </row>
    <row r="24747" spans="25:28">
      <c r="Y24747" s="240"/>
      <c r="AB24747" s="241"/>
    </row>
    <row r="24748" spans="25:28">
      <c r="Y24748" s="240"/>
      <c r="AB24748" s="241"/>
    </row>
    <row r="24749" spans="25:28">
      <c r="Y24749" s="240"/>
      <c r="AB24749" s="241"/>
    </row>
    <row r="24750" spans="25:28">
      <c r="Y24750" s="240"/>
      <c r="AB24750" s="241"/>
    </row>
    <row r="24751" spans="25:28">
      <c r="Y24751" s="240"/>
      <c r="AB24751" s="241"/>
    </row>
    <row r="24752" spans="25:28">
      <c r="Y24752" s="240"/>
      <c r="AB24752" s="241"/>
    </row>
    <row r="24753" spans="25:28">
      <c r="Y24753" s="240"/>
      <c r="AB24753" s="241"/>
    </row>
    <row r="24754" spans="25:28">
      <c r="Y24754" s="240"/>
      <c r="AB24754" s="241"/>
    </row>
    <row r="24755" spans="25:28">
      <c r="Y24755" s="240"/>
      <c r="AB24755" s="241"/>
    </row>
    <row r="24756" spans="25:28">
      <c r="Y24756" s="240"/>
      <c r="AB24756" s="241"/>
    </row>
    <row r="24757" spans="25:28">
      <c r="Y24757" s="240"/>
      <c r="AB24757" s="241"/>
    </row>
    <row r="24758" spans="25:28">
      <c r="Y24758" s="240"/>
      <c r="AB24758" s="241"/>
    </row>
    <row r="24759" spans="25:28">
      <c r="Y24759" s="240"/>
      <c r="AB24759" s="241"/>
    </row>
    <row r="24760" spans="25:28">
      <c r="Y24760" s="240"/>
      <c r="AB24760" s="241"/>
    </row>
    <row r="24761" spans="25:28">
      <c r="Y24761" s="240"/>
      <c r="AB24761" s="241"/>
    </row>
    <row r="24762" spans="25:28">
      <c r="Y24762" s="240"/>
      <c r="AB24762" s="241"/>
    </row>
    <row r="24763" spans="25:28">
      <c r="Y24763" s="240"/>
      <c r="AB24763" s="241"/>
    </row>
    <row r="24764" spans="25:28">
      <c r="Y24764" s="240"/>
      <c r="AB24764" s="241"/>
    </row>
    <row r="24765" spans="25:28">
      <c r="Y24765" s="240"/>
      <c r="AB24765" s="241"/>
    </row>
    <row r="24766" spans="25:28">
      <c r="Y24766" s="240"/>
      <c r="AB24766" s="241"/>
    </row>
    <row r="24767" spans="25:28">
      <c r="Y24767" s="240"/>
      <c r="AB24767" s="241"/>
    </row>
    <row r="24768" spans="25:28">
      <c r="Y24768" s="240"/>
      <c r="AB24768" s="241"/>
    </row>
    <row r="24769" spans="25:28">
      <c r="Y24769" s="240"/>
      <c r="AB24769" s="241"/>
    </row>
    <row r="24770" spans="25:28">
      <c r="Y24770" s="240"/>
      <c r="AB24770" s="241"/>
    </row>
    <row r="24771" spans="25:28">
      <c r="Y24771" s="240"/>
      <c r="AB24771" s="241"/>
    </row>
    <row r="24772" spans="25:28">
      <c r="Y24772" s="240"/>
      <c r="AB24772" s="241"/>
    </row>
    <row r="24773" spans="25:28">
      <c r="Y24773" s="240"/>
      <c r="AB24773" s="241"/>
    </row>
    <row r="24774" spans="25:28">
      <c r="Y24774" s="240"/>
      <c r="AB24774" s="241"/>
    </row>
    <row r="24775" spans="25:28">
      <c r="Y24775" s="240"/>
      <c r="AB24775" s="241"/>
    </row>
    <row r="24776" spans="25:28">
      <c r="Y24776" s="240"/>
      <c r="AB24776" s="241"/>
    </row>
    <row r="24777" spans="25:28">
      <c r="Y24777" s="240"/>
      <c r="AB24777" s="241"/>
    </row>
    <row r="24778" spans="25:28">
      <c r="Y24778" s="240"/>
      <c r="AB24778" s="241"/>
    </row>
    <row r="24779" spans="25:28">
      <c r="Y24779" s="240"/>
      <c r="AB24779" s="241"/>
    </row>
    <row r="24780" spans="25:28">
      <c r="Y24780" s="240"/>
      <c r="AB24780" s="241"/>
    </row>
    <row r="24781" spans="25:28">
      <c r="Y24781" s="240"/>
      <c r="AB24781" s="241"/>
    </row>
    <row r="24782" spans="25:28">
      <c r="Y24782" s="240"/>
      <c r="AB24782" s="241"/>
    </row>
    <row r="24783" spans="25:28">
      <c r="Y24783" s="240"/>
      <c r="AB24783" s="241"/>
    </row>
    <row r="24784" spans="25:28">
      <c r="Y24784" s="240"/>
      <c r="AB24784" s="241"/>
    </row>
    <row r="24785" spans="25:28">
      <c r="Y24785" s="240"/>
      <c r="AB24785" s="241"/>
    </row>
    <row r="24786" spans="25:28">
      <c r="Y24786" s="240"/>
      <c r="AB24786" s="241"/>
    </row>
    <row r="24787" spans="25:28">
      <c r="Y24787" s="240"/>
      <c r="AB24787" s="241"/>
    </row>
    <row r="24788" spans="25:28">
      <c r="Y24788" s="240"/>
      <c r="AB24788" s="241"/>
    </row>
    <row r="24789" spans="25:28">
      <c r="Y24789" s="240"/>
      <c r="AB24789" s="241"/>
    </row>
    <row r="24790" spans="25:28">
      <c r="Y24790" s="240"/>
      <c r="AB24790" s="241"/>
    </row>
    <row r="24791" spans="25:28">
      <c r="Y24791" s="240"/>
      <c r="AB24791" s="241"/>
    </row>
    <row r="24792" spans="25:28">
      <c r="Y24792" s="240"/>
      <c r="AB24792" s="241"/>
    </row>
    <row r="24793" spans="25:28">
      <c r="Y24793" s="240"/>
      <c r="AB24793" s="241"/>
    </row>
    <row r="24794" spans="25:28">
      <c r="Y24794" s="240"/>
      <c r="AB24794" s="241"/>
    </row>
    <row r="24795" spans="25:28">
      <c r="Y24795" s="240"/>
      <c r="AB24795" s="241"/>
    </row>
    <row r="24796" spans="25:28">
      <c r="Y24796" s="240"/>
      <c r="AB24796" s="241"/>
    </row>
    <row r="24797" spans="25:28">
      <c r="Y24797" s="240"/>
      <c r="AB24797" s="241"/>
    </row>
    <row r="24798" spans="25:28">
      <c r="Y24798" s="240"/>
      <c r="AB24798" s="241"/>
    </row>
    <row r="24799" spans="25:28">
      <c r="Y24799" s="240"/>
      <c r="AB24799" s="241"/>
    </row>
    <row r="24800" spans="25:28">
      <c r="Y24800" s="240"/>
      <c r="AB24800" s="241"/>
    </row>
    <row r="24801" spans="25:28">
      <c r="Y24801" s="240"/>
      <c r="AB24801" s="241"/>
    </row>
    <row r="24802" spans="25:28">
      <c r="Y24802" s="240"/>
      <c r="AB24802" s="241"/>
    </row>
    <row r="24803" spans="25:28">
      <c r="Y24803" s="240"/>
      <c r="AB24803" s="241"/>
    </row>
    <row r="24804" spans="25:28">
      <c r="Y24804" s="240"/>
      <c r="AB24804" s="241"/>
    </row>
    <row r="24805" spans="25:28">
      <c r="Y24805" s="240"/>
      <c r="AB24805" s="241"/>
    </row>
    <row r="24806" spans="25:28">
      <c r="Y24806" s="240"/>
      <c r="AB24806" s="241"/>
    </row>
    <row r="24807" spans="25:28">
      <c r="Y24807" s="240"/>
      <c r="AB24807" s="241"/>
    </row>
    <row r="24808" spans="25:28">
      <c r="Y24808" s="240"/>
      <c r="AB24808" s="241"/>
    </row>
    <row r="24809" spans="25:28">
      <c r="Y24809" s="240"/>
      <c r="AB24809" s="241"/>
    </row>
    <row r="24810" spans="25:28">
      <c r="Y24810" s="240"/>
      <c r="AB24810" s="241"/>
    </row>
    <row r="24811" spans="25:28">
      <c r="Y24811" s="240"/>
      <c r="AB24811" s="241"/>
    </row>
    <row r="24812" spans="25:28">
      <c r="Y24812" s="240"/>
      <c r="AB24812" s="241"/>
    </row>
    <row r="24813" spans="25:28">
      <c r="Y24813" s="240"/>
      <c r="AB24813" s="241"/>
    </row>
    <row r="24814" spans="25:28">
      <c r="Y24814" s="240"/>
      <c r="AB24814" s="241"/>
    </row>
    <row r="24815" spans="25:28">
      <c r="Y24815" s="240"/>
      <c r="AB24815" s="241"/>
    </row>
    <row r="24816" spans="25:28">
      <c r="Y24816" s="240"/>
      <c r="AB24816" s="241"/>
    </row>
    <row r="24817" spans="25:28">
      <c r="Y24817" s="240"/>
      <c r="AB24817" s="241"/>
    </row>
    <row r="24818" spans="25:28">
      <c r="Y24818" s="240"/>
      <c r="AB24818" s="241"/>
    </row>
    <row r="24819" spans="25:28">
      <c r="Y24819" s="240"/>
      <c r="AB24819" s="241"/>
    </row>
    <row r="24820" spans="25:28">
      <c r="Y24820" s="240"/>
      <c r="AB24820" s="241"/>
    </row>
    <row r="24821" spans="25:28">
      <c r="Y24821" s="240"/>
      <c r="AB24821" s="241"/>
    </row>
    <row r="24822" spans="25:28">
      <c r="Y24822" s="240"/>
      <c r="AB24822" s="241"/>
    </row>
    <row r="24823" spans="25:28">
      <c r="Y24823" s="240"/>
      <c r="AB24823" s="241"/>
    </row>
    <row r="24824" spans="25:28">
      <c r="Y24824" s="240"/>
      <c r="AB24824" s="241"/>
    </row>
    <row r="24825" spans="25:28">
      <c r="Y24825" s="240"/>
      <c r="AB24825" s="241"/>
    </row>
    <row r="24826" spans="25:28">
      <c r="Y24826" s="240"/>
      <c r="AB24826" s="241"/>
    </row>
    <row r="24827" spans="25:28">
      <c r="Y24827" s="240"/>
      <c r="AB24827" s="241"/>
    </row>
    <row r="24828" spans="25:28">
      <c r="Y24828" s="240"/>
      <c r="AB24828" s="241"/>
    </row>
    <row r="24829" spans="25:28">
      <c r="Y24829" s="240"/>
      <c r="AB24829" s="241"/>
    </row>
    <row r="24830" spans="25:28">
      <c r="Y24830" s="240"/>
      <c r="AB24830" s="241"/>
    </row>
    <row r="24831" spans="25:28">
      <c r="Y24831" s="240"/>
      <c r="AB24831" s="241"/>
    </row>
    <row r="24832" spans="25:28">
      <c r="Y24832" s="240"/>
      <c r="AB24832" s="241"/>
    </row>
    <row r="24833" spans="25:28">
      <c r="Y24833" s="240"/>
      <c r="AB24833" s="241"/>
    </row>
    <row r="24834" spans="25:28">
      <c r="Y24834" s="240"/>
      <c r="AB24834" s="241"/>
    </row>
    <row r="24835" spans="25:28">
      <c r="Y24835" s="240"/>
      <c r="AB24835" s="241"/>
    </row>
    <row r="24836" spans="25:28">
      <c r="Y24836" s="240"/>
      <c r="AB24836" s="241"/>
    </row>
    <row r="24837" spans="25:28">
      <c r="Y24837" s="240"/>
      <c r="AB24837" s="241"/>
    </row>
    <row r="24838" spans="25:28">
      <c r="Y24838" s="240"/>
      <c r="AB24838" s="241"/>
    </row>
    <row r="24839" spans="25:28">
      <c r="Y24839" s="240"/>
      <c r="AB24839" s="241"/>
    </row>
    <row r="24840" spans="25:28">
      <c r="Y24840" s="240"/>
      <c r="AB24840" s="241"/>
    </row>
    <row r="24841" spans="25:28">
      <c r="Y24841" s="240"/>
      <c r="AB24841" s="241"/>
    </row>
    <row r="24842" spans="25:28">
      <c r="Y24842" s="240"/>
      <c r="AB24842" s="241"/>
    </row>
    <row r="24843" spans="25:28">
      <c r="Y24843" s="240"/>
      <c r="AB24843" s="241"/>
    </row>
    <row r="24844" spans="25:28">
      <c r="Y24844" s="240"/>
      <c r="AB24844" s="241"/>
    </row>
    <row r="24845" spans="25:28">
      <c r="Y24845" s="240"/>
      <c r="AB24845" s="241"/>
    </row>
    <row r="24846" spans="25:28">
      <c r="Y24846" s="240"/>
      <c r="AB24846" s="241"/>
    </row>
    <row r="24847" spans="25:28">
      <c r="Y24847" s="240"/>
      <c r="AB24847" s="241"/>
    </row>
    <row r="24848" spans="25:28">
      <c r="Y24848" s="240"/>
      <c r="AB24848" s="241"/>
    </row>
    <row r="24849" spans="25:28">
      <c r="Y24849" s="240"/>
      <c r="AB24849" s="241"/>
    </row>
    <row r="24850" spans="25:28">
      <c r="Y24850" s="240"/>
      <c r="AB24850" s="241"/>
    </row>
    <row r="24851" spans="25:28">
      <c r="Y24851" s="240"/>
      <c r="AB24851" s="241"/>
    </row>
    <row r="24852" spans="25:28">
      <c r="Y24852" s="240"/>
      <c r="AB24852" s="241"/>
    </row>
    <row r="24853" spans="25:28">
      <c r="Y24853" s="240"/>
      <c r="AB24853" s="241"/>
    </row>
    <row r="24854" spans="25:28">
      <c r="Y24854" s="240"/>
      <c r="AB24854" s="241"/>
    </row>
    <row r="24855" spans="25:28">
      <c r="Y24855" s="240"/>
      <c r="AB24855" s="241"/>
    </row>
    <row r="24856" spans="25:28">
      <c r="Y24856" s="240"/>
      <c r="AB24856" s="241"/>
    </row>
    <row r="24857" spans="25:28">
      <c r="Y24857" s="240"/>
      <c r="AB24857" s="241"/>
    </row>
    <row r="24858" spans="25:28">
      <c r="Y24858" s="240"/>
      <c r="AB24858" s="241"/>
    </row>
    <row r="24859" spans="25:28">
      <c r="Y24859" s="240"/>
      <c r="AB24859" s="241"/>
    </row>
    <row r="24860" spans="25:28">
      <c r="Y24860" s="240"/>
      <c r="AB24860" s="241"/>
    </row>
    <row r="24861" spans="25:28">
      <c r="Y24861" s="240"/>
      <c r="AB24861" s="241"/>
    </row>
    <row r="24862" spans="25:28">
      <c r="Y24862" s="240"/>
      <c r="AB24862" s="241"/>
    </row>
    <row r="24863" spans="25:28">
      <c r="Y24863" s="240"/>
      <c r="AB24863" s="241"/>
    </row>
    <row r="24864" spans="25:28">
      <c r="Y24864" s="240"/>
      <c r="AB24864" s="241"/>
    </row>
    <row r="24865" spans="25:28">
      <c r="Y24865" s="240"/>
      <c r="AB24865" s="241"/>
    </row>
    <row r="24866" spans="25:28">
      <c r="Y24866" s="240"/>
      <c r="AB24866" s="241"/>
    </row>
    <row r="24867" spans="25:28">
      <c r="Y24867" s="240"/>
      <c r="AB24867" s="241"/>
    </row>
    <row r="24868" spans="25:28">
      <c r="Y24868" s="240"/>
      <c r="AB24868" s="241"/>
    </row>
    <row r="24869" spans="25:28">
      <c r="Y24869" s="240"/>
      <c r="AB24869" s="241"/>
    </row>
    <row r="24870" spans="25:28">
      <c r="Y24870" s="240"/>
      <c r="AB24870" s="241"/>
    </row>
    <row r="24871" spans="25:28">
      <c r="Y24871" s="240"/>
      <c r="AB24871" s="241"/>
    </row>
    <row r="24872" spans="25:28">
      <c r="Y24872" s="240"/>
      <c r="AB24872" s="241"/>
    </row>
    <row r="24873" spans="25:28">
      <c r="Y24873" s="240"/>
      <c r="AB24873" s="241"/>
    </row>
    <row r="24874" spans="25:28">
      <c r="Y24874" s="240"/>
      <c r="AB24874" s="241"/>
    </row>
    <row r="24875" spans="25:28">
      <c r="Y24875" s="240"/>
      <c r="AB24875" s="241"/>
    </row>
    <row r="24876" spans="25:28">
      <c r="Y24876" s="240"/>
      <c r="AB24876" s="241"/>
    </row>
    <row r="24877" spans="25:28">
      <c r="Y24877" s="240"/>
      <c r="AB24877" s="241"/>
    </row>
    <row r="24878" spans="25:28">
      <c r="Y24878" s="240"/>
      <c r="AB24878" s="241"/>
    </row>
    <row r="24879" spans="25:28">
      <c r="Y24879" s="240"/>
      <c r="AB24879" s="241"/>
    </row>
    <row r="24880" spans="25:28">
      <c r="Y24880" s="240"/>
      <c r="AB24880" s="241"/>
    </row>
    <row r="24881" spans="25:28">
      <c r="Y24881" s="240"/>
      <c r="AB24881" s="241"/>
    </row>
    <row r="24882" spans="25:28">
      <c r="Y24882" s="240"/>
      <c r="AB24882" s="241"/>
    </row>
    <row r="24883" spans="25:28">
      <c r="Y24883" s="240"/>
      <c r="AB24883" s="241"/>
    </row>
    <row r="24884" spans="25:28">
      <c r="Y24884" s="240"/>
      <c r="AB24884" s="241"/>
    </row>
    <row r="24885" spans="25:28">
      <c r="Y24885" s="240"/>
      <c r="AB24885" s="241"/>
    </row>
    <row r="24886" spans="25:28">
      <c r="Y24886" s="240"/>
      <c r="AB24886" s="241"/>
    </row>
    <row r="24887" spans="25:28">
      <c r="Y24887" s="240"/>
      <c r="AB24887" s="241"/>
    </row>
    <row r="24888" spans="25:28">
      <c r="Y24888" s="240"/>
      <c r="AB24888" s="241"/>
    </row>
    <row r="24889" spans="25:28">
      <c r="Y24889" s="240"/>
      <c r="AB24889" s="241"/>
    </row>
    <row r="24890" spans="25:28">
      <c r="Y24890" s="240"/>
      <c r="AB24890" s="241"/>
    </row>
    <row r="24891" spans="25:28">
      <c r="Y24891" s="240"/>
      <c r="AB24891" s="241"/>
    </row>
    <row r="24892" spans="25:28">
      <c r="Y24892" s="240"/>
      <c r="AB24892" s="241"/>
    </row>
    <row r="24893" spans="25:28">
      <c r="Y24893" s="240"/>
      <c r="AB24893" s="241"/>
    </row>
    <row r="24894" spans="25:28">
      <c r="Y24894" s="240"/>
      <c r="AB24894" s="241"/>
    </row>
    <row r="24895" spans="25:28">
      <c r="Y24895" s="240"/>
      <c r="AB24895" s="241"/>
    </row>
    <row r="24896" spans="25:28">
      <c r="Y24896" s="240"/>
      <c r="AB24896" s="241"/>
    </row>
    <row r="24897" spans="25:28">
      <c r="Y24897" s="240"/>
      <c r="AB24897" s="241"/>
    </row>
    <row r="24898" spans="25:28">
      <c r="Y24898" s="240"/>
      <c r="AB24898" s="241"/>
    </row>
    <row r="24899" spans="25:28">
      <c r="Y24899" s="240"/>
      <c r="AB24899" s="241"/>
    </row>
    <row r="24900" spans="25:28">
      <c r="Y24900" s="240"/>
      <c r="AB24900" s="241"/>
    </row>
    <row r="24901" spans="25:28">
      <c r="Y24901" s="240"/>
      <c r="AB24901" s="241"/>
    </row>
    <row r="24902" spans="25:28">
      <c r="Y24902" s="240"/>
      <c r="AB24902" s="241"/>
    </row>
    <row r="24903" spans="25:28">
      <c r="Y24903" s="240"/>
      <c r="AB24903" s="241"/>
    </row>
    <row r="24904" spans="25:28">
      <c r="Y24904" s="240"/>
      <c r="AB24904" s="241"/>
    </row>
    <row r="24905" spans="25:28">
      <c r="Y24905" s="240"/>
      <c r="AB24905" s="241"/>
    </row>
    <row r="24906" spans="25:28">
      <c r="Y24906" s="240"/>
      <c r="AB24906" s="241"/>
    </row>
    <row r="24907" spans="25:28">
      <c r="Y24907" s="240"/>
      <c r="AB24907" s="241"/>
    </row>
    <row r="24908" spans="25:28">
      <c r="Y24908" s="240"/>
      <c r="AB24908" s="241"/>
    </row>
    <row r="24909" spans="25:28">
      <c r="Y24909" s="240"/>
      <c r="AB24909" s="241"/>
    </row>
    <row r="24910" spans="25:28">
      <c r="Y24910" s="240"/>
      <c r="AB24910" s="241"/>
    </row>
    <row r="24911" spans="25:28">
      <c r="Y24911" s="240"/>
      <c r="AB24911" s="241"/>
    </row>
    <row r="24912" spans="25:28">
      <c r="Y24912" s="240"/>
      <c r="AB24912" s="241"/>
    </row>
    <row r="24913" spans="25:28">
      <c r="Y24913" s="240"/>
      <c r="AB24913" s="241"/>
    </row>
    <row r="24914" spans="25:28">
      <c r="Y24914" s="240"/>
      <c r="AB24914" s="241"/>
    </row>
    <row r="24915" spans="25:28">
      <c r="Y24915" s="240"/>
      <c r="AB24915" s="241"/>
    </row>
    <row r="24916" spans="25:28">
      <c r="Y24916" s="240"/>
      <c r="AB24916" s="241"/>
    </row>
    <row r="24917" spans="25:28">
      <c r="Y24917" s="240"/>
      <c r="AB24917" s="241"/>
    </row>
    <row r="24918" spans="25:28">
      <c r="Y24918" s="240"/>
      <c r="AB24918" s="241"/>
    </row>
    <row r="24919" spans="25:28">
      <c r="Y24919" s="240"/>
      <c r="AB24919" s="241"/>
    </row>
    <row r="24920" spans="25:28">
      <c r="Y24920" s="240"/>
      <c r="AB24920" s="241"/>
    </row>
    <row r="24921" spans="25:28">
      <c r="Y24921" s="240"/>
      <c r="AB24921" s="241"/>
    </row>
    <row r="24922" spans="25:28">
      <c r="Y24922" s="240"/>
      <c r="AB24922" s="241"/>
    </row>
    <row r="24923" spans="25:28">
      <c r="Y24923" s="240"/>
      <c r="AB24923" s="241"/>
    </row>
    <row r="24924" spans="25:28">
      <c r="Y24924" s="240"/>
      <c r="AB24924" s="241"/>
    </row>
    <row r="24925" spans="25:28">
      <c r="Y24925" s="240"/>
      <c r="AB24925" s="241"/>
    </row>
    <row r="24926" spans="25:28">
      <c r="Y24926" s="240"/>
      <c r="AB24926" s="241"/>
    </row>
    <row r="24927" spans="25:28">
      <c r="Y24927" s="240"/>
      <c r="AB24927" s="241"/>
    </row>
    <row r="24928" spans="25:28">
      <c r="Y24928" s="240"/>
      <c r="AB24928" s="241"/>
    </row>
    <row r="24929" spans="25:28">
      <c r="Y24929" s="240"/>
      <c r="AB24929" s="241"/>
    </row>
    <row r="24930" spans="25:28">
      <c r="Y24930" s="240"/>
      <c r="AB24930" s="241"/>
    </row>
    <row r="24931" spans="25:28">
      <c r="Y24931" s="240"/>
      <c r="AB24931" s="241"/>
    </row>
    <row r="24932" spans="25:28">
      <c r="Y24932" s="240"/>
      <c r="AB24932" s="241"/>
    </row>
    <row r="24933" spans="25:28">
      <c r="Y24933" s="240"/>
      <c r="AB24933" s="241"/>
    </row>
    <row r="24934" spans="25:28">
      <c r="Y24934" s="240"/>
      <c r="AB24934" s="241"/>
    </row>
    <row r="24935" spans="25:28">
      <c r="Y24935" s="240"/>
      <c r="AB24935" s="241"/>
    </row>
    <row r="24936" spans="25:28">
      <c r="Y24936" s="240"/>
      <c r="AB24936" s="241"/>
    </row>
    <row r="24937" spans="25:28">
      <c r="Y24937" s="240"/>
      <c r="AB24937" s="241"/>
    </row>
    <row r="24938" spans="25:28">
      <c r="Y24938" s="240"/>
      <c r="AB24938" s="241"/>
    </row>
    <row r="24939" spans="25:28">
      <c r="Y24939" s="240"/>
      <c r="AB24939" s="241"/>
    </row>
    <row r="24940" spans="25:28">
      <c r="Y24940" s="240"/>
      <c r="AB24940" s="241"/>
    </row>
    <row r="24941" spans="25:28">
      <c r="Y24941" s="240"/>
      <c r="AB24941" s="241"/>
    </row>
    <row r="24942" spans="25:28">
      <c r="Y24942" s="240"/>
      <c r="AB24942" s="241"/>
    </row>
    <row r="24943" spans="25:28">
      <c r="Y24943" s="240"/>
      <c r="AB24943" s="241"/>
    </row>
    <row r="24944" spans="25:28">
      <c r="Y24944" s="240"/>
      <c r="AB24944" s="241"/>
    </row>
    <row r="24945" spans="25:28">
      <c r="Y24945" s="240"/>
      <c r="AB24945" s="241"/>
    </row>
    <row r="24946" spans="25:28">
      <c r="Y24946" s="240"/>
      <c r="AB24946" s="241"/>
    </row>
    <row r="24947" spans="25:28">
      <c r="Y24947" s="240"/>
      <c r="AB24947" s="241"/>
    </row>
    <row r="24948" spans="25:28">
      <c r="Y24948" s="240"/>
      <c r="AB24948" s="241"/>
    </row>
    <row r="24949" spans="25:28">
      <c r="Y24949" s="240"/>
      <c r="AB24949" s="241"/>
    </row>
    <row r="24950" spans="25:28">
      <c r="Y24950" s="240"/>
      <c r="AB24950" s="241"/>
    </row>
    <row r="24951" spans="25:28">
      <c r="Y24951" s="240"/>
      <c r="AB24951" s="241"/>
    </row>
    <row r="24952" spans="25:28">
      <c r="Y24952" s="240"/>
      <c r="AB24952" s="241"/>
    </row>
    <row r="24953" spans="25:28">
      <c r="Y24953" s="240"/>
      <c r="AB24953" s="241"/>
    </row>
    <row r="24954" spans="25:28">
      <c r="Y24954" s="240"/>
      <c r="AB24954" s="241"/>
    </row>
    <row r="24955" spans="25:28">
      <c r="Y24955" s="240"/>
      <c r="AB24955" s="241"/>
    </row>
    <row r="24956" spans="25:28">
      <c r="Y24956" s="240"/>
      <c r="AB24956" s="241"/>
    </row>
    <row r="24957" spans="25:28">
      <c r="Y24957" s="240"/>
      <c r="AB24957" s="241"/>
    </row>
    <row r="24958" spans="25:28">
      <c r="Y24958" s="240"/>
      <c r="AB24958" s="241"/>
    </row>
    <row r="24959" spans="25:28">
      <c r="Y24959" s="240"/>
      <c r="AB24959" s="241"/>
    </row>
    <row r="24960" spans="25:28">
      <c r="Y24960" s="240"/>
      <c r="AB24960" s="241"/>
    </row>
    <row r="24961" spans="25:28">
      <c r="Y24961" s="240"/>
      <c r="AB24961" s="241"/>
    </row>
    <row r="24962" spans="25:28">
      <c r="Y24962" s="240"/>
      <c r="AB24962" s="241"/>
    </row>
    <row r="24963" spans="25:28">
      <c r="Y24963" s="240"/>
      <c r="AB24963" s="241"/>
    </row>
    <row r="24964" spans="25:28">
      <c r="Y24964" s="240"/>
      <c r="AB24964" s="241"/>
    </row>
    <row r="24965" spans="25:28">
      <c r="Y24965" s="240"/>
      <c r="AB24965" s="241"/>
    </row>
    <row r="24966" spans="25:28">
      <c r="Y24966" s="240"/>
      <c r="AB24966" s="241"/>
    </row>
    <row r="24967" spans="25:28">
      <c r="Y24967" s="240"/>
      <c r="AB24967" s="241"/>
    </row>
    <row r="24968" spans="25:28">
      <c r="Y24968" s="240"/>
      <c r="AB24968" s="241"/>
    </row>
    <row r="24969" spans="25:28">
      <c r="Y24969" s="240"/>
      <c r="AB24969" s="241"/>
    </row>
    <row r="24970" spans="25:28">
      <c r="Y24970" s="240"/>
      <c r="AB24970" s="241"/>
    </row>
    <row r="24971" spans="25:28">
      <c r="Y24971" s="240"/>
      <c r="AB24971" s="241"/>
    </row>
    <row r="24972" spans="25:28">
      <c r="Y24972" s="240"/>
      <c r="AB24972" s="241"/>
    </row>
    <row r="24973" spans="25:28">
      <c r="Y24973" s="240"/>
      <c r="AB24973" s="241"/>
    </row>
    <row r="24974" spans="25:28">
      <c r="Y24974" s="240"/>
      <c r="AB24974" s="241"/>
    </row>
    <row r="24975" spans="25:28">
      <c r="Y24975" s="240"/>
      <c r="AB24975" s="241"/>
    </row>
    <row r="24976" spans="25:28">
      <c r="Y24976" s="240"/>
      <c r="AB24976" s="241"/>
    </row>
    <row r="24977" spans="25:28">
      <c r="Y24977" s="240"/>
      <c r="AB24977" s="241"/>
    </row>
    <row r="24978" spans="25:28">
      <c r="Y24978" s="240"/>
      <c r="AB24978" s="241"/>
    </row>
    <row r="24979" spans="25:28">
      <c r="Y24979" s="240"/>
      <c r="AB24979" s="241"/>
    </row>
    <row r="24980" spans="25:28">
      <c r="Y24980" s="240"/>
      <c r="AB24980" s="241"/>
    </row>
    <row r="24981" spans="25:28">
      <c r="Y24981" s="240"/>
      <c r="AB24981" s="241"/>
    </row>
    <row r="24982" spans="25:28">
      <c r="Y24982" s="240"/>
      <c r="AB24982" s="241"/>
    </row>
    <row r="24983" spans="25:28">
      <c r="Y24983" s="240"/>
      <c r="AB24983" s="241"/>
    </row>
    <row r="24984" spans="25:28">
      <c r="Y24984" s="240"/>
      <c r="AB24984" s="241"/>
    </row>
    <row r="24985" spans="25:28">
      <c r="Y24985" s="240"/>
      <c r="AB24985" s="241"/>
    </row>
    <row r="24986" spans="25:28">
      <c r="Y24986" s="240"/>
      <c r="AB24986" s="241"/>
    </row>
    <row r="24987" spans="25:28">
      <c r="Y24987" s="240"/>
      <c r="AB24987" s="241"/>
    </row>
    <row r="24988" spans="25:28">
      <c r="Y24988" s="240"/>
      <c r="AB24988" s="241"/>
    </row>
    <row r="24989" spans="25:28">
      <c r="Y24989" s="240"/>
      <c r="AB24989" s="241"/>
    </row>
    <row r="24990" spans="25:28">
      <c r="Y24990" s="240"/>
      <c r="AB24990" s="241"/>
    </row>
    <row r="24991" spans="25:28">
      <c r="Y24991" s="240"/>
      <c r="AB24991" s="241"/>
    </row>
    <row r="24992" spans="25:28">
      <c r="Y24992" s="240"/>
      <c r="AB24992" s="241"/>
    </row>
    <row r="24993" spans="25:28">
      <c r="Y24993" s="240"/>
      <c r="AB24993" s="241"/>
    </row>
    <row r="24994" spans="25:28">
      <c r="Y24994" s="240"/>
      <c r="AB24994" s="241"/>
    </row>
    <row r="24995" spans="25:28">
      <c r="Y24995" s="240"/>
      <c r="AB24995" s="241"/>
    </row>
    <row r="24996" spans="25:28">
      <c r="Y24996" s="240"/>
      <c r="AB24996" s="241"/>
    </row>
    <row r="24997" spans="25:28">
      <c r="Y24997" s="240"/>
      <c r="AB24997" s="241"/>
    </row>
    <row r="24998" spans="25:28">
      <c r="Y24998" s="240"/>
      <c r="AB24998" s="241"/>
    </row>
    <row r="24999" spans="25:28">
      <c r="Y24999" s="240"/>
      <c r="AB24999" s="241"/>
    </row>
    <row r="25000" spans="25:28">
      <c r="Y25000" s="240"/>
      <c r="AB25000" s="241"/>
    </row>
    <row r="25001" spans="25:28">
      <c r="Y25001" s="240"/>
      <c r="AB25001" s="241"/>
    </row>
    <row r="25002" spans="25:28">
      <c r="Y25002" s="240"/>
      <c r="AB25002" s="241"/>
    </row>
    <row r="25003" spans="25:28">
      <c r="Y25003" s="240"/>
      <c r="AB25003" s="241"/>
    </row>
    <row r="25004" spans="25:28">
      <c r="Y25004" s="240"/>
      <c r="AB25004" s="241"/>
    </row>
    <row r="25005" spans="25:28">
      <c r="Y25005" s="240"/>
      <c r="AB25005" s="241"/>
    </row>
    <row r="25006" spans="25:28">
      <c r="Y25006" s="240"/>
      <c r="AB25006" s="241"/>
    </row>
    <row r="25007" spans="25:28">
      <c r="Y25007" s="240"/>
      <c r="AB25007" s="241"/>
    </row>
    <row r="25008" spans="25:28">
      <c r="Y25008" s="240"/>
      <c r="AB25008" s="241"/>
    </row>
    <row r="25009" spans="25:28">
      <c r="Y25009" s="240"/>
      <c r="AB25009" s="241"/>
    </row>
    <row r="25010" spans="25:28">
      <c r="Y25010" s="240"/>
      <c r="AB25010" s="241"/>
    </row>
    <row r="25011" spans="25:28">
      <c r="Y25011" s="240"/>
      <c r="AB25011" s="241"/>
    </row>
    <row r="25012" spans="25:28">
      <c r="Y25012" s="240"/>
      <c r="AB25012" s="241"/>
    </row>
    <row r="25013" spans="25:28">
      <c r="Y25013" s="240"/>
      <c r="AB25013" s="241"/>
    </row>
    <row r="25014" spans="25:28">
      <c r="Y25014" s="240"/>
      <c r="AB25014" s="241"/>
    </row>
    <row r="25015" spans="25:28">
      <c r="Y25015" s="240"/>
      <c r="AB25015" s="241"/>
    </row>
    <row r="25016" spans="25:28">
      <c r="Y25016" s="240"/>
      <c r="AB25016" s="241"/>
    </row>
    <row r="25017" spans="25:28">
      <c r="Y25017" s="240"/>
      <c r="AB25017" s="241"/>
    </row>
    <row r="25018" spans="25:28">
      <c r="Y25018" s="240"/>
      <c r="AB25018" s="241"/>
    </row>
    <row r="25019" spans="25:28">
      <c r="Y25019" s="240"/>
      <c r="AB25019" s="241"/>
    </row>
    <row r="25020" spans="25:28">
      <c r="Y25020" s="240"/>
      <c r="AB25020" s="241"/>
    </row>
    <row r="25021" spans="25:28">
      <c r="Y25021" s="240"/>
      <c r="AB25021" s="241"/>
    </row>
    <row r="25022" spans="25:28">
      <c r="Y25022" s="240"/>
      <c r="AB25022" s="241"/>
    </row>
    <row r="25023" spans="25:28">
      <c r="Y25023" s="240"/>
      <c r="AB25023" s="241"/>
    </row>
    <row r="25024" spans="25:28">
      <c r="Y25024" s="240"/>
      <c r="AB25024" s="241"/>
    </row>
    <row r="25025" spans="25:28">
      <c r="Y25025" s="240"/>
      <c r="AB25025" s="241"/>
    </row>
    <row r="25026" spans="25:28">
      <c r="Y25026" s="240"/>
      <c r="AB25026" s="241"/>
    </row>
    <row r="25027" spans="25:28">
      <c r="Y25027" s="240"/>
      <c r="AB25027" s="241"/>
    </row>
    <row r="25028" spans="25:28">
      <c r="Y25028" s="240"/>
      <c r="AB25028" s="241"/>
    </row>
    <row r="25029" spans="25:28">
      <c r="Y25029" s="240"/>
      <c r="AB25029" s="241"/>
    </row>
    <row r="25030" spans="25:28">
      <c r="Y25030" s="240"/>
      <c r="AB25030" s="241"/>
    </row>
    <row r="25031" spans="25:28">
      <c r="Y25031" s="240"/>
      <c r="AB25031" s="241"/>
    </row>
    <row r="25032" spans="25:28">
      <c r="Y25032" s="240"/>
      <c r="AB25032" s="241"/>
    </row>
    <row r="25033" spans="25:28">
      <c r="Y25033" s="240"/>
      <c r="AB25033" s="241"/>
    </row>
    <row r="25034" spans="25:28">
      <c r="Y25034" s="240"/>
      <c r="AB25034" s="241"/>
    </row>
    <row r="25035" spans="25:28">
      <c r="Y25035" s="240"/>
      <c r="AB25035" s="241"/>
    </row>
    <row r="25036" spans="25:28">
      <c r="Y25036" s="240"/>
      <c r="AB25036" s="241"/>
    </row>
    <row r="25037" spans="25:28">
      <c r="Y25037" s="240"/>
      <c r="AB25037" s="241"/>
    </row>
    <row r="25038" spans="25:28">
      <c r="Y25038" s="240"/>
      <c r="AB25038" s="241"/>
    </row>
    <row r="25039" spans="25:28">
      <c r="Y25039" s="240"/>
      <c r="AB25039" s="241"/>
    </row>
    <row r="25040" spans="25:28">
      <c r="Y25040" s="240"/>
      <c r="AB25040" s="241"/>
    </row>
    <row r="25041" spans="25:28">
      <c r="Y25041" s="240"/>
      <c r="AB25041" s="241"/>
    </row>
    <row r="25042" spans="25:28">
      <c r="Y25042" s="240"/>
      <c r="AB25042" s="241"/>
    </row>
    <row r="25043" spans="25:28">
      <c r="Y25043" s="240"/>
      <c r="AB25043" s="241"/>
    </row>
    <row r="25044" spans="25:28">
      <c r="Y25044" s="240"/>
      <c r="AB25044" s="241"/>
    </row>
    <row r="25045" spans="25:28">
      <c r="Y25045" s="240"/>
      <c r="AB25045" s="241"/>
    </row>
    <row r="25046" spans="25:28">
      <c r="Y25046" s="240"/>
      <c r="AB25046" s="241"/>
    </row>
    <row r="25047" spans="25:28">
      <c r="Y25047" s="240"/>
      <c r="AB25047" s="241"/>
    </row>
    <row r="25048" spans="25:28">
      <c r="Y25048" s="240"/>
      <c r="AB25048" s="241"/>
    </row>
    <row r="25049" spans="25:28">
      <c r="Y25049" s="240"/>
      <c r="AB25049" s="241"/>
    </row>
    <row r="25050" spans="25:28">
      <c r="Y25050" s="240"/>
      <c r="AB25050" s="241"/>
    </row>
    <row r="25051" spans="25:28">
      <c r="Y25051" s="240"/>
      <c r="AB25051" s="241"/>
    </row>
    <row r="25052" spans="25:28">
      <c r="Y25052" s="240"/>
      <c r="AB25052" s="241"/>
    </row>
    <row r="25053" spans="25:28">
      <c r="Y25053" s="240"/>
      <c r="AB25053" s="241"/>
    </row>
    <row r="25054" spans="25:28">
      <c r="Y25054" s="240"/>
      <c r="AB25054" s="241"/>
    </row>
    <row r="25055" spans="25:28">
      <c r="Y25055" s="240"/>
      <c r="AB25055" s="241"/>
    </row>
    <row r="25056" spans="25:28">
      <c r="Y25056" s="240"/>
      <c r="AB25056" s="241"/>
    </row>
    <row r="25057" spans="25:28">
      <c r="Y25057" s="240"/>
      <c r="AB25057" s="241"/>
    </row>
    <row r="25058" spans="25:28">
      <c r="Y25058" s="240"/>
      <c r="AB25058" s="241"/>
    </row>
    <row r="25059" spans="25:28">
      <c r="Y25059" s="240"/>
      <c r="AB25059" s="241"/>
    </row>
    <row r="25060" spans="25:28">
      <c r="Y25060" s="240"/>
      <c r="AB25060" s="241"/>
    </row>
    <row r="25061" spans="25:28">
      <c r="Y25061" s="240"/>
      <c r="AB25061" s="241"/>
    </row>
    <row r="25062" spans="25:28">
      <c r="Y25062" s="240"/>
      <c r="AB25062" s="241"/>
    </row>
    <row r="25063" spans="25:28">
      <c r="Y25063" s="240"/>
      <c r="AB25063" s="241"/>
    </row>
    <row r="25064" spans="25:28">
      <c r="Y25064" s="240"/>
      <c r="AB25064" s="241"/>
    </row>
    <row r="25065" spans="25:28">
      <c r="Y25065" s="240"/>
      <c r="AB25065" s="241"/>
    </row>
    <row r="25066" spans="25:28">
      <c r="Y25066" s="240"/>
      <c r="AB25066" s="241"/>
    </row>
    <row r="25067" spans="25:28">
      <c r="Y25067" s="240"/>
      <c r="AB25067" s="241"/>
    </row>
    <row r="25068" spans="25:28">
      <c r="Y25068" s="240"/>
      <c r="AB25068" s="241"/>
    </row>
    <row r="25069" spans="25:28">
      <c r="Y25069" s="240"/>
      <c r="AB25069" s="241"/>
    </row>
    <row r="25070" spans="25:28">
      <c r="Y25070" s="240"/>
      <c r="AB25070" s="241"/>
    </row>
    <row r="25071" spans="25:28">
      <c r="Y25071" s="240"/>
      <c r="AB25071" s="241"/>
    </row>
    <row r="25072" spans="25:28">
      <c r="Y25072" s="240"/>
      <c r="AB25072" s="241"/>
    </row>
    <row r="25073" spans="25:28">
      <c r="Y25073" s="240"/>
      <c r="AB25073" s="241"/>
    </row>
    <row r="25074" spans="25:28">
      <c r="Y25074" s="240"/>
      <c r="AB25074" s="241"/>
    </row>
    <row r="25075" spans="25:28">
      <c r="Y25075" s="240"/>
      <c r="AB25075" s="241"/>
    </row>
    <row r="25076" spans="25:28">
      <c r="Y25076" s="240"/>
      <c r="AB25076" s="241"/>
    </row>
    <row r="25077" spans="25:28">
      <c r="Y25077" s="240"/>
      <c r="AB25077" s="241"/>
    </row>
    <row r="25078" spans="25:28">
      <c r="Y25078" s="240"/>
      <c r="AB25078" s="241"/>
    </row>
    <row r="25079" spans="25:28">
      <c r="Y25079" s="240"/>
      <c r="AB25079" s="241"/>
    </row>
    <row r="25080" spans="25:28">
      <c r="Y25080" s="240"/>
      <c r="AB25080" s="241"/>
    </row>
    <row r="25081" spans="25:28">
      <c r="Y25081" s="240"/>
      <c r="AB25081" s="241"/>
    </row>
    <row r="25082" spans="25:28">
      <c r="Y25082" s="240"/>
      <c r="AB25082" s="241"/>
    </row>
    <row r="25083" spans="25:28">
      <c r="Y25083" s="240"/>
      <c r="AB25083" s="241"/>
    </row>
    <row r="25084" spans="25:28">
      <c r="Y25084" s="240"/>
      <c r="AB25084" s="241"/>
    </row>
    <row r="25085" spans="25:28">
      <c r="Y25085" s="240"/>
      <c r="AB25085" s="241"/>
    </row>
    <row r="25086" spans="25:28">
      <c r="Y25086" s="240"/>
      <c r="AB25086" s="241"/>
    </row>
    <row r="25087" spans="25:28">
      <c r="Y25087" s="240"/>
      <c r="AB25087" s="241"/>
    </row>
    <row r="25088" spans="25:28">
      <c r="Y25088" s="240"/>
      <c r="AB25088" s="241"/>
    </row>
    <row r="25089" spans="25:28">
      <c r="Y25089" s="240"/>
      <c r="AB25089" s="241"/>
    </row>
    <row r="25090" spans="25:28">
      <c r="Y25090" s="240"/>
      <c r="AB25090" s="241"/>
    </row>
    <row r="25091" spans="25:28">
      <c r="Y25091" s="240"/>
      <c r="AB25091" s="241"/>
    </row>
    <row r="25092" spans="25:28">
      <c r="Y25092" s="240"/>
      <c r="AB25092" s="241"/>
    </row>
    <row r="25093" spans="25:28">
      <c r="Y25093" s="240"/>
      <c r="AB25093" s="241"/>
    </row>
    <row r="25094" spans="25:28">
      <c r="Y25094" s="240"/>
      <c r="AB25094" s="241"/>
    </row>
    <row r="25095" spans="25:28">
      <c r="Y25095" s="240"/>
      <c r="AB25095" s="241"/>
    </row>
    <row r="25096" spans="25:28">
      <c r="Y25096" s="240"/>
      <c r="AB25096" s="241"/>
    </row>
    <row r="25097" spans="25:28">
      <c r="Y25097" s="240"/>
      <c r="AB25097" s="241"/>
    </row>
    <row r="25098" spans="25:28">
      <c r="Y25098" s="240"/>
      <c r="AB25098" s="241"/>
    </row>
    <row r="25099" spans="25:28">
      <c r="Y25099" s="240"/>
      <c r="AB25099" s="241"/>
    </row>
    <row r="25100" spans="25:28">
      <c r="Y25100" s="240"/>
      <c r="AB25100" s="241"/>
    </row>
    <row r="25101" spans="25:28">
      <c r="Y25101" s="240"/>
      <c r="AB25101" s="241"/>
    </row>
    <row r="25102" spans="25:28">
      <c r="Y25102" s="240"/>
      <c r="AB25102" s="241"/>
    </row>
    <row r="25103" spans="25:28">
      <c r="Y25103" s="240"/>
      <c r="AB25103" s="241"/>
    </row>
    <row r="25104" spans="25:28">
      <c r="Y25104" s="240"/>
      <c r="AB25104" s="241"/>
    </row>
    <row r="25105" spans="25:28">
      <c r="Y25105" s="240"/>
      <c r="AB25105" s="241"/>
    </row>
    <row r="25106" spans="25:28">
      <c r="Y25106" s="240"/>
      <c r="AB25106" s="241"/>
    </row>
    <row r="25107" spans="25:28">
      <c r="Y25107" s="240"/>
      <c r="AB25107" s="241"/>
    </row>
    <row r="25108" spans="25:28">
      <c r="Y25108" s="240"/>
      <c r="AB25108" s="241"/>
    </row>
    <row r="25109" spans="25:28">
      <c r="Y25109" s="240"/>
      <c r="AB25109" s="241"/>
    </row>
    <row r="25110" spans="25:28">
      <c r="Y25110" s="240"/>
      <c r="AB25110" s="241"/>
    </row>
    <row r="25111" spans="25:28">
      <c r="Y25111" s="240"/>
      <c r="AB25111" s="241"/>
    </row>
    <row r="25112" spans="25:28">
      <c r="Y25112" s="240"/>
      <c r="AB25112" s="241"/>
    </row>
    <row r="25113" spans="25:28">
      <c r="Y25113" s="240"/>
      <c r="AB25113" s="241"/>
    </row>
    <row r="25114" spans="25:28">
      <c r="Y25114" s="240"/>
      <c r="AB25114" s="241"/>
    </row>
    <row r="25115" spans="25:28">
      <c r="Y25115" s="240"/>
      <c r="AB25115" s="241"/>
    </row>
    <row r="25116" spans="25:28">
      <c r="Y25116" s="240"/>
      <c r="AB25116" s="241"/>
    </row>
    <row r="25117" spans="25:28">
      <c r="Y25117" s="240"/>
      <c r="AB25117" s="241"/>
    </row>
    <row r="25118" spans="25:28">
      <c r="Y25118" s="240"/>
      <c r="AB25118" s="241"/>
    </row>
    <row r="25119" spans="25:28">
      <c r="Y25119" s="240"/>
      <c r="AB25119" s="241"/>
    </row>
    <row r="25120" spans="25:28">
      <c r="Y25120" s="240"/>
      <c r="AB25120" s="241"/>
    </row>
    <row r="25121" spans="25:28">
      <c r="Y25121" s="240"/>
      <c r="AB25121" s="241"/>
    </row>
    <row r="25122" spans="25:28">
      <c r="Y25122" s="240"/>
      <c r="AB25122" s="241"/>
    </row>
    <row r="25123" spans="25:28">
      <c r="Y25123" s="240"/>
      <c r="AB25123" s="241"/>
    </row>
    <row r="25124" spans="25:28">
      <c r="Y25124" s="240"/>
      <c r="AB25124" s="241"/>
    </row>
    <row r="25125" spans="25:28">
      <c r="Y25125" s="240"/>
      <c r="AB25125" s="241"/>
    </row>
    <row r="25126" spans="25:28">
      <c r="Y25126" s="240"/>
      <c r="AB25126" s="241"/>
    </row>
    <row r="25127" spans="25:28">
      <c r="Y25127" s="240"/>
      <c r="AB25127" s="241"/>
    </row>
    <row r="25128" spans="25:28">
      <c r="Y25128" s="240"/>
      <c r="AB25128" s="241"/>
    </row>
    <row r="25129" spans="25:28">
      <c r="Y25129" s="240"/>
      <c r="AB25129" s="241"/>
    </row>
    <row r="25130" spans="25:28">
      <c r="Y25130" s="240"/>
      <c r="AB25130" s="241"/>
    </row>
    <row r="25131" spans="25:28">
      <c r="Y25131" s="240"/>
      <c r="AB25131" s="241"/>
    </row>
    <row r="25132" spans="25:28">
      <c r="Y25132" s="240"/>
      <c r="AB25132" s="241"/>
    </row>
    <row r="25133" spans="25:28">
      <c r="Y25133" s="240"/>
      <c r="AB25133" s="241"/>
    </row>
    <row r="25134" spans="25:28">
      <c r="Y25134" s="240"/>
      <c r="AB25134" s="241"/>
    </row>
    <row r="25135" spans="25:28">
      <c r="Y25135" s="240"/>
      <c r="AB25135" s="241"/>
    </row>
    <row r="25136" spans="25:28">
      <c r="Y25136" s="240"/>
      <c r="AB25136" s="241"/>
    </row>
    <row r="25137" spans="25:28">
      <c r="Y25137" s="240"/>
      <c r="AB25137" s="241"/>
    </row>
    <row r="25138" spans="25:28">
      <c r="Y25138" s="240"/>
      <c r="AB25138" s="241"/>
    </row>
    <row r="25139" spans="25:28">
      <c r="Y25139" s="240"/>
      <c r="AB25139" s="241"/>
    </row>
    <row r="25140" spans="25:28">
      <c r="Y25140" s="240"/>
      <c r="AB25140" s="241"/>
    </row>
    <row r="25141" spans="25:28">
      <c r="Y25141" s="240"/>
      <c r="AB25141" s="241"/>
    </row>
    <row r="25142" spans="25:28">
      <c r="Y25142" s="240"/>
      <c r="AB25142" s="241"/>
    </row>
    <row r="25143" spans="25:28">
      <c r="Y25143" s="240"/>
      <c r="AB25143" s="241"/>
    </row>
    <row r="25144" spans="25:28">
      <c r="Y25144" s="240"/>
      <c r="AB25144" s="241"/>
    </row>
    <row r="25145" spans="25:28">
      <c r="Y25145" s="240"/>
      <c r="AB25145" s="241"/>
    </row>
    <row r="25146" spans="25:28">
      <c r="Y25146" s="240"/>
      <c r="AB25146" s="241"/>
    </row>
    <row r="25147" spans="25:28">
      <c r="Y25147" s="240"/>
      <c r="AB25147" s="241"/>
    </row>
    <row r="25148" spans="25:28">
      <c r="Y25148" s="240"/>
      <c r="AB25148" s="241"/>
    </row>
    <row r="25149" spans="25:28">
      <c r="Y25149" s="240"/>
      <c r="AB25149" s="241"/>
    </row>
    <row r="25150" spans="25:28">
      <c r="Y25150" s="240"/>
      <c r="AB25150" s="241"/>
    </row>
    <row r="25151" spans="25:28">
      <c r="Y25151" s="240"/>
      <c r="AB25151" s="241"/>
    </row>
    <row r="25152" spans="25:28">
      <c r="Y25152" s="240"/>
      <c r="AB25152" s="241"/>
    </row>
    <row r="25153" spans="25:28">
      <c r="Y25153" s="240"/>
      <c r="AB25153" s="241"/>
    </row>
    <row r="25154" spans="25:28">
      <c r="Y25154" s="240"/>
      <c r="AB25154" s="241"/>
    </row>
    <row r="25155" spans="25:28">
      <c r="Y25155" s="240"/>
      <c r="AB25155" s="241"/>
    </row>
    <row r="25156" spans="25:28">
      <c r="Y25156" s="240"/>
      <c r="AB25156" s="241"/>
    </row>
    <row r="25157" spans="25:28">
      <c r="Y25157" s="240"/>
      <c r="AB25157" s="241"/>
    </row>
    <row r="25158" spans="25:28">
      <c r="Y25158" s="240"/>
      <c r="AB25158" s="241"/>
    </row>
    <row r="25159" spans="25:28">
      <c r="Y25159" s="240"/>
      <c r="AB25159" s="241"/>
    </row>
    <row r="25160" spans="25:28">
      <c r="Y25160" s="240"/>
      <c r="AB25160" s="241"/>
    </row>
    <row r="25161" spans="25:28">
      <c r="Y25161" s="240"/>
      <c r="AB25161" s="241"/>
    </row>
    <row r="25162" spans="25:28">
      <c r="Y25162" s="240"/>
      <c r="AB25162" s="241"/>
    </row>
    <row r="25163" spans="25:28">
      <c r="Y25163" s="240"/>
      <c r="AB25163" s="241"/>
    </row>
    <row r="25164" spans="25:28">
      <c r="Y25164" s="240"/>
      <c r="AB25164" s="241"/>
    </row>
    <row r="25165" spans="25:28">
      <c r="Y25165" s="240"/>
      <c r="AB25165" s="241"/>
    </row>
    <row r="25166" spans="25:28">
      <c r="Y25166" s="240"/>
      <c r="AB25166" s="241"/>
    </row>
    <row r="25167" spans="25:28">
      <c r="Y25167" s="240"/>
      <c r="AB25167" s="241"/>
    </row>
    <row r="25168" spans="25:28">
      <c r="Y25168" s="240"/>
      <c r="AB25168" s="241"/>
    </row>
    <row r="25169" spans="25:28">
      <c r="Y25169" s="240"/>
      <c r="AB25169" s="241"/>
    </row>
    <row r="25170" spans="25:28">
      <c r="Y25170" s="240"/>
      <c r="AB25170" s="241"/>
    </row>
    <row r="25171" spans="25:28">
      <c r="Y25171" s="240"/>
      <c r="AB25171" s="241"/>
    </row>
    <row r="25172" spans="25:28">
      <c r="Y25172" s="240"/>
      <c r="AB25172" s="241"/>
    </row>
    <row r="25173" spans="25:28">
      <c r="Y25173" s="240"/>
      <c r="AB25173" s="241"/>
    </row>
    <row r="25174" spans="25:28">
      <c r="Y25174" s="240"/>
      <c r="AB25174" s="241"/>
    </row>
    <row r="25175" spans="25:28">
      <c r="Y25175" s="240"/>
      <c r="AB25175" s="241"/>
    </row>
    <row r="25176" spans="25:28">
      <c r="Y25176" s="240"/>
      <c r="AB25176" s="241"/>
    </row>
    <row r="25177" spans="25:28">
      <c r="Y25177" s="240"/>
      <c r="AB25177" s="241"/>
    </row>
    <row r="25178" spans="25:28">
      <c r="Y25178" s="240"/>
      <c r="AB25178" s="241"/>
    </row>
    <row r="25179" spans="25:28">
      <c r="Y25179" s="240"/>
      <c r="AB25179" s="241"/>
    </row>
    <row r="25180" spans="25:28">
      <c r="Y25180" s="240"/>
      <c r="AB25180" s="241"/>
    </row>
    <row r="25181" spans="25:28">
      <c r="Y25181" s="240"/>
      <c r="AB25181" s="241"/>
    </row>
    <row r="25182" spans="25:28">
      <c r="Y25182" s="240"/>
      <c r="AB25182" s="241"/>
    </row>
    <row r="25183" spans="25:28">
      <c r="Y25183" s="240"/>
      <c r="AB25183" s="241"/>
    </row>
    <row r="25184" spans="25:28">
      <c r="Y25184" s="240"/>
      <c r="AB25184" s="241"/>
    </row>
    <row r="25185" spans="25:28">
      <c r="Y25185" s="240"/>
      <c r="AB25185" s="241"/>
    </row>
    <row r="25186" spans="25:28">
      <c r="Y25186" s="240"/>
      <c r="AB25186" s="241"/>
    </row>
    <row r="25187" spans="25:28">
      <c r="Y25187" s="240"/>
      <c r="AB25187" s="241"/>
    </row>
    <row r="25188" spans="25:28">
      <c r="Y25188" s="240"/>
      <c r="AB25188" s="241"/>
    </row>
    <row r="25189" spans="25:28">
      <c r="Y25189" s="240"/>
      <c r="AB25189" s="241"/>
    </row>
    <row r="25190" spans="25:28">
      <c r="Y25190" s="240"/>
      <c r="AB25190" s="241"/>
    </row>
    <row r="25191" spans="25:28">
      <c r="Y25191" s="240"/>
      <c r="AB25191" s="241"/>
    </row>
    <row r="25192" spans="25:28">
      <c r="Y25192" s="240"/>
      <c r="AB25192" s="241"/>
    </row>
    <row r="25193" spans="25:28">
      <c r="Y25193" s="240"/>
      <c r="AB25193" s="241"/>
    </row>
    <row r="25194" spans="25:28">
      <c r="Y25194" s="240"/>
      <c r="AB25194" s="241"/>
    </row>
    <row r="25195" spans="25:28">
      <c r="Y25195" s="240"/>
      <c r="AB25195" s="241"/>
    </row>
    <row r="25196" spans="25:28">
      <c r="Y25196" s="240"/>
      <c r="AB25196" s="241"/>
    </row>
    <row r="25197" spans="25:28">
      <c r="Y25197" s="240"/>
      <c r="AB25197" s="241"/>
    </row>
    <row r="25198" spans="25:28">
      <c r="Y25198" s="240"/>
      <c r="AB25198" s="241"/>
    </row>
    <row r="25199" spans="25:28">
      <c r="Y25199" s="240"/>
      <c r="AB25199" s="241"/>
    </row>
    <row r="25200" spans="25:28">
      <c r="Y25200" s="240"/>
      <c r="AB25200" s="241"/>
    </row>
    <row r="25201" spans="25:28">
      <c r="Y25201" s="240"/>
      <c r="AB25201" s="241"/>
    </row>
    <row r="25202" spans="25:28">
      <c r="Y25202" s="240"/>
      <c r="AB25202" s="241"/>
    </row>
    <row r="25203" spans="25:28">
      <c r="Y25203" s="240"/>
      <c r="AB25203" s="241"/>
    </row>
    <row r="25204" spans="25:28">
      <c r="Y25204" s="240"/>
      <c r="AB25204" s="241"/>
    </row>
    <row r="25205" spans="25:28">
      <c r="Y25205" s="240"/>
      <c r="AB25205" s="241"/>
    </row>
    <row r="25206" spans="25:28">
      <c r="Y25206" s="240"/>
      <c r="AB25206" s="241"/>
    </row>
    <row r="25207" spans="25:28">
      <c r="Y25207" s="240"/>
      <c r="AB25207" s="241"/>
    </row>
    <row r="25208" spans="25:28">
      <c r="Y25208" s="240"/>
      <c r="AB25208" s="241"/>
    </row>
    <row r="25209" spans="25:28">
      <c r="Y25209" s="240"/>
      <c r="AB25209" s="241"/>
    </row>
    <row r="25210" spans="25:28">
      <c r="Y25210" s="240"/>
      <c r="AB25210" s="241"/>
    </row>
    <row r="25211" spans="25:28">
      <c r="Y25211" s="240"/>
      <c r="AB25211" s="241"/>
    </row>
    <row r="25212" spans="25:28">
      <c r="Y25212" s="240"/>
      <c r="AB25212" s="241"/>
    </row>
    <row r="25213" spans="25:28">
      <c r="Y25213" s="240"/>
      <c r="AB25213" s="241"/>
    </row>
    <row r="25214" spans="25:28">
      <c r="Y25214" s="240"/>
      <c r="AB25214" s="241"/>
    </row>
    <row r="25215" spans="25:28">
      <c r="Y25215" s="240"/>
      <c r="AB25215" s="241"/>
    </row>
    <row r="25216" spans="25:28">
      <c r="Y25216" s="240"/>
      <c r="AB25216" s="241"/>
    </row>
    <row r="25217" spans="25:28">
      <c r="Y25217" s="240"/>
      <c r="AB25217" s="241"/>
    </row>
    <row r="25218" spans="25:28">
      <c r="Y25218" s="240"/>
      <c r="AB25218" s="241"/>
    </row>
    <row r="25219" spans="25:28">
      <c r="Y25219" s="240"/>
      <c r="AB25219" s="241"/>
    </row>
    <row r="25220" spans="25:28">
      <c r="Y25220" s="240"/>
      <c r="AB25220" s="241"/>
    </row>
    <row r="25221" spans="25:28">
      <c r="Y25221" s="240"/>
      <c r="AB25221" s="241"/>
    </row>
    <row r="25222" spans="25:28">
      <c r="Y25222" s="240"/>
      <c r="AB25222" s="241"/>
    </row>
    <row r="25223" spans="25:28">
      <c r="Y25223" s="240"/>
      <c r="AB25223" s="241"/>
    </row>
    <row r="25224" spans="25:28">
      <c r="Y25224" s="240"/>
      <c r="AB25224" s="241"/>
    </row>
    <row r="25225" spans="25:28">
      <c r="Y25225" s="240"/>
      <c r="AB25225" s="241"/>
    </row>
    <row r="25226" spans="25:28">
      <c r="Y25226" s="240"/>
      <c r="AB25226" s="241"/>
    </row>
    <row r="25227" spans="25:28">
      <c r="Y25227" s="240"/>
      <c r="AB25227" s="241"/>
    </row>
    <row r="25228" spans="25:28">
      <c r="Y25228" s="240"/>
      <c r="AB25228" s="241"/>
    </row>
    <row r="25229" spans="25:28">
      <c r="Y25229" s="240"/>
      <c r="AB25229" s="241"/>
    </row>
    <row r="25230" spans="25:28">
      <c r="Y25230" s="240"/>
      <c r="AB25230" s="241"/>
    </row>
    <row r="25231" spans="25:28">
      <c r="Y25231" s="240"/>
      <c r="AB25231" s="241"/>
    </row>
    <row r="25232" spans="25:28">
      <c r="Y25232" s="240"/>
      <c r="AB25232" s="241"/>
    </row>
    <row r="25233" spans="25:28">
      <c r="Y25233" s="240"/>
      <c r="AB25233" s="241"/>
    </row>
    <row r="25234" spans="25:28">
      <c r="Y25234" s="240"/>
      <c r="AB25234" s="241"/>
    </row>
    <row r="25235" spans="25:28">
      <c r="Y25235" s="240"/>
      <c r="AB25235" s="241"/>
    </row>
    <row r="25236" spans="25:28">
      <c r="Y25236" s="240"/>
      <c r="AB25236" s="241"/>
    </row>
    <row r="25237" spans="25:28">
      <c r="Y25237" s="240"/>
      <c r="AB25237" s="241"/>
    </row>
    <row r="25238" spans="25:28">
      <c r="Y25238" s="240"/>
      <c r="AB25238" s="241"/>
    </row>
    <row r="25239" spans="25:28">
      <c r="Y25239" s="240"/>
      <c r="AB25239" s="241"/>
    </row>
    <row r="25240" spans="25:28">
      <c r="Y25240" s="240"/>
      <c r="AB25240" s="241"/>
    </row>
    <row r="25241" spans="25:28">
      <c r="Y25241" s="240"/>
      <c r="AB25241" s="241"/>
    </row>
    <row r="25242" spans="25:28">
      <c r="Y25242" s="240"/>
      <c r="AB25242" s="241"/>
    </row>
    <row r="25243" spans="25:28">
      <c r="Y25243" s="240"/>
      <c r="AB25243" s="241"/>
    </row>
    <row r="25244" spans="25:28">
      <c r="Y25244" s="240"/>
      <c r="AB25244" s="241"/>
    </row>
    <row r="25245" spans="25:28">
      <c r="Y25245" s="240"/>
      <c r="AB25245" s="241"/>
    </row>
    <row r="25246" spans="25:28">
      <c r="Y25246" s="240"/>
      <c r="AB25246" s="241"/>
    </row>
    <row r="25247" spans="25:28">
      <c r="Y25247" s="240"/>
      <c r="AB25247" s="241"/>
    </row>
    <row r="25248" spans="25:28">
      <c r="Y25248" s="240"/>
      <c r="AB25248" s="241"/>
    </row>
    <row r="25249" spans="25:28">
      <c r="Y25249" s="240"/>
      <c r="AB25249" s="241"/>
    </row>
    <row r="25250" spans="25:28">
      <c r="Y25250" s="240"/>
      <c r="AB25250" s="241"/>
    </row>
    <row r="25251" spans="25:28">
      <c r="Y25251" s="240"/>
      <c r="AB25251" s="241"/>
    </row>
    <row r="25252" spans="25:28">
      <c r="Y25252" s="240"/>
      <c r="AB25252" s="241"/>
    </row>
    <row r="25253" spans="25:28">
      <c r="Y25253" s="240"/>
      <c r="AB25253" s="241"/>
    </row>
    <row r="25254" spans="25:28">
      <c r="Y25254" s="240"/>
      <c r="AB25254" s="241"/>
    </row>
    <row r="25255" spans="25:28">
      <c r="Y25255" s="240"/>
      <c r="AB25255" s="241"/>
    </row>
    <row r="25256" spans="25:28">
      <c r="Y25256" s="240"/>
      <c r="AB25256" s="241"/>
    </row>
    <row r="25257" spans="25:28">
      <c r="Y25257" s="240"/>
      <c r="AB25257" s="241"/>
    </row>
    <row r="25258" spans="25:28">
      <c r="Y25258" s="240"/>
      <c r="AB25258" s="241"/>
    </row>
    <row r="25259" spans="25:28">
      <c r="Y25259" s="240"/>
      <c r="AB25259" s="241"/>
    </row>
    <row r="25260" spans="25:28">
      <c r="Y25260" s="240"/>
      <c r="AB25260" s="241"/>
    </row>
    <row r="25261" spans="25:28">
      <c r="Y25261" s="240"/>
      <c r="AB25261" s="241"/>
    </row>
    <row r="25262" spans="25:28">
      <c r="Y25262" s="240"/>
      <c r="AB25262" s="241"/>
    </row>
    <row r="25263" spans="25:28">
      <c r="Y25263" s="240"/>
      <c r="AB25263" s="241"/>
    </row>
    <row r="25264" spans="25:28">
      <c r="Y25264" s="240"/>
      <c r="AB25264" s="241"/>
    </row>
    <row r="25265" spans="25:28">
      <c r="Y25265" s="240"/>
      <c r="AB25265" s="241"/>
    </row>
    <row r="25266" spans="25:28">
      <c r="Y25266" s="240"/>
      <c r="AB25266" s="241"/>
    </row>
    <row r="25267" spans="25:28">
      <c r="Y25267" s="240"/>
      <c r="AB25267" s="241"/>
    </row>
    <row r="25268" spans="25:28">
      <c r="Y25268" s="240"/>
      <c r="AB25268" s="241"/>
    </row>
    <row r="25269" spans="25:28">
      <c r="Y25269" s="240"/>
      <c r="AB25269" s="241"/>
    </row>
    <row r="25270" spans="25:28">
      <c r="Y25270" s="240"/>
      <c r="AB25270" s="241"/>
    </row>
    <row r="25271" spans="25:28">
      <c r="Y25271" s="240"/>
      <c r="AB25271" s="241"/>
    </row>
    <row r="25272" spans="25:28">
      <c r="Y25272" s="240"/>
      <c r="AB25272" s="241"/>
    </row>
    <row r="25273" spans="25:28">
      <c r="Y25273" s="240"/>
      <c r="AB25273" s="241"/>
    </row>
    <row r="25274" spans="25:28">
      <c r="Y25274" s="240"/>
      <c r="AB25274" s="241"/>
    </row>
    <row r="25275" spans="25:28">
      <c r="Y25275" s="240"/>
      <c r="AB25275" s="241"/>
    </row>
    <row r="25276" spans="25:28">
      <c r="Y25276" s="240"/>
      <c r="AB25276" s="241"/>
    </row>
    <row r="25277" spans="25:28">
      <c r="Y25277" s="240"/>
      <c r="AB25277" s="241"/>
    </row>
    <row r="25278" spans="25:28">
      <c r="Y25278" s="240"/>
      <c r="AB25278" s="241"/>
    </row>
    <row r="25279" spans="25:28">
      <c r="Y25279" s="240"/>
      <c r="AB25279" s="241"/>
    </row>
    <row r="25280" spans="25:28">
      <c r="Y25280" s="240"/>
      <c r="AB25280" s="241"/>
    </row>
    <row r="25281" spans="25:28">
      <c r="Y25281" s="240"/>
      <c r="AB25281" s="241"/>
    </row>
    <row r="25282" spans="25:28">
      <c r="Y25282" s="240"/>
      <c r="AB25282" s="241"/>
    </row>
    <row r="25283" spans="25:28">
      <c r="Y25283" s="240"/>
      <c r="AB25283" s="241"/>
    </row>
    <row r="25284" spans="25:28">
      <c r="Y25284" s="240"/>
      <c r="AB25284" s="241"/>
    </row>
    <row r="25285" spans="25:28">
      <c r="Y25285" s="240"/>
      <c r="AB25285" s="241"/>
    </row>
    <row r="25286" spans="25:28">
      <c r="Y25286" s="240"/>
      <c r="AB25286" s="241"/>
    </row>
    <row r="25287" spans="25:28">
      <c r="Y25287" s="240"/>
      <c r="AB25287" s="241"/>
    </row>
    <row r="25288" spans="25:28">
      <c r="Y25288" s="240"/>
      <c r="AB25288" s="241"/>
    </row>
    <row r="25289" spans="25:28">
      <c r="Y25289" s="240"/>
      <c r="AB25289" s="241"/>
    </row>
    <row r="25290" spans="25:28">
      <c r="Y25290" s="240"/>
      <c r="AB25290" s="241"/>
    </row>
    <row r="25291" spans="25:28">
      <c r="Y25291" s="240"/>
      <c r="AB25291" s="241"/>
    </row>
    <row r="25292" spans="25:28">
      <c r="Y25292" s="240"/>
      <c r="AB25292" s="241"/>
    </row>
    <row r="25293" spans="25:28">
      <c r="Y25293" s="240"/>
      <c r="AB25293" s="241"/>
    </row>
    <row r="25294" spans="25:28">
      <c r="Y25294" s="240"/>
      <c r="AB25294" s="241"/>
    </row>
    <row r="25295" spans="25:28">
      <c r="Y25295" s="240"/>
      <c r="AB25295" s="241"/>
    </row>
    <row r="25296" spans="25:28">
      <c r="Y25296" s="240"/>
      <c r="AB25296" s="241"/>
    </row>
    <row r="25297" spans="25:28">
      <c r="Y25297" s="240"/>
      <c r="AB25297" s="241"/>
    </row>
    <row r="25298" spans="25:28">
      <c r="Y25298" s="240"/>
      <c r="AB25298" s="241"/>
    </row>
    <row r="25299" spans="25:28">
      <c r="Y25299" s="240"/>
      <c r="AB25299" s="241"/>
    </row>
    <row r="25300" spans="25:28">
      <c r="Y25300" s="240"/>
      <c r="AB25300" s="241"/>
    </row>
    <row r="25301" spans="25:28">
      <c r="Y25301" s="240"/>
      <c r="AB25301" s="241"/>
    </row>
    <row r="25302" spans="25:28">
      <c r="Y25302" s="240"/>
      <c r="AB25302" s="241"/>
    </row>
    <row r="25303" spans="25:28">
      <c r="Y25303" s="240"/>
      <c r="AB25303" s="241"/>
    </row>
    <row r="25304" spans="25:28">
      <c r="Y25304" s="240"/>
      <c r="AB25304" s="241"/>
    </row>
    <row r="25305" spans="25:28">
      <c r="Y25305" s="240"/>
      <c r="AB25305" s="241"/>
    </row>
    <row r="25306" spans="25:28">
      <c r="Y25306" s="240"/>
      <c r="AB25306" s="241"/>
    </row>
    <row r="25307" spans="25:28">
      <c r="Y25307" s="240"/>
      <c r="AB25307" s="241"/>
    </row>
    <row r="25308" spans="25:28">
      <c r="Y25308" s="240"/>
      <c r="AB25308" s="241"/>
    </row>
    <row r="25309" spans="25:28">
      <c r="Y25309" s="240"/>
      <c r="AB25309" s="241"/>
    </row>
    <row r="25310" spans="25:28">
      <c r="Y25310" s="240"/>
      <c r="AB25310" s="241"/>
    </row>
    <row r="25311" spans="25:28">
      <c r="Y25311" s="240"/>
      <c r="AB25311" s="241"/>
    </row>
    <row r="25312" spans="25:28">
      <c r="Y25312" s="240"/>
      <c r="AB25312" s="241"/>
    </row>
    <row r="25313" spans="25:28">
      <c r="Y25313" s="240"/>
      <c r="AB25313" s="241"/>
    </row>
    <row r="25314" spans="25:28">
      <c r="Y25314" s="240"/>
      <c r="AB25314" s="241"/>
    </row>
    <row r="25315" spans="25:28">
      <c r="Y25315" s="240"/>
      <c r="AB25315" s="241"/>
    </row>
    <row r="25316" spans="25:28">
      <c r="Y25316" s="240"/>
      <c r="AB25316" s="241"/>
    </row>
    <row r="25317" spans="25:28">
      <c r="Y25317" s="240"/>
      <c r="AB25317" s="241"/>
    </row>
    <row r="25318" spans="25:28">
      <c r="Y25318" s="240"/>
      <c r="AB25318" s="241"/>
    </row>
    <row r="25319" spans="25:28">
      <c r="Y25319" s="240"/>
      <c r="AB25319" s="241"/>
    </row>
    <row r="25320" spans="25:28">
      <c r="Y25320" s="240"/>
      <c r="AB25320" s="241"/>
    </row>
    <row r="25321" spans="25:28">
      <c r="Y25321" s="240"/>
      <c r="AB25321" s="241"/>
    </row>
    <row r="25322" spans="25:28">
      <c r="Y25322" s="240"/>
      <c r="AB25322" s="241"/>
    </row>
    <row r="25323" spans="25:28">
      <c r="Y25323" s="240"/>
      <c r="AB25323" s="241"/>
    </row>
    <row r="25324" spans="25:28">
      <c r="Y25324" s="240"/>
      <c r="AB25324" s="241"/>
    </row>
    <row r="25325" spans="25:28">
      <c r="Y25325" s="240"/>
      <c r="AB25325" s="241"/>
    </row>
    <row r="25326" spans="25:28">
      <c r="Y25326" s="240"/>
      <c r="AB25326" s="241"/>
    </row>
    <row r="25327" spans="25:28">
      <c r="Y25327" s="240"/>
      <c r="AB25327" s="241"/>
    </row>
    <row r="25328" spans="25:28">
      <c r="Y25328" s="240"/>
      <c r="AB25328" s="241"/>
    </row>
    <row r="25329" spans="25:28">
      <c r="Y25329" s="240"/>
      <c r="AB25329" s="241"/>
    </row>
    <row r="25330" spans="25:28">
      <c r="Y25330" s="240"/>
      <c r="AB25330" s="241"/>
    </row>
    <row r="25331" spans="25:28">
      <c r="Y25331" s="240"/>
      <c r="AB25331" s="241"/>
    </row>
    <row r="25332" spans="25:28">
      <c r="Y25332" s="240"/>
      <c r="AB25332" s="241"/>
    </row>
    <row r="25333" spans="25:28">
      <c r="Y25333" s="240"/>
      <c r="AB25333" s="241"/>
    </row>
    <row r="25334" spans="25:28">
      <c r="Y25334" s="240"/>
      <c r="AB25334" s="241"/>
    </row>
    <row r="25335" spans="25:28">
      <c r="Y25335" s="240"/>
      <c r="AB25335" s="241"/>
    </row>
    <row r="25336" spans="25:28">
      <c r="Y25336" s="240"/>
      <c r="AB25336" s="241"/>
    </row>
    <row r="25337" spans="25:28">
      <c r="Y25337" s="240"/>
      <c r="AB25337" s="241"/>
    </row>
    <row r="25338" spans="25:28">
      <c r="Y25338" s="240"/>
      <c r="AB25338" s="241"/>
    </row>
    <row r="25339" spans="25:28">
      <c r="Y25339" s="240"/>
      <c r="AB25339" s="241"/>
    </row>
    <row r="25340" spans="25:28">
      <c r="Y25340" s="240"/>
      <c r="AB25340" s="241"/>
    </row>
    <row r="25341" spans="25:28">
      <c r="Y25341" s="240"/>
      <c r="AB25341" s="241"/>
    </row>
    <row r="25342" spans="25:28">
      <c r="Y25342" s="240"/>
      <c r="AB25342" s="241"/>
    </row>
    <row r="25343" spans="25:28">
      <c r="Y25343" s="240"/>
      <c r="AB25343" s="241"/>
    </row>
    <row r="25344" spans="25:28">
      <c r="Y25344" s="240"/>
      <c r="AB25344" s="241"/>
    </row>
    <row r="25345" spans="25:28">
      <c r="Y25345" s="240"/>
      <c r="AB25345" s="241"/>
    </row>
    <row r="25346" spans="25:28">
      <c r="Y25346" s="240"/>
      <c r="AB25346" s="241"/>
    </row>
    <row r="25347" spans="25:28">
      <c r="Y25347" s="240"/>
      <c r="AB25347" s="241"/>
    </row>
    <row r="25348" spans="25:28">
      <c r="Y25348" s="240"/>
      <c r="AB25348" s="241"/>
    </row>
    <row r="25349" spans="25:28">
      <c r="Y25349" s="240"/>
      <c r="AB25349" s="241"/>
    </row>
    <row r="25350" spans="25:28">
      <c r="Y25350" s="240"/>
      <c r="AB25350" s="241"/>
    </row>
    <row r="25351" spans="25:28">
      <c r="Y25351" s="240"/>
      <c r="AB25351" s="241"/>
    </row>
    <row r="25352" spans="25:28">
      <c r="Y25352" s="240"/>
      <c r="AB25352" s="241"/>
    </row>
    <row r="25353" spans="25:28">
      <c r="Y25353" s="240"/>
      <c r="AB25353" s="241"/>
    </row>
    <row r="25354" spans="25:28">
      <c r="Y25354" s="240"/>
      <c r="AB25354" s="241"/>
    </row>
    <row r="25355" spans="25:28">
      <c r="Y25355" s="240"/>
      <c r="AB25355" s="241"/>
    </row>
    <row r="25356" spans="25:28">
      <c r="Y25356" s="240"/>
      <c r="AB25356" s="241"/>
    </row>
    <row r="25357" spans="25:28">
      <c r="Y25357" s="240"/>
      <c r="AB25357" s="241"/>
    </row>
    <row r="25358" spans="25:28">
      <c r="Y25358" s="240"/>
      <c r="AB25358" s="241"/>
    </row>
    <row r="25359" spans="25:28">
      <c r="Y25359" s="240"/>
      <c r="AB25359" s="241"/>
    </row>
    <row r="25360" spans="25:28">
      <c r="Y25360" s="240"/>
      <c r="AB25360" s="241"/>
    </row>
    <row r="25361" spans="25:28">
      <c r="Y25361" s="240"/>
      <c r="AB25361" s="241"/>
    </row>
    <row r="25362" spans="25:28">
      <c r="Y25362" s="240"/>
      <c r="AB25362" s="241"/>
    </row>
    <row r="25363" spans="25:28">
      <c r="Y25363" s="240"/>
      <c r="AB25363" s="241"/>
    </row>
    <row r="25364" spans="25:28">
      <c r="Y25364" s="240"/>
      <c r="AB25364" s="241"/>
    </row>
    <row r="25365" spans="25:28">
      <c r="Y25365" s="240"/>
      <c r="AB25365" s="241"/>
    </row>
    <row r="25366" spans="25:28">
      <c r="Y25366" s="240"/>
      <c r="AB25366" s="241"/>
    </row>
    <row r="25367" spans="25:28">
      <c r="Y25367" s="240"/>
      <c r="AB25367" s="241"/>
    </row>
    <row r="25368" spans="25:28">
      <c r="Y25368" s="240"/>
      <c r="AB25368" s="241"/>
    </row>
    <row r="25369" spans="25:28">
      <c r="Y25369" s="240"/>
      <c r="AB25369" s="241"/>
    </row>
    <row r="25370" spans="25:28">
      <c r="Y25370" s="240"/>
      <c r="AB25370" s="241"/>
    </row>
    <row r="25371" spans="25:28">
      <c r="Y25371" s="240"/>
      <c r="AB25371" s="241"/>
    </row>
    <row r="25372" spans="25:28">
      <c r="Y25372" s="240"/>
      <c r="AB25372" s="241"/>
    </row>
    <row r="25373" spans="25:28">
      <c r="Y25373" s="240"/>
      <c r="AB25373" s="241"/>
    </row>
    <row r="25374" spans="25:28">
      <c r="Y25374" s="240"/>
      <c r="AB25374" s="241"/>
    </row>
    <row r="25375" spans="25:28">
      <c r="Y25375" s="240"/>
      <c r="AB25375" s="241"/>
    </row>
    <row r="25376" spans="25:28">
      <c r="Y25376" s="240"/>
      <c r="AB25376" s="241"/>
    </row>
    <row r="25377" spans="25:28">
      <c r="Y25377" s="240"/>
      <c r="AB25377" s="241"/>
    </row>
    <row r="25378" spans="25:28">
      <c r="Y25378" s="240"/>
      <c r="AB25378" s="241"/>
    </row>
    <row r="25379" spans="25:28">
      <c r="Y25379" s="240"/>
      <c r="AB25379" s="241"/>
    </row>
    <row r="25380" spans="25:28">
      <c r="Y25380" s="240"/>
      <c r="AB25380" s="241"/>
    </row>
    <row r="25381" spans="25:28">
      <c r="Y25381" s="240"/>
      <c r="AB25381" s="241"/>
    </row>
    <row r="25382" spans="25:28">
      <c r="Y25382" s="240"/>
      <c r="AB25382" s="241"/>
    </row>
    <row r="25383" spans="25:28">
      <c r="Y25383" s="240"/>
      <c r="AB25383" s="241"/>
    </row>
    <row r="25384" spans="25:28">
      <c r="Y25384" s="240"/>
      <c r="AB25384" s="241"/>
    </row>
    <row r="25385" spans="25:28">
      <c r="Y25385" s="240"/>
      <c r="AB25385" s="241"/>
    </row>
    <row r="25386" spans="25:28">
      <c r="Y25386" s="240"/>
      <c r="AB25386" s="241"/>
    </row>
    <row r="25387" spans="25:28">
      <c r="Y25387" s="240"/>
      <c r="AB25387" s="241"/>
    </row>
    <row r="25388" spans="25:28">
      <c r="Y25388" s="240"/>
      <c r="AB25388" s="241"/>
    </row>
    <row r="25389" spans="25:28">
      <c r="Y25389" s="240"/>
      <c r="AB25389" s="241"/>
    </row>
    <row r="25390" spans="25:28">
      <c r="Y25390" s="240"/>
      <c r="AB25390" s="241"/>
    </row>
    <row r="25391" spans="25:28">
      <c r="Y25391" s="240"/>
      <c r="AB25391" s="241"/>
    </row>
    <row r="25392" spans="25:28">
      <c r="Y25392" s="240"/>
      <c r="AB25392" s="241"/>
    </row>
    <row r="25393" spans="25:28">
      <c r="Y25393" s="240"/>
      <c r="AB25393" s="241"/>
    </row>
    <row r="25394" spans="25:28">
      <c r="Y25394" s="240"/>
      <c r="AB25394" s="241"/>
    </row>
    <row r="25395" spans="25:28">
      <c r="Y25395" s="240"/>
      <c r="AB25395" s="241"/>
    </row>
    <row r="25396" spans="25:28">
      <c r="Y25396" s="240"/>
      <c r="AB25396" s="241"/>
    </row>
    <row r="25397" spans="25:28">
      <c r="Y25397" s="240"/>
      <c r="AB25397" s="241"/>
    </row>
    <row r="25398" spans="25:28">
      <c r="Y25398" s="240"/>
      <c r="AB25398" s="241"/>
    </row>
    <row r="25399" spans="25:28">
      <c r="Y25399" s="240"/>
      <c r="AB25399" s="241"/>
    </row>
    <row r="25400" spans="25:28">
      <c r="Y25400" s="240"/>
      <c r="AB25400" s="241"/>
    </row>
    <row r="25401" spans="25:28">
      <c r="Y25401" s="240"/>
      <c r="AB25401" s="241"/>
    </row>
    <row r="25402" spans="25:28">
      <c r="Y25402" s="240"/>
      <c r="AB25402" s="241"/>
    </row>
    <row r="25403" spans="25:28">
      <c r="Y25403" s="240"/>
      <c r="AB25403" s="241"/>
    </row>
    <row r="25404" spans="25:28">
      <c r="Y25404" s="240"/>
      <c r="AB25404" s="241"/>
    </row>
    <row r="25405" spans="25:28">
      <c r="Y25405" s="240"/>
      <c r="AB25405" s="241"/>
    </row>
    <row r="25406" spans="25:28">
      <c r="Y25406" s="240"/>
      <c r="AB25406" s="241"/>
    </row>
    <row r="25407" spans="25:28">
      <c r="Y25407" s="240"/>
      <c r="AB25407" s="241"/>
    </row>
    <row r="25408" spans="25:28">
      <c r="Y25408" s="240"/>
      <c r="AB25408" s="241"/>
    </row>
    <row r="25409" spans="25:28">
      <c r="Y25409" s="240"/>
      <c r="AB25409" s="241"/>
    </row>
    <row r="25410" spans="25:28">
      <c r="Y25410" s="240"/>
      <c r="AB25410" s="241"/>
    </row>
    <row r="25411" spans="25:28">
      <c r="Y25411" s="240"/>
      <c r="AB25411" s="241"/>
    </row>
    <row r="25412" spans="25:28">
      <c r="Y25412" s="240"/>
      <c r="AB25412" s="241"/>
    </row>
    <row r="25413" spans="25:28">
      <c r="Y25413" s="240"/>
      <c r="AB25413" s="241"/>
    </row>
    <row r="25414" spans="25:28">
      <c r="Y25414" s="240"/>
      <c r="AB25414" s="241"/>
    </row>
    <row r="25415" spans="25:28">
      <c r="Y25415" s="240"/>
      <c r="AB25415" s="241"/>
    </row>
    <row r="25416" spans="25:28">
      <c r="Y25416" s="240"/>
      <c r="AB25416" s="241"/>
    </row>
    <row r="25417" spans="25:28">
      <c r="Y25417" s="240"/>
      <c r="AB25417" s="241"/>
    </row>
    <row r="25418" spans="25:28">
      <c r="Y25418" s="240"/>
      <c r="AB25418" s="241"/>
    </row>
    <row r="25419" spans="25:28">
      <c r="Y25419" s="240"/>
      <c r="AB25419" s="241"/>
    </row>
    <row r="25420" spans="25:28">
      <c r="Y25420" s="240"/>
      <c r="AB25420" s="241"/>
    </row>
    <row r="25421" spans="25:28">
      <c r="Y25421" s="240"/>
      <c r="AB25421" s="241"/>
    </row>
    <row r="25422" spans="25:28">
      <c r="Y25422" s="240"/>
      <c r="AB25422" s="241"/>
    </row>
    <row r="25423" spans="25:28">
      <c r="Y25423" s="240"/>
      <c r="AB25423" s="241"/>
    </row>
    <row r="25424" spans="25:28">
      <c r="Y25424" s="240"/>
      <c r="AB25424" s="241"/>
    </row>
    <row r="25425" spans="25:28">
      <c r="Y25425" s="240"/>
      <c r="AB25425" s="241"/>
    </row>
    <row r="25426" spans="25:28">
      <c r="Y25426" s="240"/>
      <c r="AB25426" s="241"/>
    </row>
    <row r="25427" spans="25:28">
      <c r="Y25427" s="240"/>
      <c r="AB25427" s="241"/>
    </row>
    <row r="25428" spans="25:28">
      <c r="Y25428" s="240"/>
      <c r="AB25428" s="241"/>
    </row>
    <row r="25429" spans="25:28">
      <c r="Y25429" s="240"/>
      <c r="AB25429" s="241"/>
    </row>
    <row r="25430" spans="25:28">
      <c r="Y25430" s="240"/>
      <c r="AB25430" s="241"/>
    </row>
    <row r="25431" spans="25:28">
      <c r="Y25431" s="240"/>
      <c r="AB25431" s="241"/>
    </row>
    <row r="25432" spans="25:28">
      <c r="Y25432" s="240"/>
      <c r="AB25432" s="241"/>
    </row>
    <row r="25433" spans="25:28">
      <c r="Y25433" s="240"/>
      <c r="AB25433" s="241"/>
    </row>
    <row r="25434" spans="25:28">
      <c r="Y25434" s="240"/>
      <c r="AB25434" s="241"/>
    </row>
    <row r="25435" spans="25:28">
      <c r="Y25435" s="240"/>
      <c r="AB25435" s="241"/>
    </row>
    <row r="25436" spans="25:28">
      <c r="Y25436" s="240"/>
      <c r="AB25436" s="241"/>
    </row>
    <row r="25437" spans="25:28">
      <c r="Y25437" s="240"/>
      <c r="AB25437" s="241"/>
    </row>
    <row r="25438" spans="25:28">
      <c r="Y25438" s="240"/>
      <c r="AB25438" s="241"/>
    </row>
    <row r="25439" spans="25:28">
      <c r="Y25439" s="240"/>
      <c r="AB25439" s="241"/>
    </row>
    <row r="25440" spans="25:28">
      <c r="Y25440" s="240"/>
      <c r="AB25440" s="241"/>
    </row>
    <row r="25441" spans="25:28">
      <c r="Y25441" s="240"/>
      <c r="AB25441" s="241"/>
    </row>
    <row r="25442" spans="25:28">
      <c r="Y25442" s="240"/>
      <c r="AB25442" s="241"/>
    </row>
    <row r="25443" spans="25:28">
      <c r="Y25443" s="240"/>
      <c r="AB25443" s="241"/>
    </row>
    <row r="25444" spans="25:28">
      <c r="Y25444" s="240"/>
      <c r="AB25444" s="241"/>
    </row>
    <row r="25445" spans="25:28">
      <c r="Y25445" s="240"/>
      <c r="AB25445" s="241"/>
    </row>
    <row r="25446" spans="25:28">
      <c r="Y25446" s="240"/>
      <c r="AB25446" s="241"/>
    </row>
    <row r="25447" spans="25:28">
      <c r="Y25447" s="240"/>
      <c r="AB25447" s="241"/>
    </row>
    <row r="25448" spans="25:28">
      <c r="Y25448" s="240"/>
      <c r="AB25448" s="241"/>
    </row>
    <row r="25449" spans="25:28">
      <c r="Y25449" s="240"/>
      <c r="AB25449" s="241"/>
    </row>
    <row r="25450" spans="25:28">
      <c r="Y25450" s="240"/>
      <c r="AB25450" s="241"/>
    </row>
    <row r="25451" spans="25:28">
      <c r="Y25451" s="240"/>
      <c r="AB25451" s="241"/>
    </row>
    <row r="25452" spans="25:28">
      <c r="Y25452" s="240"/>
      <c r="AB25452" s="241"/>
    </row>
    <row r="25453" spans="25:28">
      <c r="Y25453" s="240"/>
      <c r="AB25453" s="241"/>
    </row>
    <row r="25454" spans="25:28">
      <c r="Y25454" s="240"/>
      <c r="AB25454" s="241"/>
    </row>
    <row r="25455" spans="25:28">
      <c r="Y25455" s="240"/>
      <c r="AB25455" s="241"/>
    </row>
    <row r="25456" spans="25:28">
      <c r="Y25456" s="240"/>
      <c r="AB25456" s="241"/>
    </row>
    <row r="25457" spans="25:28">
      <c r="Y25457" s="240"/>
      <c r="AB25457" s="241"/>
    </row>
    <row r="25458" spans="25:28">
      <c r="Y25458" s="240"/>
      <c r="AB25458" s="241"/>
    </row>
    <row r="25459" spans="25:28">
      <c r="Y25459" s="240"/>
      <c r="AB25459" s="241"/>
    </row>
    <row r="25460" spans="25:28">
      <c r="Y25460" s="240"/>
      <c r="AB25460" s="241"/>
    </row>
    <row r="25461" spans="25:28">
      <c r="Y25461" s="240"/>
      <c r="AB25461" s="241"/>
    </row>
    <row r="25462" spans="25:28">
      <c r="Y25462" s="240"/>
      <c r="AB25462" s="241"/>
    </row>
    <row r="25463" spans="25:28">
      <c r="Y25463" s="240"/>
      <c r="AB25463" s="241"/>
    </row>
    <row r="25464" spans="25:28">
      <c r="Y25464" s="240"/>
      <c r="AB25464" s="241"/>
    </row>
    <row r="25465" spans="25:28">
      <c r="Y25465" s="240"/>
      <c r="AB25465" s="241"/>
    </row>
    <row r="25466" spans="25:28">
      <c r="Y25466" s="240"/>
      <c r="AB25466" s="241"/>
    </row>
    <row r="25467" spans="25:28">
      <c r="Y25467" s="240"/>
      <c r="AB25467" s="241"/>
    </row>
    <row r="25468" spans="25:28">
      <c r="Y25468" s="240"/>
      <c r="AB25468" s="241"/>
    </row>
    <row r="25469" spans="25:28">
      <c r="Y25469" s="240"/>
      <c r="AB25469" s="241"/>
    </row>
    <row r="25470" spans="25:28">
      <c r="Y25470" s="240"/>
      <c r="AB25470" s="241"/>
    </row>
    <row r="25471" spans="25:28">
      <c r="Y25471" s="240"/>
      <c r="AB25471" s="241"/>
    </row>
    <row r="25472" spans="25:28">
      <c r="Y25472" s="240"/>
      <c r="AB25472" s="241"/>
    </row>
    <row r="25473" spans="25:28">
      <c r="Y25473" s="240"/>
      <c r="AB25473" s="241"/>
    </row>
    <row r="25474" spans="25:28">
      <c r="Y25474" s="240"/>
      <c r="AB25474" s="241"/>
    </row>
    <row r="25475" spans="25:28">
      <c r="Y25475" s="240"/>
      <c r="AB25475" s="241"/>
    </row>
    <row r="25476" spans="25:28">
      <c r="Y25476" s="240"/>
      <c r="AB25476" s="241"/>
    </row>
    <row r="25477" spans="25:28">
      <c r="Y25477" s="240"/>
      <c r="AB25477" s="241"/>
    </row>
    <row r="25478" spans="25:28">
      <c r="Y25478" s="240"/>
      <c r="AB25478" s="241"/>
    </row>
    <row r="25479" spans="25:28">
      <c r="Y25479" s="240"/>
      <c r="AB25479" s="241"/>
    </row>
    <row r="25480" spans="25:28">
      <c r="Y25480" s="240"/>
      <c r="AB25480" s="241"/>
    </row>
    <row r="25481" spans="25:28">
      <c r="Y25481" s="240"/>
      <c r="AB25481" s="241"/>
    </row>
    <row r="25482" spans="25:28">
      <c r="Y25482" s="240"/>
      <c r="AB25482" s="241"/>
    </row>
    <row r="25483" spans="25:28">
      <c r="Y25483" s="240"/>
      <c r="AB25483" s="241"/>
    </row>
    <row r="25484" spans="25:28">
      <c r="Y25484" s="240"/>
      <c r="AB25484" s="241"/>
    </row>
    <row r="25485" spans="25:28">
      <c r="Y25485" s="240"/>
      <c r="AB25485" s="241"/>
    </row>
    <row r="25486" spans="25:28">
      <c r="Y25486" s="240"/>
      <c r="AB25486" s="241"/>
    </row>
    <row r="25487" spans="25:28">
      <c r="Y25487" s="240"/>
      <c r="AB25487" s="241"/>
    </row>
    <row r="25488" spans="25:28">
      <c r="Y25488" s="240"/>
      <c r="AB25488" s="241"/>
    </row>
    <row r="25489" spans="25:28">
      <c r="Y25489" s="240"/>
      <c r="AB25489" s="241"/>
    </row>
    <row r="25490" spans="25:28">
      <c r="Y25490" s="240"/>
      <c r="AB25490" s="241"/>
    </row>
    <row r="25491" spans="25:28">
      <c r="Y25491" s="240"/>
      <c r="AB25491" s="241"/>
    </row>
    <row r="25492" spans="25:28">
      <c r="Y25492" s="240"/>
      <c r="AB25492" s="241"/>
    </row>
    <row r="25493" spans="25:28">
      <c r="Y25493" s="240"/>
      <c r="AB25493" s="241"/>
    </row>
    <row r="25494" spans="25:28">
      <c r="Y25494" s="240"/>
      <c r="AB25494" s="241"/>
    </row>
    <row r="25495" spans="25:28">
      <c r="Y25495" s="240"/>
      <c r="AB25495" s="241"/>
    </row>
    <row r="25496" spans="25:28">
      <c r="Y25496" s="240"/>
      <c r="AB25496" s="241"/>
    </row>
    <row r="25497" spans="25:28">
      <c r="Y25497" s="240"/>
      <c r="AB25497" s="241"/>
    </row>
    <row r="25498" spans="25:28">
      <c r="Y25498" s="240"/>
      <c r="AB25498" s="241"/>
    </row>
    <row r="25499" spans="25:28">
      <c r="Y25499" s="240"/>
      <c r="AB25499" s="241"/>
    </row>
    <row r="25500" spans="25:28">
      <c r="Y25500" s="240"/>
      <c r="AB25500" s="241"/>
    </row>
    <row r="25501" spans="25:28">
      <c r="Y25501" s="240"/>
      <c r="AB25501" s="241"/>
    </row>
    <row r="25502" spans="25:28">
      <c r="Y25502" s="240"/>
      <c r="AB25502" s="241"/>
    </row>
    <row r="25503" spans="25:28">
      <c r="Y25503" s="240"/>
      <c r="AB25503" s="241"/>
    </row>
    <row r="25504" spans="25:28">
      <c r="Y25504" s="240"/>
      <c r="AB25504" s="241"/>
    </row>
    <row r="25505" spans="25:28">
      <c r="Y25505" s="240"/>
      <c r="AB25505" s="241"/>
    </row>
    <row r="25506" spans="25:28">
      <c r="Y25506" s="240"/>
      <c r="AB25506" s="241"/>
    </row>
    <row r="25507" spans="25:28">
      <c r="Y25507" s="240"/>
      <c r="AB25507" s="241"/>
    </row>
    <row r="25508" spans="25:28">
      <c r="Y25508" s="240"/>
      <c r="AB25508" s="241"/>
    </row>
    <row r="25509" spans="25:28">
      <c r="Y25509" s="240"/>
      <c r="AB25509" s="241"/>
    </row>
    <row r="25510" spans="25:28">
      <c r="Y25510" s="240"/>
      <c r="AB25510" s="241"/>
    </row>
    <row r="25511" spans="25:28">
      <c r="Y25511" s="240"/>
      <c r="AB25511" s="241"/>
    </row>
    <row r="25512" spans="25:28">
      <c r="Y25512" s="240"/>
      <c r="AB25512" s="241"/>
    </row>
    <row r="25513" spans="25:28">
      <c r="Y25513" s="240"/>
      <c r="AB25513" s="241"/>
    </row>
    <row r="25514" spans="25:28">
      <c r="Y25514" s="240"/>
      <c r="AB25514" s="241"/>
    </row>
    <row r="25515" spans="25:28">
      <c r="Y25515" s="240"/>
      <c r="AB25515" s="241"/>
    </row>
    <row r="25516" spans="25:28">
      <c r="Y25516" s="240"/>
      <c r="AB25516" s="241"/>
    </row>
    <row r="25517" spans="25:28">
      <c r="Y25517" s="240"/>
      <c r="AB25517" s="241"/>
    </row>
    <row r="25518" spans="25:28">
      <c r="Y25518" s="240"/>
      <c r="AB25518" s="241"/>
    </row>
    <row r="25519" spans="25:28">
      <c r="Y25519" s="240"/>
      <c r="AB25519" s="241"/>
    </row>
    <row r="25520" spans="25:28">
      <c r="Y25520" s="240"/>
      <c r="AB25520" s="241"/>
    </row>
    <row r="25521" spans="25:28">
      <c r="Y25521" s="240"/>
      <c r="AB25521" s="241"/>
    </row>
    <row r="25522" spans="25:28">
      <c r="Y25522" s="240"/>
      <c r="AB25522" s="241"/>
    </row>
    <row r="25523" spans="25:28">
      <c r="Y25523" s="240"/>
      <c r="AB25523" s="241"/>
    </row>
    <row r="25524" spans="25:28">
      <c r="Y25524" s="240"/>
      <c r="AB25524" s="241"/>
    </row>
    <row r="25525" spans="25:28">
      <c r="Y25525" s="240"/>
      <c r="AB25525" s="241"/>
    </row>
    <row r="25526" spans="25:28">
      <c r="Y25526" s="240"/>
      <c r="AB25526" s="241"/>
    </row>
    <row r="25527" spans="25:28">
      <c r="Y25527" s="240"/>
      <c r="AB25527" s="241"/>
    </row>
    <row r="25528" spans="25:28">
      <c r="Y25528" s="240"/>
      <c r="AB25528" s="241"/>
    </row>
    <row r="25529" spans="25:28">
      <c r="Y25529" s="240"/>
      <c r="AB25529" s="241"/>
    </row>
    <row r="25530" spans="25:28">
      <c r="Y25530" s="240"/>
      <c r="AB25530" s="241"/>
    </row>
    <row r="25531" spans="25:28">
      <c r="Y25531" s="240"/>
      <c r="AB25531" s="241"/>
    </row>
    <row r="25532" spans="25:28">
      <c r="Y25532" s="240"/>
      <c r="AB25532" s="241"/>
    </row>
    <row r="25533" spans="25:28">
      <c r="Y25533" s="240"/>
      <c r="AB25533" s="241"/>
    </row>
    <row r="25534" spans="25:28">
      <c r="Y25534" s="240"/>
      <c r="AB25534" s="241"/>
    </row>
    <row r="25535" spans="25:28">
      <c r="Y25535" s="240"/>
      <c r="AB25535" s="241"/>
    </row>
    <row r="25536" spans="25:28">
      <c r="Y25536" s="240"/>
      <c r="AB25536" s="241"/>
    </row>
    <row r="25537" spans="25:28">
      <c r="Y25537" s="240"/>
      <c r="AB25537" s="241"/>
    </row>
    <row r="25538" spans="25:28">
      <c r="Y25538" s="240"/>
      <c r="AB25538" s="241"/>
    </row>
    <row r="25539" spans="25:28">
      <c r="Y25539" s="240"/>
      <c r="AB25539" s="241"/>
    </row>
    <row r="25540" spans="25:28">
      <c r="Y25540" s="240"/>
      <c r="AB25540" s="241"/>
    </row>
    <row r="25541" spans="25:28">
      <c r="Y25541" s="240"/>
      <c r="AB25541" s="241"/>
    </row>
    <row r="25542" spans="25:28">
      <c r="Y25542" s="240"/>
      <c r="AB25542" s="241"/>
    </row>
    <row r="25543" spans="25:28">
      <c r="Y25543" s="240"/>
      <c r="AB25543" s="241"/>
    </row>
    <row r="25544" spans="25:28">
      <c r="Y25544" s="240"/>
      <c r="AB25544" s="241"/>
    </row>
    <row r="25545" spans="25:28">
      <c r="Y25545" s="240"/>
      <c r="AB25545" s="241"/>
    </row>
    <row r="25546" spans="25:28">
      <c r="Y25546" s="240"/>
      <c r="AB25546" s="241"/>
    </row>
    <row r="25547" spans="25:28">
      <c r="Y25547" s="240"/>
      <c r="AB25547" s="241"/>
    </row>
    <row r="25548" spans="25:28">
      <c r="Y25548" s="240"/>
      <c r="AB25548" s="241"/>
    </row>
    <row r="25549" spans="25:28">
      <c r="Y25549" s="240"/>
      <c r="AB25549" s="241"/>
    </row>
    <row r="25550" spans="25:28">
      <c r="Y25550" s="240"/>
      <c r="AB25550" s="241"/>
    </row>
    <row r="25551" spans="25:28">
      <c r="Y25551" s="240"/>
      <c r="AB25551" s="241"/>
    </row>
    <row r="25552" spans="25:28">
      <c r="Y25552" s="240"/>
      <c r="AB25552" s="241"/>
    </row>
    <row r="25553" spans="25:28">
      <c r="Y25553" s="240"/>
      <c r="AB25553" s="241"/>
    </row>
    <row r="25554" spans="25:28">
      <c r="Y25554" s="240"/>
      <c r="AB25554" s="241"/>
    </row>
    <row r="25555" spans="25:28">
      <c r="Y25555" s="240"/>
      <c r="AB25555" s="241"/>
    </row>
    <row r="25556" spans="25:28">
      <c r="Y25556" s="240"/>
      <c r="AB25556" s="241"/>
    </row>
    <row r="25557" spans="25:28">
      <c r="Y25557" s="240"/>
      <c r="AB25557" s="241"/>
    </row>
    <row r="25558" spans="25:28">
      <c r="Y25558" s="240"/>
      <c r="AB25558" s="241"/>
    </row>
    <row r="25559" spans="25:28">
      <c r="Y25559" s="240"/>
      <c r="AB25559" s="241"/>
    </row>
    <row r="25560" spans="25:28">
      <c r="Y25560" s="240"/>
      <c r="AB25560" s="241"/>
    </row>
    <row r="25561" spans="25:28">
      <c r="Y25561" s="240"/>
      <c r="AB25561" s="241"/>
    </row>
    <row r="25562" spans="25:28">
      <c r="Y25562" s="240"/>
      <c r="AB25562" s="241"/>
    </row>
    <row r="25563" spans="25:28">
      <c r="Y25563" s="240"/>
      <c r="AB25563" s="241"/>
    </row>
    <row r="25564" spans="25:28">
      <c r="Y25564" s="240"/>
      <c r="AB25564" s="241"/>
    </row>
    <row r="25565" spans="25:28">
      <c r="Y25565" s="240"/>
      <c r="AB25565" s="241"/>
    </row>
    <row r="25566" spans="25:28">
      <c r="Y25566" s="240"/>
      <c r="AB25566" s="241"/>
    </row>
    <row r="25567" spans="25:28">
      <c r="Y25567" s="240"/>
      <c r="AB25567" s="241"/>
    </row>
    <row r="25568" spans="25:28">
      <c r="Y25568" s="240"/>
      <c r="AB25568" s="241"/>
    </row>
    <row r="25569" spans="25:28">
      <c r="Y25569" s="240"/>
      <c r="AB25569" s="241"/>
    </row>
    <row r="25570" spans="25:28">
      <c r="Y25570" s="240"/>
      <c r="AB25570" s="241"/>
    </row>
    <row r="25571" spans="25:28">
      <c r="Y25571" s="240"/>
      <c r="AB25571" s="241"/>
    </row>
    <row r="25572" spans="25:28">
      <c r="Y25572" s="240"/>
      <c r="AB25572" s="241"/>
    </row>
    <row r="25573" spans="25:28">
      <c r="Y25573" s="240"/>
      <c r="AB25573" s="241"/>
    </row>
    <row r="25574" spans="25:28">
      <c r="Y25574" s="240"/>
      <c r="AB25574" s="241"/>
    </row>
    <row r="25575" spans="25:28">
      <c r="Y25575" s="240"/>
      <c r="AB25575" s="241"/>
    </row>
    <row r="25576" spans="25:28">
      <c r="Y25576" s="240"/>
      <c r="AB25576" s="241"/>
    </row>
    <row r="25577" spans="25:28">
      <c r="Y25577" s="240"/>
      <c r="AB25577" s="241"/>
    </row>
    <row r="25578" spans="25:28">
      <c r="Y25578" s="240"/>
      <c r="AB25578" s="241"/>
    </row>
    <row r="25579" spans="25:28">
      <c r="Y25579" s="240"/>
      <c r="AB25579" s="241"/>
    </row>
    <row r="25580" spans="25:28">
      <c r="Y25580" s="240"/>
      <c r="AB25580" s="241"/>
    </row>
    <row r="25581" spans="25:28">
      <c r="Y25581" s="240"/>
      <c r="AB25581" s="241"/>
    </row>
    <row r="25582" spans="25:28">
      <c r="Y25582" s="240"/>
      <c r="AB25582" s="241"/>
    </row>
    <row r="25583" spans="25:28">
      <c r="Y25583" s="240"/>
      <c r="AB25583" s="241"/>
    </row>
    <row r="25584" spans="25:28">
      <c r="Y25584" s="240"/>
      <c r="AB25584" s="241"/>
    </row>
    <row r="25585" spans="25:28">
      <c r="Y25585" s="240"/>
      <c r="AB25585" s="241"/>
    </row>
    <row r="25586" spans="25:28">
      <c r="Y25586" s="240"/>
      <c r="AB25586" s="241"/>
    </row>
    <row r="25587" spans="25:28">
      <c r="Y25587" s="240"/>
      <c r="AB25587" s="241"/>
    </row>
    <row r="25588" spans="25:28">
      <c r="Y25588" s="240"/>
      <c r="AB25588" s="241"/>
    </row>
    <row r="25589" spans="25:28">
      <c r="Y25589" s="240"/>
      <c r="AB25589" s="241"/>
    </row>
    <row r="25590" spans="25:28">
      <c r="Y25590" s="240"/>
      <c r="AB25590" s="241"/>
    </row>
    <row r="25591" spans="25:28">
      <c r="Y25591" s="240"/>
      <c r="AB25591" s="241"/>
    </row>
    <row r="25592" spans="25:28">
      <c r="Y25592" s="240"/>
      <c r="AB25592" s="241"/>
    </row>
    <row r="25593" spans="25:28">
      <c r="Y25593" s="240"/>
      <c r="AB25593" s="241"/>
    </row>
    <row r="25594" spans="25:28">
      <c r="Y25594" s="240"/>
      <c r="AB25594" s="241"/>
    </row>
    <row r="25595" spans="25:28">
      <c r="Y25595" s="240"/>
      <c r="AB25595" s="241"/>
    </row>
    <row r="25596" spans="25:28">
      <c r="Y25596" s="240"/>
      <c r="AB25596" s="241"/>
    </row>
    <row r="25597" spans="25:28">
      <c r="Y25597" s="240"/>
      <c r="AB25597" s="241"/>
    </row>
    <row r="25598" spans="25:28">
      <c r="Y25598" s="240"/>
      <c r="AB25598" s="241"/>
    </row>
    <row r="25599" spans="25:28">
      <c r="Y25599" s="240"/>
      <c r="AB25599" s="241"/>
    </row>
    <row r="25600" spans="25:28">
      <c r="Y25600" s="240"/>
      <c r="AB25600" s="241"/>
    </row>
    <row r="25601" spans="25:28">
      <c r="Y25601" s="240"/>
      <c r="AB25601" s="241"/>
    </row>
    <row r="25602" spans="25:28">
      <c r="Y25602" s="240"/>
      <c r="AB25602" s="241"/>
    </row>
    <row r="25603" spans="25:28">
      <c r="Y25603" s="240"/>
      <c r="AB25603" s="241"/>
    </row>
    <row r="25604" spans="25:28">
      <c r="Y25604" s="240"/>
      <c r="AB25604" s="241"/>
    </row>
    <row r="25605" spans="25:28">
      <c r="Y25605" s="240"/>
      <c r="AB25605" s="241"/>
    </row>
    <row r="25606" spans="25:28">
      <c r="Y25606" s="240"/>
      <c r="AB25606" s="241"/>
    </row>
    <row r="25607" spans="25:28">
      <c r="Y25607" s="240"/>
      <c r="AB25607" s="241"/>
    </row>
    <row r="25608" spans="25:28">
      <c r="Y25608" s="240"/>
      <c r="AB25608" s="241"/>
    </row>
    <row r="25609" spans="25:28">
      <c r="Y25609" s="240"/>
      <c r="AB25609" s="241"/>
    </row>
    <row r="25610" spans="25:28">
      <c r="Y25610" s="240"/>
      <c r="AB25610" s="241"/>
    </row>
    <row r="25611" spans="25:28">
      <c r="Y25611" s="240"/>
      <c r="AB25611" s="241"/>
    </row>
    <row r="25612" spans="25:28">
      <c r="Y25612" s="240"/>
      <c r="AB25612" s="241"/>
    </row>
    <row r="25613" spans="25:28">
      <c r="Y25613" s="240"/>
      <c r="AB25613" s="241"/>
    </row>
    <row r="25614" spans="25:28">
      <c r="Y25614" s="240"/>
      <c r="AB25614" s="241"/>
    </row>
    <row r="25615" spans="25:28">
      <c r="Y25615" s="240"/>
      <c r="AB25615" s="241"/>
    </row>
    <row r="25616" spans="25:28">
      <c r="Y25616" s="240"/>
      <c r="AB25616" s="241"/>
    </row>
    <row r="25617" spans="25:28">
      <c r="Y25617" s="240"/>
      <c r="AB25617" s="241"/>
    </row>
    <row r="25618" spans="25:28">
      <c r="Y25618" s="240"/>
      <c r="AB25618" s="241"/>
    </row>
    <row r="25619" spans="25:28">
      <c r="Y25619" s="240"/>
      <c r="AB25619" s="241"/>
    </row>
    <row r="25620" spans="25:28">
      <c r="Y25620" s="240"/>
      <c r="AB25620" s="241"/>
    </row>
    <row r="25621" spans="25:28">
      <c r="Y25621" s="240"/>
      <c r="AB25621" s="241"/>
    </row>
    <row r="25622" spans="25:28">
      <c r="Y25622" s="240"/>
      <c r="AB25622" s="241"/>
    </row>
    <row r="25623" spans="25:28">
      <c r="Y25623" s="240"/>
      <c r="AB25623" s="241"/>
    </row>
    <row r="25624" spans="25:28">
      <c r="Y25624" s="240"/>
      <c r="AB25624" s="241"/>
    </row>
    <row r="25625" spans="25:28">
      <c r="Y25625" s="240"/>
      <c r="AB25625" s="241"/>
    </row>
    <row r="25626" spans="25:28">
      <c r="Y25626" s="240"/>
      <c r="AB25626" s="241"/>
    </row>
    <row r="25627" spans="25:28">
      <c r="Y25627" s="240"/>
      <c r="AB25627" s="241"/>
    </row>
    <row r="25628" spans="25:28">
      <c r="Y25628" s="240"/>
      <c r="AB25628" s="241"/>
    </row>
    <row r="25629" spans="25:28">
      <c r="Y25629" s="240"/>
      <c r="AB25629" s="241"/>
    </row>
    <row r="25630" spans="25:28">
      <c r="Y25630" s="240"/>
      <c r="AB25630" s="241"/>
    </row>
    <row r="25631" spans="25:28">
      <c r="Y25631" s="240"/>
      <c r="AB25631" s="241"/>
    </row>
    <row r="25632" spans="25:28">
      <c r="Y25632" s="240"/>
      <c r="AB25632" s="241"/>
    </row>
    <row r="25633" spans="25:28">
      <c r="Y25633" s="240"/>
      <c r="AB25633" s="241"/>
    </row>
    <row r="25634" spans="25:28">
      <c r="Y25634" s="240"/>
      <c r="AB25634" s="241"/>
    </row>
    <row r="25635" spans="25:28">
      <c r="Y25635" s="240"/>
      <c r="AB25635" s="241"/>
    </row>
    <row r="25636" spans="25:28">
      <c r="Y25636" s="240"/>
      <c r="AB25636" s="241"/>
    </row>
    <row r="25637" spans="25:28">
      <c r="Y25637" s="240"/>
      <c r="AB25637" s="241"/>
    </row>
    <row r="25638" spans="25:28">
      <c r="Y25638" s="240"/>
      <c r="AB25638" s="241"/>
    </row>
    <row r="25639" spans="25:28">
      <c r="Y25639" s="240"/>
      <c r="AB25639" s="241"/>
    </row>
    <row r="25640" spans="25:28">
      <c r="Y25640" s="240"/>
      <c r="AB25640" s="241"/>
    </row>
    <row r="25641" spans="25:28">
      <c r="Y25641" s="240"/>
      <c r="AB25641" s="241"/>
    </row>
    <row r="25642" spans="25:28">
      <c r="Y25642" s="240"/>
      <c r="AB25642" s="241"/>
    </row>
    <row r="25643" spans="25:28">
      <c r="Y25643" s="240"/>
      <c r="AB25643" s="241"/>
    </row>
    <row r="25644" spans="25:28">
      <c r="Y25644" s="240"/>
      <c r="AB25644" s="241"/>
    </row>
    <row r="25645" spans="25:28">
      <c r="Y25645" s="240"/>
      <c r="AB25645" s="241"/>
    </row>
    <row r="25646" spans="25:28">
      <c r="Y25646" s="240"/>
      <c r="AB25646" s="241"/>
    </row>
    <row r="25647" spans="25:28">
      <c r="Y25647" s="240"/>
      <c r="AB25647" s="241"/>
    </row>
    <row r="25648" spans="25:28">
      <c r="Y25648" s="240"/>
      <c r="AB25648" s="241"/>
    </row>
    <row r="25649" spans="25:28">
      <c r="Y25649" s="240"/>
      <c r="AB25649" s="241"/>
    </row>
    <row r="25650" spans="25:28">
      <c r="Y25650" s="240"/>
      <c r="AB25650" s="241"/>
    </row>
    <row r="25651" spans="25:28">
      <c r="Y25651" s="240"/>
      <c r="AB25651" s="241"/>
    </row>
    <row r="25652" spans="25:28">
      <c r="Y25652" s="240"/>
      <c r="AB25652" s="241"/>
    </row>
    <row r="25653" spans="25:28">
      <c r="Y25653" s="240"/>
      <c r="AB25653" s="241"/>
    </row>
    <row r="25654" spans="25:28">
      <c r="Y25654" s="240"/>
      <c r="AB25654" s="241"/>
    </row>
    <row r="25655" spans="25:28">
      <c r="Y25655" s="240"/>
      <c r="AB25655" s="241"/>
    </row>
    <row r="25656" spans="25:28">
      <c r="Y25656" s="240"/>
      <c r="AB25656" s="241"/>
    </row>
    <row r="25657" spans="25:28">
      <c r="Y25657" s="240"/>
      <c r="AB25657" s="241"/>
    </row>
    <row r="25658" spans="25:28">
      <c r="Y25658" s="240"/>
      <c r="AB25658" s="241"/>
    </row>
    <row r="25659" spans="25:28">
      <c r="Y25659" s="240"/>
      <c r="AB25659" s="241"/>
    </row>
    <row r="25660" spans="25:28">
      <c r="Y25660" s="240"/>
      <c r="AB25660" s="241"/>
    </row>
    <row r="25661" spans="25:28">
      <c r="Y25661" s="240"/>
      <c r="AB25661" s="241"/>
    </row>
    <row r="25662" spans="25:28">
      <c r="Y25662" s="240"/>
      <c r="AB25662" s="241"/>
    </row>
    <row r="25663" spans="25:28">
      <c r="Y25663" s="240"/>
      <c r="AB25663" s="241"/>
    </row>
    <row r="25664" spans="25:28">
      <c r="Y25664" s="240"/>
      <c r="AB25664" s="241"/>
    </row>
    <row r="25665" spans="25:28">
      <c r="Y25665" s="240"/>
      <c r="AB25665" s="241"/>
    </row>
    <row r="25666" spans="25:28">
      <c r="Y25666" s="240"/>
      <c r="AB25666" s="241"/>
    </row>
    <row r="25667" spans="25:28">
      <c r="Y25667" s="240"/>
      <c r="AB25667" s="241"/>
    </row>
    <row r="25668" spans="25:28">
      <c r="Y25668" s="240"/>
      <c r="AB25668" s="241"/>
    </row>
    <row r="25669" spans="25:28">
      <c r="Y25669" s="240"/>
      <c r="AB25669" s="241"/>
    </row>
    <row r="25670" spans="25:28">
      <c r="Y25670" s="240"/>
      <c r="AB25670" s="241"/>
    </row>
    <row r="25671" spans="25:28">
      <c r="Y25671" s="240"/>
      <c r="AB25671" s="241"/>
    </row>
    <row r="25672" spans="25:28">
      <c r="Y25672" s="240"/>
      <c r="AB25672" s="241"/>
    </row>
    <row r="25673" spans="25:28">
      <c r="Y25673" s="240"/>
      <c r="AB25673" s="241"/>
    </row>
    <row r="25674" spans="25:28">
      <c r="Y25674" s="240"/>
      <c r="AB25674" s="241"/>
    </row>
    <row r="25675" spans="25:28">
      <c r="Y25675" s="240"/>
      <c r="AB25675" s="241"/>
    </row>
    <row r="25676" spans="25:28">
      <c r="Y25676" s="240"/>
      <c r="AB25676" s="241"/>
    </row>
    <row r="25677" spans="25:28">
      <c r="Y25677" s="240"/>
      <c r="AB25677" s="241"/>
    </row>
    <row r="25678" spans="25:28">
      <c r="Y25678" s="240"/>
      <c r="AB25678" s="241"/>
    </row>
    <row r="25679" spans="25:28">
      <c r="Y25679" s="240"/>
      <c r="AB25679" s="241"/>
    </row>
    <row r="25680" spans="25:28">
      <c r="Y25680" s="240"/>
      <c r="AB25680" s="241"/>
    </row>
    <row r="25681" spans="25:28">
      <c r="Y25681" s="240"/>
      <c r="AB25681" s="241"/>
    </row>
    <row r="25682" spans="25:28">
      <c r="Y25682" s="240"/>
      <c r="AB25682" s="241"/>
    </row>
    <row r="25683" spans="25:28">
      <c r="Y25683" s="240"/>
      <c r="AB25683" s="241"/>
    </row>
    <row r="25684" spans="25:28">
      <c r="Y25684" s="240"/>
      <c r="AB25684" s="241"/>
    </row>
    <row r="25685" spans="25:28">
      <c r="Y25685" s="240"/>
      <c r="AB25685" s="241"/>
    </row>
    <row r="25686" spans="25:28">
      <c r="Y25686" s="240"/>
      <c r="AB25686" s="241"/>
    </row>
    <row r="25687" spans="25:28">
      <c r="Y25687" s="240"/>
      <c r="AB25687" s="241"/>
    </row>
    <row r="25688" spans="25:28">
      <c r="Y25688" s="240"/>
      <c r="AB25688" s="241"/>
    </row>
    <row r="25689" spans="25:28">
      <c r="Y25689" s="240"/>
      <c r="AB25689" s="241"/>
    </row>
    <row r="25690" spans="25:28">
      <c r="Y25690" s="240"/>
      <c r="AB25690" s="241"/>
    </row>
    <row r="25691" spans="25:28">
      <c r="Y25691" s="240"/>
      <c r="AB25691" s="241"/>
    </row>
    <row r="25692" spans="25:28">
      <c r="Y25692" s="240"/>
      <c r="AB25692" s="241"/>
    </row>
    <row r="25693" spans="25:28">
      <c r="Y25693" s="240"/>
      <c r="AB25693" s="241"/>
    </row>
    <row r="25694" spans="25:28">
      <c r="Y25694" s="240"/>
      <c r="AB25694" s="241"/>
    </row>
    <row r="25695" spans="25:28">
      <c r="Y25695" s="240"/>
      <c r="AB25695" s="241"/>
    </row>
    <row r="25696" spans="25:28">
      <c r="Y25696" s="240"/>
      <c r="AB25696" s="241"/>
    </row>
    <row r="25697" spans="25:28">
      <c r="Y25697" s="240"/>
      <c r="AB25697" s="241"/>
    </row>
    <row r="25698" spans="25:28">
      <c r="Y25698" s="240"/>
      <c r="AB25698" s="241"/>
    </row>
    <row r="25699" spans="25:28">
      <c r="Y25699" s="240"/>
      <c r="AB25699" s="241"/>
    </row>
    <row r="25700" spans="25:28">
      <c r="Y25700" s="240"/>
      <c r="AB25700" s="241"/>
    </row>
    <row r="25701" spans="25:28">
      <c r="Y25701" s="240"/>
      <c r="AB25701" s="241"/>
    </row>
    <row r="25702" spans="25:28">
      <c r="Y25702" s="240"/>
      <c r="AB25702" s="241"/>
    </row>
    <row r="25703" spans="25:28">
      <c r="Y25703" s="240"/>
      <c r="AB25703" s="241"/>
    </row>
    <row r="25704" spans="25:28">
      <c r="Y25704" s="240"/>
      <c r="AB25704" s="241"/>
    </row>
    <row r="25705" spans="25:28">
      <c r="Y25705" s="240"/>
      <c r="AB25705" s="241"/>
    </row>
    <row r="25706" spans="25:28">
      <c r="Y25706" s="240"/>
      <c r="AB25706" s="241"/>
    </row>
    <row r="25707" spans="25:28">
      <c r="Y25707" s="240"/>
      <c r="AB25707" s="241"/>
    </row>
    <row r="25708" spans="25:28">
      <c r="Y25708" s="240"/>
      <c r="AB25708" s="241"/>
    </row>
    <row r="25709" spans="25:28">
      <c r="Y25709" s="240"/>
      <c r="AB25709" s="241"/>
    </row>
    <row r="25710" spans="25:28">
      <c r="Y25710" s="240"/>
      <c r="AB25710" s="241"/>
    </row>
    <row r="25711" spans="25:28">
      <c r="Y25711" s="240"/>
      <c r="AB25711" s="241"/>
    </row>
    <row r="25712" spans="25:28">
      <c r="Y25712" s="240"/>
      <c r="AB25712" s="241"/>
    </row>
    <row r="25713" spans="25:28">
      <c r="Y25713" s="240"/>
      <c r="AB25713" s="241"/>
    </row>
    <row r="25714" spans="25:28">
      <c r="Y25714" s="240"/>
      <c r="AB25714" s="241"/>
    </row>
    <row r="25715" spans="25:28">
      <c r="Y25715" s="240"/>
      <c r="AB25715" s="241"/>
    </row>
    <row r="25716" spans="25:28">
      <c r="Y25716" s="240"/>
      <c r="AB25716" s="241"/>
    </row>
    <row r="25717" spans="25:28">
      <c r="Y25717" s="240"/>
      <c r="AB25717" s="241"/>
    </row>
    <row r="25718" spans="25:28">
      <c r="Y25718" s="240"/>
      <c r="AB25718" s="241"/>
    </row>
    <row r="25719" spans="25:28">
      <c r="Y25719" s="240"/>
      <c r="AB25719" s="241"/>
    </row>
    <row r="25720" spans="25:28">
      <c r="Y25720" s="240"/>
      <c r="AB25720" s="241"/>
    </row>
    <row r="25721" spans="25:28">
      <c r="Y25721" s="240"/>
      <c r="AB25721" s="241"/>
    </row>
    <row r="25722" spans="25:28">
      <c r="Y25722" s="240"/>
      <c r="AB25722" s="241"/>
    </row>
    <row r="25723" spans="25:28">
      <c r="Y25723" s="240"/>
      <c r="AB25723" s="241"/>
    </row>
    <row r="25724" spans="25:28">
      <c r="Y25724" s="240"/>
      <c r="AB25724" s="241"/>
    </row>
    <row r="25725" spans="25:28">
      <c r="Y25725" s="240"/>
      <c r="AB25725" s="241"/>
    </row>
    <row r="25726" spans="25:28">
      <c r="Y25726" s="240"/>
      <c r="AB25726" s="241"/>
    </row>
    <row r="25727" spans="25:28">
      <c r="Y25727" s="240"/>
      <c r="AB25727" s="241"/>
    </row>
    <row r="25728" spans="25:28">
      <c r="Y25728" s="240"/>
      <c r="AB25728" s="241"/>
    </row>
    <row r="25729" spans="25:28">
      <c r="Y25729" s="240"/>
      <c r="AB25729" s="241"/>
    </row>
    <row r="25730" spans="25:28">
      <c r="Y25730" s="240"/>
      <c r="AB25730" s="241"/>
    </row>
    <row r="25731" spans="25:28">
      <c r="Y25731" s="240"/>
      <c r="AB25731" s="241"/>
    </row>
    <row r="25732" spans="25:28">
      <c r="Y25732" s="240"/>
      <c r="AB25732" s="241"/>
    </row>
    <row r="25733" spans="25:28">
      <c r="Y25733" s="240"/>
      <c r="AB25733" s="241"/>
    </row>
    <row r="25734" spans="25:28">
      <c r="Y25734" s="240"/>
      <c r="AB25734" s="241"/>
    </row>
    <row r="25735" spans="25:28">
      <c r="Y25735" s="240"/>
      <c r="AB25735" s="241"/>
    </row>
    <row r="25736" spans="25:28">
      <c r="Y25736" s="240"/>
      <c r="AB25736" s="241"/>
    </row>
    <row r="25737" spans="25:28">
      <c r="Y25737" s="240"/>
      <c r="AB25737" s="241"/>
    </row>
    <row r="25738" spans="25:28">
      <c r="Y25738" s="240"/>
      <c r="AB25738" s="241"/>
    </row>
    <row r="25739" spans="25:28">
      <c r="Y25739" s="240"/>
      <c r="AB25739" s="241"/>
    </row>
    <row r="25740" spans="25:28">
      <c r="Y25740" s="240"/>
      <c r="AB25740" s="241"/>
    </row>
    <row r="25741" spans="25:28">
      <c r="Y25741" s="240"/>
      <c r="AB25741" s="241"/>
    </row>
    <row r="25742" spans="25:28">
      <c r="Y25742" s="240"/>
      <c r="AB25742" s="241"/>
    </row>
    <row r="25743" spans="25:28">
      <c r="Y25743" s="240"/>
      <c r="AB25743" s="241"/>
    </row>
    <row r="25744" spans="25:28">
      <c r="Y25744" s="240"/>
      <c r="AB25744" s="241"/>
    </row>
    <row r="25745" spans="25:28">
      <c r="Y25745" s="240"/>
      <c r="AB25745" s="241"/>
    </row>
    <row r="25746" spans="25:28">
      <c r="Y25746" s="240"/>
      <c r="AB25746" s="241"/>
    </row>
    <row r="25747" spans="25:28">
      <c r="Y25747" s="240"/>
      <c r="AB25747" s="241"/>
    </row>
    <row r="25748" spans="25:28">
      <c r="Y25748" s="240"/>
      <c r="AB25748" s="241"/>
    </row>
    <row r="25749" spans="25:28">
      <c r="Y25749" s="240"/>
      <c r="AB25749" s="241"/>
    </row>
    <row r="25750" spans="25:28">
      <c r="Y25750" s="240"/>
      <c r="AB25750" s="241"/>
    </row>
    <row r="25751" spans="25:28">
      <c r="Y25751" s="240"/>
      <c r="AB25751" s="241"/>
    </row>
    <row r="25752" spans="25:28">
      <c r="Y25752" s="240"/>
      <c r="AB25752" s="241"/>
    </row>
    <row r="25753" spans="25:28">
      <c r="Y25753" s="240"/>
      <c r="AB25753" s="241"/>
    </row>
    <row r="25754" spans="25:28">
      <c r="Y25754" s="240"/>
      <c r="AB25754" s="241"/>
    </row>
    <row r="25755" spans="25:28">
      <c r="Y25755" s="240"/>
      <c r="AB25755" s="241"/>
    </row>
    <row r="25756" spans="25:28">
      <c r="Y25756" s="240"/>
      <c r="AB25756" s="241"/>
    </row>
    <row r="25757" spans="25:28">
      <c r="Y25757" s="240"/>
      <c r="AB25757" s="241"/>
    </row>
    <row r="25758" spans="25:28">
      <c r="Y25758" s="240"/>
      <c r="AB25758" s="241"/>
    </row>
    <row r="25759" spans="25:28">
      <c r="Y25759" s="240"/>
      <c r="AB25759" s="241"/>
    </row>
    <row r="25760" spans="25:28">
      <c r="Y25760" s="240"/>
      <c r="AB25760" s="241"/>
    </row>
    <row r="25761" spans="25:28">
      <c r="Y25761" s="240"/>
      <c r="AB25761" s="241"/>
    </row>
    <row r="25762" spans="25:28">
      <c r="Y25762" s="240"/>
      <c r="AB25762" s="241"/>
    </row>
    <row r="25763" spans="25:28">
      <c r="Y25763" s="240"/>
      <c r="AB25763" s="241"/>
    </row>
    <row r="25764" spans="25:28">
      <c r="Y25764" s="240"/>
      <c r="AB25764" s="241"/>
    </row>
    <row r="25765" spans="25:28">
      <c r="Y25765" s="240"/>
      <c r="AB25765" s="241"/>
    </row>
    <row r="25766" spans="25:28">
      <c r="Y25766" s="240"/>
      <c r="AB25766" s="241"/>
    </row>
    <row r="25767" spans="25:28">
      <c r="Y25767" s="240"/>
      <c r="AB25767" s="241"/>
    </row>
    <row r="25768" spans="25:28">
      <c r="Y25768" s="240"/>
      <c r="AB25768" s="241"/>
    </row>
    <row r="25769" spans="25:28">
      <c r="Y25769" s="240"/>
      <c r="AB25769" s="241"/>
    </row>
    <row r="25770" spans="25:28">
      <c r="Y25770" s="240"/>
      <c r="AB25770" s="241"/>
    </row>
    <row r="25771" spans="25:28">
      <c r="Y25771" s="240"/>
      <c r="AB25771" s="241"/>
    </row>
    <row r="25772" spans="25:28">
      <c r="Y25772" s="240"/>
      <c r="AB25772" s="241"/>
    </row>
    <row r="25773" spans="25:28">
      <c r="Y25773" s="240"/>
      <c r="AB25773" s="241"/>
    </row>
    <row r="25774" spans="25:28">
      <c r="Y25774" s="240"/>
      <c r="AB25774" s="241"/>
    </row>
    <row r="25775" spans="25:28">
      <c r="Y25775" s="240"/>
      <c r="AB25775" s="241"/>
    </row>
    <row r="25776" spans="25:28">
      <c r="Y25776" s="240"/>
      <c r="AB25776" s="241"/>
    </row>
    <row r="25777" spans="25:28">
      <c r="Y25777" s="240"/>
      <c r="AB25777" s="241"/>
    </row>
    <row r="25778" spans="25:28">
      <c r="Y25778" s="240"/>
      <c r="AB25778" s="241"/>
    </row>
    <row r="25779" spans="25:28">
      <c r="Y25779" s="240"/>
      <c r="AB25779" s="241"/>
    </row>
    <row r="25780" spans="25:28">
      <c r="Y25780" s="240"/>
      <c r="AB25780" s="241"/>
    </row>
    <row r="25781" spans="25:28">
      <c r="Y25781" s="240"/>
      <c r="AB25781" s="241"/>
    </row>
    <row r="25782" spans="25:28">
      <c r="Y25782" s="240"/>
      <c r="AB25782" s="241"/>
    </row>
    <row r="25783" spans="25:28">
      <c r="Y25783" s="240"/>
      <c r="AB25783" s="241"/>
    </row>
    <row r="25784" spans="25:28">
      <c r="Y25784" s="240"/>
      <c r="AB25784" s="241"/>
    </row>
    <row r="25785" spans="25:28">
      <c r="Y25785" s="240"/>
      <c r="AB25785" s="241"/>
    </row>
    <row r="25786" spans="25:28">
      <c r="Y25786" s="240"/>
      <c r="AB25786" s="241"/>
    </row>
    <row r="25787" spans="25:28">
      <c r="Y25787" s="240"/>
      <c r="AB25787" s="241"/>
    </row>
    <row r="25788" spans="25:28">
      <c r="Y25788" s="240"/>
      <c r="AB25788" s="241"/>
    </row>
    <row r="25789" spans="25:28">
      <c r="Y25789" s="240"/>
      <c r="AB25789" s="241"/>
    </row>
    <row r="25790" spans="25:28">
      <c r="Y25790" s="240"/>
      <c r="AB25790" s="241"/>
    </row>
    <row r="25791" spans="25:28">
      <c r="Y25791" s="240"/>
      <c r="AB25791" s="241"/>
    </row>
    <row r="25792" spans="25:28">
      <c r="Y25792" s="240"/>
      <c r="AB25792" s="241"/>
    </row>
    <row r="25793" spans="25:28">
      <c r="Y25793" s="240"/>
      <c r="AB25793" s="241"/>
    </row>
    <row r="25794" spans="25:28">
      <c r="Y25794" s="240"/>
      <c r="AB25794" s="241"/>
    </row>
    <row r="25795" spans="25:28">
      <c r="Y25795" s="240"/>
      <c r="AB25795" s="241"/>
    </row>
    <row r="25796" spans="25:28">
      <c r="Y25796" s="240"/>
      <c r="AB25796" s="241"/>
    </row>
    <row r="25797" spans="25:28">
      <c r="Y25797" s="240"/>
      <c r="AB25797" s="241"/>
    </row>
    <row r="25798" spans="25:28">
      <c r="Y25798" s="240"/>
      <c r="AB25798" s="241"/>
    </row>
    <row r="25799" spans="25:28">
      <c r="Y25799" s="240"/>
      <c r="AB25799" s="241"/>
    </row>
    <row r="25800" spans="25:28">
      <c r="Y25800" s="240"/>
      <c r="AB25800" s="241"/>
    </row>
    <row r="25801" spans="25:28">
      <c r="Y25801" s="240"/>
      <c r="AB25801" s="241"/>
    </row>
    <row r="25802" spans="25:28">
      <c r="Y25802" s="240"/>
      <c r="AB25802" s="241"/>
    </row>
    <row r="25803" spans="25:28">
      <c r="Y25803" s="240"/>
      <c r="AB25803" s="241"/>
    </row>
    <row r="25804" spans="25:28">
      <c r="Y25804" s="240"/>
      <c r="AB25804" s="241"/>
    </row>
    <row r="25805" spans="25:28">
      <c r="Y25805" s="240"/>
      <c r="AB25805" s="241"/>
    </row>
    <row r="25806" spans="25:28">
      <c r="Y25806" s="240"/>
      <c r="AB25806" s="241"/>
    </row>
    <row r="25807" spans="25:28">
      <c r="Y25807" s="240"/>
      <c r="AB25807" s="241"/>
    </row>
    <row r="25808" spans="25:28">
      <c r="Y25808" s="240"/>
      <c r="AB25808" s="241"/>
    </row>
    <row r="25809" spans="25:28">
      <c r="Y25809" s="240"/>
      <c r="AB25809" s="241"/>
    </row>
    <row r="25810" spans="25:28">
      <c r="Y25810" s="240"/>
      <c r="AB25810" s="241"/>
    </row>
    <row r="25811" spans="25:28">
      <c r="Y25811" s="240"/>
      <c r="AB25811" s="241"/>
    </row>
    <row r="25812" spans="25:28">
      <c r="Y25812" s="240"/>
      <c r="AB25812" s="241"/>
    </row>
    <row r="25813" spans="25:28">
      <c r="Y25813" s="240"/>
      <c r="AB25813" s="241"/>
    </row>
    <row r="25814" spans="25:28">
      <c r="Y25814" s="240"/>
      <c r="AB25814" s="241"/>
    </row>
    <row r="25815" spans="25:28">
      <c r="Y25815" s="240"/>
      <c r="AB25815" s="241"/>
    </row>
    <row r="25816" spans="25:28">
      <c r="Y25816" s="240"/>
      <c r="AB25816" s="241"/>
    </row>
    <row r="25817" spans="25:28">
      <c r="Y25817" s="240"/>
      <c r="AB25817" s="241"/>
    </row>
    <row r="25818" spans="25:28">
      <c r="Y25818" s="240"/>
      <c r="AB25818" s="241"/>
    </row>
    <row r="25819" spans="25:28">
      <c r="Y25819" s="240"/>
      <c r="AB25819" s="241"/>
    </row>
    <row r="25820" spans="25:28">
      <c r="Y25820" s="240"/>
      <c r="AB25820" s="241"/>
    </row>
    <row r="25821" spans="25:28">
      <c r="Y25821" s="240"/>
      <c r="AB25821" s="241"/>
    </row>
    <row r="25822" spans="25:28">
      <c r="Y25822" s="240"/>
      <c r="AB25822" s="241"/>
    </row>
    <row r="25823" spans="25:28">
      <c r="Y25823" s="240"/>
      <c r="AB25823" s="241"/>
    </row>
    <row r="25824" spans="25:28">
      <c r="Y25824" s="240"/>
      <c r="AB25824" s="241"/>
    </row>
    <row r="25825" spans="25:28">
      <c r="Y25825" s="240"/>
      <c r="AB25825" s="241"/>
    </row>
    <row r="25826" spans="25:28">
      <c r="Y25826" s="240"/>
      <c r="AB25826" s="241"/>
    </row>
    <row r="25827" spans="25:28">
      <c r="Y25827" s="240"/>
      <c r="AB25827" s="241"/>
    </row>
    <row r="25828" spans="25:28">
      <c r="Y25828" s="240"/>
      <c r="AB25828" s="241"/>
    </row>
    <row r="25829" spans="25:28">
      <c r="Y25829" s="240"/>
      <c r="AB25829" s="241"/>
    </row>
    <row r="25830" spans="25:28">
      <c r="Y25830" s="240"/>
      <c r="AB25830" s="241"/>
    </row>
    <row r="25831" spans="25:28">
      <c r="Y25831" s="240"/>
      <c r="AB25831" s="241"/>
    </row>
    <row r="25832" spans="25:28">
      <c r="Y25832" s="240"/>
      <c r="AB25832" s="241"/>
    </row>
    <row r="25833" spans="25:28">
      <c r="Y25833" s="240"/>
      <c r="AB25833" s="241"/>
    </row>
    <row r="25834" spans="25:28">
      <c r="Y25834" s="240"/>
      <c r="AB25834" s="241"/>
    </row>
    <row r="25835" spans="25:28">
      <c r="Y25835" s="240"/>
      <c r="AB25835" s="241"/>
    </row>
    <row r="25836" spans="25:28">
      <c r="Y25836" s="240"/>
      <c r="AB25836" s="241"/>
    </row>
    <row r="25837" spans="25:28">
      <c r="Y25837" s="240"/>
      <c r="AB25837" s="241"/>
    </row>
    <row r="25838" spans="25:28">
      <c r="Y25838" s="240"/>
      <c r="AB25838" s="241"/>
    </row>
    <row r="25839" spans="25:28">
      <c r="Y25839" s="240"/>
      <c r="AB25839" s="241"/>
    </row>
    <row r="25840" spans="25:28">
      <c r="Y25840" s="240"/>
      <c r="AB25840" s="241"/>
    </row>
    <row r="25841" spans="25:28">
      <c r="Y25841" s="240"/>
      <c r="AB25841" s="241"/>
    </row>
    <row r="25842" spans="25:28">
      <c r="Y25842" s="240"/>
      <c r="AB25842" s="241"/>
    </row>
    <row r="25843" spans="25:28">
      <c r="Y25843" s="240"/>
      <c r="AB25843" s="241"/>
    </row>
    <row r="25844" spans="25:28">
      <c r="Y25844" s="240"/>
      <c r="AB25844" s="241"/>
    </row>
    <row r="25845" spans="25:28">
      <c r="Y25845" s="240"/>
      <c r="AB25845" s="241"/>
    </row>
    <row r="25846" spans="25:28">
      <c r="Y25846" s="240"/>
      <c r="AB25846" s="241"/>
    </row>
    <row r="25847" spans="25:28">
      <c r="Y25847" s="240"/>
      <c r="AB25847" s="241"/>
    </row>
    <row r="25848" spans="25:28">
      <c r="Y25848" s="240"/>
      <c r="AB25848" s="241"/>
    </row>
    <row r="25849" spans="25:28">
      <c r="Y25849" s="240"/>
      <c r="AB25849" s="241"/>
    </row>
    <row r="25850" spans="25:28">
      <c r="Y25850" s="240"/>
      <c r="AB25850" s="241"/>
    </row>
    <row r="25851" spans="25:28">
      <c r="Y25851" s="240"/>
      <c r="AB25851" s="241"/>
    </row>
    <row r="25852" spans="25:28">
      <c r="Y25852" s="240"/>
      <c r="AB25852" s="241"/>
    </row>
    <row r="25853" spans="25:28">
      <c r="Y25853" s="240"/>
      <c r="AB25853" s="241"/>
    </row>
    <row r="25854" spans="25:28">
      <c r="Y25854" s="240"/>
      <c r="AB25854" s="241"/>
    </row>
    <row r="25855" spans="25:28">
      <c r="Y25855" s="240"/>
      <c r="AB25855" s="241"/>
    </row>
    <row r="25856" spans="25:28">
      <c r="Y25856" s="240"/>
      <c r="AB25856" s="241"/>
    </row>
    <row r="25857" spans="25:28">
      <c r="Y25857" s="240"/>
      <c r="AB25857" s="241"/>
    </row>
    <row r="25858" spans="25:28">
      <c r="Y25858" s="240"/>
      <c r="AB25858" s="241"/>
    </row>
    <row r="25859" spans="25:28">
      <c r="Y25859" s="240"/>
      <c r="AB25859" s="241"/>
    </row>
    <row r="25860" spans="25:28">
      <c r="Y25860" s="240"/>
      <c r="AB25860" s="241"/>
    </row>
    <row r="25861" spans="25:28">
      <c r="Y25861" s="240"/>
      <c r="AB25861" s="241"/>
    </row>
    <row r="25862" spans="25:28">
      <c r="Y25862" s="240"/>
      <c r="AB25862" s="241"/>
    </row>
    <row r="25863" spans="25:28">
      <c r="Y25863" s="240"/>
      <c r="AB25863" s="241"/>
    </row>
    <row r="25864" spans="25:28">
      <c r="Y25864" s="240"/>
      <c r="AB25864" s="241"/>
    </row>
    <row r="25865" spans="25:28">
      <c r="Y25865" s="240"/>
      <c r="AB25865" s="241"/>
    </row>
    <row r="25866" spans="25:28">
      <c r="Y25866" s="240"/>
      <c r="AB25866" s="241"/>
    </row>
    <row r="25867" spans="25:28">
      <c r="Y25867" s="240"/>
      <c r="AB25867" s="241"/>
    </row>
    <row r="25868" spans="25:28">
      <c r="Y25868" s="240"/>
      <c r="AB25868" s="241"/>
    </row>
    <row r="25869" spans="25:28">
      <c r="Y25869" s="240"/>
      <c r="AB25869" s="241"/>
    </row>
    <row r="25870" spans="25:28">
      <c r="Y25870" s="240"/>
      <c r="AB25870" s="241"/>
    </row>
    <row r="25871" spans="25:28">
      <c r="Y25871" s="240"/>
      <c r="AB25871" s="241"/>
    </row>
    <row r="25872" spans="25:28">
      <c r="Y25872" s="240"/>
      <c r="AB25872" s="241"/>
    </row>
    <row r="25873" spans="25:28">
      <c r="Y25873" s="240"/>
      <c r="AB25873" s="241"/>
    </row>
    <row r="25874" spans="25:28">
      <c r="Y25874" s="240"/>
      <c r="AB25874" s="241"/>
    </row>
    <row r="25875" spans="25:28">
      <c r="Y25875" s="240"/>
      <c r="AB25875" s="241"/>
    </row>
    <row r="25876" spans="25:28">
      <c r="Y25876" s="240"/>
      <c r="AB25876" s="241"/>
    </row>
    <row r="25877" spans="25:28">
      <c r="Y25877" s="240"/>
      <c r="AB25877" s="241"/>
    </row>
    <row r="25878" spans="25:28">
      <c r="Y25878" s="240"/>
      <c r="AB25878" s="241"/>
    </row>
    <row r="25879" spans="25:28">
      <c r="Y25879" s="240"/>
      <c r="AB25879" s="241"/>
    </row>
    <row r="25880" spans="25:28">
      <c r="Y25880" s="240"/>
      <c r="AB25880" s="241"/>
    </row>
    <row r="25881" spans="25:28">
      <c r="Y25881" s="240"/>
      <c r="AB25881" s="241"/>
    </row>
    <row r="25882" spans="25:28">
      <c r="Y25882" s="240"/>
      <c r="AB25882" s="241"/>
    </row>
    <row r="25883" spans="25:28">
      <c r="Y25883" s="240"/>
      <c r="AB25883" s="241"/>
    </row>
    <row r="25884" spans="25:28">
      <c r="Y25884" s="240"/>
      <c r="AB25884" s="241"/>
    </row>
    <row r="25885" spans="25:28">
      <c r="Y25885" s="240"/>
      <c r="AB25885" s="241"/>
    </row>
    <row r="25886" spans="25:28">
      <c r="Y25886" s="240"/>
      <c r="AB25886" s="241"/>
    </row>
    <row r="25887" spans="25:28">
      <c r="Y25887" s="240"/>
      <c r="AB25887" s="241"/>
    </row>
    <row r="25888" spans="25:28">
      <c r="Y25888" s="240"/>
      <c r="AB25888" s="241"/>
    </row>
    <row r="25889" spans="25:28">
      <c r="Y25889" s="240"/>
      <c r="AB25889" s="241"/>
    </row>
    <row r="25890" spans="25:28">
      <c r="Y25890" s="240"/>
      <c r="AB25890" s="241"/>
    </row>
    <row r="25891" spans="25:28">
      <c r="Y25891" s="240"/>
      <c r="AB25891" s="241"/>
    </row>
    <row r="25892" spans="25:28">
      <c r="Y25892" s="240"/>
      <c r="AB25892" s="241"/>
    </row>
    <row r="25893" spans="25:28">
      <c r="Y25893" s="240"/>
      <c r="AB25893" s="241"/>
    </row>
    <row r="25894" spans="25:28">
      <c r="Y25894" s="240"/>
      <c r="AB25894" s="241"/>
    </row>
    <row r="25895" spans="25:28">
      <c r="Y25895" s="240"/>
      <c r="AB25895" s="241"/>
    </row>
    <row r="25896" spans="25:28">
      <c r="Y25896" s="240"/>
      <c r="AB25896" s="241"/>
    </row>
    <row r="25897" spans="25:28">
      <c r="Y25897" s="240"/>
      <c r="AB25897" s="241"/>
    </row>
    <row r="25898" spans="25:28">
      <c r="Y25898" s="240"/>
      <c r="AB25898" s="241"/>
    </row>
    <row r="25899" spans="25:28">
      <c r="Y25899" s="240"/>
      <c r="AB25899" s="241"/>
    </row>
    <row r="25900" spans="25:28">
      <c r="Y25900" s="240"/>
      <c r="AB25900" s="241"/>
    </row>
    <row r="25901" spans="25:28">
      <c r="Y25901" s="240"/>
      <c r="AB25901" s="241"/>
    </row>
    <row r="25902" spans="25:28">
      <c r="Y25902" s="240"/>
      <c r="AB25902" s="241"/>
    </row>
    <row r="25903" spans="25:28">
      <c r="Y25903" s="240"/>
      <c r="AB25903" s="241"/>
    </row>
    <row r="25904" spans="25:28">
      <c r="Y25904" s="240"/>
      <c r="AB25904" s="241"/>
    </row>
    <row r="25905" spans="25:28">
      <c r="Y25905" s="240"/>
      <c r="AB25905" s="241"/>
    </row>
    <row r="25906" spans="25:28">
      <c r="Y25906" s="240"/>
      <c r="AB25906" s="241"/>
    </row>
    <row r="25907" spans="25:28">
      <c r="Y25907" s="240"/>
      <c r="AB25907" s="241"/>
    </row>
    <row r="25908" spans="25:28">
      <c r="Y25908" s="240"/>
      <c r="AB25908" s="241"/>
    </row>
    <row r="25909" spans="25:28">
      <c r="Y25909" s="240"/>
      <c r="AB25909" s="241"/>
    </row>
    <row r="25910" spans="25:28">
      <c r="Y25910" s="240"/>
      <c r="AB25910" s="241"/>
    </row>
    <row r="25911" spans="25:28">
      <c r="Y25911" s="240"/>
      <c r="AB25911" s="241"/>
    </row>
    <row r="25912" spans="25:28">
      <c r="Y25912" s="240"/>
      <c r="AB25912" s="241"/>
    </row>
    <row r="25913" spans="25:28">
      <c r="Y25913" s="240"/>
      <c r="AB25913" s="241"/>
    </row>
    <row r="25914" spans="25:28">
      <c r="Y25914" s="240"/>
      <c r="AB25914" s="241"/>
    </row>
    <row r="25915" spans="25:28">
      <c r="Y25915" s="240"/>
      <c r="AB25915" s="241"/>
    </row>
    <row r="25916" spans="25:28">
      <c r="Y25916" s="240"/>
      <c r="AB25916" s="241"/>
    </row>
    <row r="25917" spans="25:28">
      <c r="Y25917" s="240"/>
      <c r="AB25917" s="241"/>
    </row>
    <row r="25918" spans="25:28">
      <c r="Y25918" s="240"/>
      <c r="AB25918" s="241"/>
    </row>
    <row r="25919" spans="25:28">
      <c r="Y25919" s="240"/>
      <c r="AB25919" s="241"/>
    </row>
    <row r="25920" spans="25:28">
      <c r="Y25920" s="240"/>
      <c r="AB25920" s="241"/>
    </row>
    <row r="25921" spans="25:28">
      <c r="Y25921" s="240"/>
      <c r="AB25921" s="241"/>
    </row>
    <row r="25922" spans="25:28">
      <c r="Y25922" s="240"/>
      <c r="AB25922" s="241"/>
    </row>
    <row r="25923" spans="25:28">
      <c r="Y25923" s="240"/>
      <c r="AB25923" s="241"/>
    </row>
    <row r="25924" spans="25:28">
      <c r="Y25924" s="240"/>
      <c r="AB25924" s="241"/>
    </row>
    <row r="25925" spans="25:28">
      <c r="Y25925" s="240"/>
      <c r="AB25925" s="241"/>
    </row>
    <row r="25926" spans="25:28">
      <c r="Y25926" s="240"/>
      <c r="AB25926" s="241"/>
    </row>
    <row r="25927" spans="25:28">
      <c r="Y25927" s="240"/>
      <c r="AB25927" s="241"/>
    </row>
    <row r="25928" spans="25:28">
      <c r="Y25928" s="240"/>
      <c r="AB25928" s="241"/>
    </row>
    <row r="25929" spans="25:28">
      <c r="Y25929" s="240"/>
      <c r="AB25929" s="241"/>
    </row>
    <row r="25930" spans="25:28">
      <c r="Y25930" s="240"/>
      <c r="AB25930" s="241"/>
    </row>
    <row r="25931" spans="25:28">
      <c r="Y25931" s="240"/>
      <c r="AB25931" s="241"/>
    </row>
    <row r="25932" spans="25:28">
      <c r="Y25932" s="240"/>
      <c r="AB25932" s="241"/>
    </row>
    <row r="25933" spans="25:28">
      <c r="Y25933" s="240"/>
      <c r="AB25933" s="241"/>
    </row>
    <row r="25934" spans="25:28">
      <c r="Y25934" s="240"/>
      <c r="AB25934" s="241"/>
    </row>
    <row r="25935" spans="25:28">
      <c r="Y25935" s="240"/>
      <c r="AB25935" s="241"/>
    </row>
    <row r="25936" spans="25:28">
      <c r="Y25936" s="240"/>
      <c r="AB25936" s="241"/>
    </row>
    <row r="25937" spans="25:28">
      <c r="Y25937" s="240"/>
      <c r="AB25937" s="241"/>
    </row>
    <row r="25938" spans="25:28">
      <c r="Y25938" s="240"/>
      <c r="AB25938" s="241"/>
    </row>
    <row r="25939" spans="25:28">
      <c r="Y25939" s="240"/>
      <c r="AB25939" s="241"/>
    </row>
    <row r="25940" spans="25:28">
      <c r="Y25940" s="240"/>
      <c r="AB25940" s="241"/>
    </row>
    <row r="25941" spans="25:28">
      <c r="Y25941" s="240"/>
      <c r="AB25941" s="241"/>
    </row>
    <row r="25942" spans="25:28">
      <c r="Y25942" s="240"/>
      <c r="AB25942" s="241"/>
    </row>
    <row r="25943" spans="25:28">
      <c r="Y25943" s="240"/>
      <c r="AB25943" s="241"/>
    </row>
    <row r="25944" spans="25:28">
      <c r="Y25944" s="240"/>
      <c r="AB25944" s="241"/>
    </row>
    <row r="25945" spans="25:28">
      <c r="Y25945" s="240"/>
      <c r="AB25945" s="241"/>
    </row>
    <row r="25946" spans="25:28">
      <c r="Y25946" s="240"/>
      <c r="AB25946" s="241"/>
    </row>
    <row r="25947" spans="25:28">
      <c r="Y25947" s="240"/>
      <c r="AB25947" s="241"/>
    </row>
    <row r="25948" spans="25:28">
      <c r="Y25948" s="240"/>
      <c r="AB25948" s="241"/>
    </row>
    <row r="25949" spans="25:28">
      <c r="Y25949" s="240"/>
      <c r="AB25949" s="241"/>
    </row>
    <row r="25950" spans="25:28">
      <c r="Y25950" s="240"/>
      <c r="AB25950" s="241"/>
    </row>
    <row r="25951" spans="25:28">
      <c r="Y25951" s="240"/>
      <c r="AB25951" s="241"/>
    </row>
    <row r="25952" spans="25:28">
      <c r="Y25952" s="240"/>
      <c r="AB25952" s="241"/>
    </row>
    <row r="25953" spans="25:28">
      <c r="Y25953" s="240"/>
      <c r="AB25953" s="241"/>
    </row>
    <row r="25954" spans="25:28">
      <c r="Y25954" s="240"/>
      <c r="AB25954" s="241"/>
    </row>
    <row r="25955" spans="25:28">
      <c r="Y25955" s="240"/>
      <c r="AB25955" s="241"/>
    </row>
    <row r="25956" spans="25:28">
      <c r="Y25956" s="240"/>
      <c r="AB25956" s="241"/>
    </row>
    <row r="25957" spans="25:28">
      <c r="Y25957" s="240"/>
      <c r="AB25957" s="241"/>
    </row>
    <row r="25958" spans="25:28">
      <c r="Y25958" s="240"/>
      <c r="AB25958" s="241"/>
    </row>
    <row r="25959" spans="25:28">
      <c r="Y25959" s="240"/>
      <c r="AB25959" s="241"/>
    </row>
    <row r="25960" spans="25:28">
      <c r="Y25960" s="240"/>
      <c r="AB25960" s="241"/>
    </row>
    <row r="25961" spans="25:28">
      <c r="Y25961" s="240"/>
      <c r="AB25961" s="241"/>
    </row>
    <row r="25962" spans="25:28">
      <c r="Y25962" s="240"/>
      <c r="AB25962" s="241"/>
    </row>
    <row r="25963" spans="25:28">
      <c r="Y25963" s="240"/>
      <c r="AB25963" s="241"/>
    </row>
    <row r="25964" spans="25:28">
      <c r="Y25964" s="240"/>
      <c r="AB25964" s="241"/>
    </row>
    <row r="25965" spans="25:28">
      <c r="Y25965" s="240"/>
      <c r="AB25965" s="241"/>
    </row>
    <row r="25966" spans="25:28">
      <c r="Y25966" s="240"/>
      <c r="AB25966" s="241"/>
    </row>
    <row r="25967" spans="25:28">
      <c r="Y25967" s="240"/>
      <c r="AB25967" s="241"/>
    </row>
    <row r="25968" spans="25:28">
      <c r="Y25968" s="240"/>
      <c r="AB25968" s="241"/>
    </row>
    <row r="25969" spans="25:28">
      <c r="Y25969" s="240"/>
      <c r="AB25969" s="241"/>
    </row>
    <row r="25970" spans="25:28">
      <c r="Y25970" s="240"/>
      <c r="AB25970" s="241"/>
    </row>
    <row r="25971" spans="25:28">
      <c r="Y25971" s="240"/>
      <c r="AB25971" s="241"/>
    </row>
    <row r="25972" spans="25:28">
      <c r="Y25972" s="240"/>
      <c r="AB25972" s="241"/>
    </row>
    <row r="25973" spans="25:28">
      <c r="Y25973" s="240"/>
      <c r="AB25973" s="241"/>
    </row>
    <row r="25974" spans="25:28">
      <c r="Y25974" s="240"/>
      <c r="AB25974" s="241"/>
    </row>
    <row r="25975" spans="25:28">
      <c r="Y25975" s="240"/>
      <c r="AB25975" s="241"/>
    </row>
    <row r="25976" spans="25:28">
      <c r="Y25976" s="240"/>
      <c r="AB25976" s="241"/>
    </row>
    <row r="25977" spans="25:28">
      <c r="Y25977" s="240"/>
      <c r="AB25977" s="241"/>
    </row>
    <row r="25978" spans="25:28">
      <c r="Y25978" s="240"/>
      <c r="AB25978" s="241"/>
    </row>
    <row r="25979" spans="25:28">
      <c r="Y25979" s="240"/>
      <c r="AB25979" s="241"/>
    </row>
    <row r="25980" spans="25:28">
      <c r="Y25980" s="240"/>
      <c r="AB25980" s="241"/>
    </row>
    <row r="25981" spans="25:28">
      <c r="Y25981" s="240"/>
      <c r="AB25981" s="241"/>
    </row>
    <row r="25982" spans="25:28">
      <c r="Y25982" s="240"/>
      <c r="AB25982" s="241"/>
    </row>
    <row r="25983" spans="25:28">
      <c r="Y25983" s="240"/>
      <c r="AB25983" s="241"/>
    </row>
    <row r="25984" spans="25:28">
      <c r="Y25984" s="240"/>
      <c r="AB25984" s="241"/>
    </row>
    <row r="25985" spans="25:28">
      <c r="Y25985" s="240"/>
      <c r="AB25985" s="241"/>
    </row>
    <row r="25986" spans="25:28">
      <c r="Y25986" s="240"/>
      <c r="AB25986" s="241"/>
    </row>
    <row r="25987" spans="25:28">
      <c r="Y25987" s="240"/>
      <c r="AB25987" s="241"/>
    </row>
    <row r="25988" spans="25:28">
      <c r="Y25988" s="240"/>
      <c r="AB25988" s="241"/>
    </row>
    <row r="25989" spans="25:28">
      <c r="Y25989" s="240"/>
      <c r="AB25989" s="241"/>
    </row>
    <row r="25990" spans="25:28">
      <c r="Y25990" s="240"/>
      <c r="AB25990" s="241"/>
    </row>
    <row r="25991" spans="25:28">
      <c r="Y25991" s="240"/>
      <c r="AB25991" s="241"/>
    </row>
    <row r="25992" spans="25:28">
      <c r="Y25992" s="240"/>
      <c r="AB25992" s="241"/>
    </row>
    <row r="25993" spans="25:28">
      <c r="Y25993" s="240"/>
      <c r="AB25993" s="241"/>
    </row>
    <row r="25994" spans="25:28">
      <c r="Y25994" s="240"/>
      <c r="AB25994" s="241"/>
    </row>
    <row r="25995" spans="25:28">
      <c r="Y25995" s="240"/>
      <c r="AB25995" s="241"/>
    </row>
    <row r="25996" spans="25:28">
      <c r="Y25996" s="240"/>
      <c r="AB25996" s="241"/>
    </row>
    <row r="25997" spans="25:28">
      <c r="Y25997" s="240"/>
      <c r="AB25997" s="241"/>
    </row>
    <row r="25998" spans="25:28">
      <c r="Y25998" s="240"/>
      <c r="AB25998" s="241"/>
    </row>
    <row r="25999" spans="25:28">
      <c r="Y25999" s="240"/>
      <c r="AB25999" s="241"/>
    </row>
    <row r="26000" spans="25:28">
      <c r="Y26000" s="240"/>
      <c r="AB26000" s="241"/>
    </row>
    <row r="26001" spans="25:28">
      <c r="Y26001" s="240"/>
      <c r="AB26001" s="241"/>
    </row>
    <row r="26002" spans="25:28">
      <c r="Y26002" s="240"/>
      <c r="AB26002" s="241"/>
    </row>
    <row r="26003" spans="25:28">
      <c r="Y26003" s="240"/>
      <c r="AB26003" s="241"/>
    </row>
    <row r="26004" spans="25:28">
      <c r="Y26004" s="240"/>
      <c r="AB26004" s="241"/>
    </row>
    <row r="26005" spans="25:28">
      <c r="Y26005" s="240"/>
      <c r="AB26005" s="241"/>
    </row>
    <row r="26006" spans="25:28">
      <c r="Y26006" s="240"/>
      <c r="AB26006" s="241"/>
    </row>
    <row r="26007" spans="25:28">
      <c r="Y26007" s="240"/>
      <c r="AB26007" s="241"/>
    </row>
    <row r="26008" spans="25:28">
      <c r="Y26008" s="240"/>
      <c r="AB26008" s="241"/>
    </row>
    <row r="26009" spans="25:28">
      <c r="Y26009" s="240"/>
      <c r="AB26009" s="241"/>
    </row>
    <row r="26010" spans="25:28">
      <c r="Y26010" s="240"/>
      <c r="AB26010" s="241"/>
    </row>
    <row r="26011" spans="25:28">
      <c r="Y26011" s="240"/>
      <c r="AB26011" s="241"/>
    </row>
    <row r="26012" spans="25:28">
      <c r="Y26012" s="240"/>
      <c r="AB26012" s="241"/>
    </row>
    <row r="26013" spans="25:28">
      <c r="Y26013" s="240"/>
      <c r="AB26013" s="241"/>
    </row>
    <row r="26014" spans="25:28">
      <c r="Y26014" s="240"/>
      <c r="AB26014" s="241"/>
    </row>
    <row r="26015" spans="25:28">
      <c r="Y26015" s="240"/>
      <c r="AB26015" s="241"/>
    </row>
    <row r="26016" spans="25:28">
      <c r="Y26016" s="240"/>
      <c r="AB26016" s="241"/>
    </row>
    <row r="26017" spans="25:28">
      <c r="Y26017" s="240"/>
      <c r="AB26017" s="241"/>
    </row>
    <row r="26018" spans="25:28">
      <c r="Y26018" s="240"/>
      <c r="AB26018" s="241"/>
    </row>
    <row r="26019" spans="25:28">
      <c r="Y26019" s="240"/>
      <c r="AB26019" s="241"/>
    </row>
    <row r="26020" spans="25:28">
      <c r="Y26020" s="240"/>
      <c r="AB26020" s="241"/>
    </row>
    <row r="26021" spans="25:28">
      <c r="Y26021" s="240"/>
      <c r="AB26021" s="241"/>
    </row>
    <row r="26022" spans="25:28">
      <c r="Y26022" s="240"/>
      <c r="AB26022" s="241"/>
    </row>
    <row r="26023" spans="25:28">
      <c r="Y26023" s="240"/>
      <c r="AB26023" s="241"/>
    </row>
    <row r="26024" spans="25:28">
      <c r="Y26024" s="240"/>
      <c r="AB26024" s="241"/>
    </row>
    <row r="26025" spans="25:28">
      <c r="Y26025" s="240"/>
      <c r="AB26025" s="241"/>
    </row>
    <row r="26026" spans="25:28">
      <c r="Y26026" s="240"/>
      <c r="AB26026" s="241"/>
    </row>
    <row r="26027" spans="25:28">
      <c r="Y26027" s="240"/>
      <c r="AB26027" s="241"/>
    </row>
    <row r="26028" spans="25:28">
      <c r="Y26028" s="240"/>
      <c r="AB26028" s="241"/>
    </row>
    <row r="26029" spans="25:28">
      <c r="Y26029" s="240"/>
      <c r="AB26029" s="241"/>
    </row>
    <row r="26030" spans="25:28">
      <c r="Y26030" s="240"/>
      <c r="AB26030" s="241"/>
    </row>
    <row r="26031" spans="25:28">
      <c r="Y26031" s="240"/>
      <c r="AB26031" s="241"/>
    </row>
    <row r="26032" spans="25:28">
      <c r="Y26032" s="240"/>
      <c r="AB26032" s="241"/>
    </row>
    <row r="26033" spans="25:28">
      <c r="Y26033" s="240"/>
      <c r="AB26033" s="241"/>
    </row>
    <row r="26034" spans="25:28">
      <c r="Y26034" s="240"/>
      <c r="AB26034" s="241"/>
    </row>
    <row r="26035" spans="25:28">
      <c r="Y26035" s="240"/>
      <c r="AB26035" s="241"/>
    </row>
    <row r="26036" spans="25:28">
      <c r="Y26036" s="240"/>
      <c r="AB26036" s="241"/>
    </row>
    <row r="26037" spans="25:28">
      <c r="Y26037" s="240"/>
      <c r="AB26037" s="241"/>
    </row>
    <row r="26038" spans="25:28">
      <c r="Y26038" s="240"/>
      <c r="AB26038" s="241"/>
    </row>
    <row r="26039" spans="25:28">
      <c r="Y26039" s="240"/>
      <c r="AB26039" s="241"/>
    </row>
    <row r="26040" spans="25:28">
      <c r="Y26040" s="240"/>
      <c r="AB26040" s="241"/>
    </row>
    <row r="26041" spans="25:28">
      <c r="Y26041" s="240"/>
      <c r="AB26041" s="241"/>
    </row>
    <row r="26042" spans="25:28">
      <c r="Y26042" s="240"/>
      <c r="AB26042" s="241"/>
    </row>
    <row r="26043" spans="25:28">
      <c r="Y26043" s="240"/>
      <c r="AB26043" s="241"/>
    </row>
    <row r="26044" spans="25:28">
      <c r="Y26044" s="240"/>
      <c r="AB26044" s="241"/>
    </row>
    <row r="26045" spans="25:28">
      <c r="Y26045" s="240"/>
      <c r="AB26045" s="241"/>
    </row>
    <row r="26046" spans="25:28">
      <c r="Y26046" s="240"/>
      <c r="AB26046" s="241"/>
    </row>
    <row r="26047" spans="25:28">
      <c r="Y26047" s="240"/>
      <c r="AB26047" s="241"/>
    </row>
    <row r="26048" spans="25:28">
      <c r="Y26048" s="240"/>
      <c r="AB26048" s="241"/>
    </row>
    <row r="26049" spans="25:28">
      <c r="Y26049" s="240"/>
      <c r="AB26049" s="241"/>
    </row>
    <row r="26050" spans="25:28">
      <c r="Y26050" s="240"/>
      <c r="AB26050" s="241"/>
    </row>
    <row r="26051" spans="25:28">
      <c r="Y26051" s="240"/>
      <c r="AB26051" s="241"/>
    </row>
    <row r="26052" spans="25:28">
      <c r="Y26052" s="240"/>
      <c r="AB26052" s="241"/>
    </row>
    <row r="26053" spans="25:28">
      <c r="Y26053" s="240"/>
      <c r="AB26053" s="241"/>
    </row>
    <row r="26054" spans="25:28">
      <c r="Y26054" s="240"/>
      <c r="AB26054" s="241"/>
    </row>
    <row r="26055" spans="25:28">
      <c r="Y26055" s="240"/>
      <c r="AB26055" s="241"/>
    </row>
    <row r="26056" spans="25:28">
      <c r="Y26056" s="240"/>
      <c r="AB26056" s="241"/>
    </row>
    <row r="26057" spans="25:28">
      <c r="Y26057" s="240"/>
      <c r="AB26057" s="241"/>
    </row>
    <row r="26058" spans="25:28">
      <c r="Y26058" s="240"/>
      <c r="AB26058" s="241"/>
    </row>
    <row r="26059" spans="25:28">
      <c r="Y26059" s="240"/>
      <c r="AB26059" s="241"/>
    </row>
    <row r="26060" spans="25:28">
      <c r="Y26060" s="240"/>
      <c r="AB26060" s="241"/>
    </row>
    <row r="26061" spans="25:28">
      <c r="Y26061" s="240"/>
      <c r="AB26061" s="241"/>
    </row>
    <row r="26062" spans="25:28">
      <c r="Y26062" s="240"/>
      <c r="AB26062" s="241"/>
    </row>
    <row r="26063" spans="25:28">
      <c r="Y26063" s="240"/>
      <c r="AB26063" s="241"/>
    </row>
    <row r="26064" spans="25:28">
      <c r="Y26064" s="240"/>
      <c r="AB26064" s="241"/>
    </row>
    <row r="26065" spans="25:28">
      <c r="Y26065" s="240"/>
      <c r="AB26065" s="241"/>
    </row>
    <row r="26066" spans="25:28">
      <c r="Y26066" s="240"/>
      <c r="AB26066" s="241"/>
    </row>
    <row r="26067" spans="25:28">
      <c r="Y26067" s="240"/>
      <c r="AB26067" s="241"/>
    </row>
    <row r="26068" spans="25:28">
      <c r="Y26068" s="240"/>
      <c r="AB26068" s="241"/>
    </row>
    <row r="26069" spans="25:28">
      <c r="Y26069" s="240"/>
      <c r="AB26069" s="241"/>
    </row>
    <row r="26070" spans="25:28">
      <c r="Y26070" s="240"/>
      <c r="AB26070" s="241"/>
    </row>
    <row r="26071" spans="25:28">
      <c r="Y26071" s="240"/>
      <c r="AB26071" s="241"/>
    </row>
    <row r="26072" spans="25:28">
      <c r="Y26072" s="240"/>
      <c r="AB26072" s="241"/>
    </row>
    <row r="26073" spans="25:28">
      <c r="Y26073" s="240"/>
      <c r="AB26073" s="241"/>
    </row>
    <row r="26074" spans="25:28">
      <c r="Y26074" s="240"/>
      <c r="AB26074" s="241"/>
    </row>
    <row r="26075" spans="25:28">
      <c r="Y26075" s="240"/>
      <c r="AB26075" s="241"/>
    </row>
    <row r="26076" spans="25:28">
      <c r="Y26076" s="240"/>
      <c r="AB26076" s="241"/>
    </row>
    <row r="26077" spans="25:28">
      <c r="Y26077" s="240"/>
      <c r="AB26077" s="241"/>
    </row>
    <row r="26078" spans="25:28">
      <c r="Y26078" s="240"/>
      <c r="AB26078" s="241"/>
    </row>
    <row r="26079" spans="25:28">
      <c r="Y26079" s="240"/>
      <c r="AB26079" s="241"/>
    </row>
    <row r="26080" spans="25:28">
      <c r="Y26080" s="240"/>
      <c r="AB26080" s="241"/>
    </row>
    <row r="26081" spans="25:28">
      <c r="Y26081" s="240"/>
      <c r="AB26081" s="241"/>
    </row>
    <row r="26082" spans="25:28">
      <c r="Y26082" s="240"/>
      <c r="AB26082" s="241"/>
    </row>
    <row r="26083" spans="25:28">
      <c r="Y26083" s="240"/>
      <c r="AB26083" s="241"/>
    </row>
    <row r="26084" spans="25:28">
      <c r="Y26084" s="240"/>
      <c r="AB26084" s="241"/>
    </row>
    <row r="26085" spans="25:28">
      <c r="Y26085" s="240"/>
      <c r="AB26085" s="241"/>
    </row>
    <row r="26086" spans="25:28">
      <c r="Y26086" s="240"/>
      <c r="AB26086" s="241"/>
    </row>
    <row r="26087" spans="25:28">
      <c r="Y26087" s="240"/>
      <c r="AB26087" s="241"/>
    </row>
    <row r="26088" spans="25:28">
      <c r="Y26088" s="240"/>
      <c r="AB26088" s="241"/>
    </row>
    <row r="26089" spans="25:28">
      <c r="Y26089" s="240"/>
      <c r="AB26089" s="241"/>
    </row>
    <row r="26090" spans="25:28">
      <c r="Y26090" s="240"/>
      <c r="AB26090" s="241"/>
    </row>
    <row r="26091" spans="25:28">
      <c r="Y26091" s="240"/>
      <c r="AB26091" s="241"/>
    </row>
    <row r="26092" spans="25:28">
      <c r="Y26092" s="240"/>
      <c r="AB26092" s="241"/>
    </row>
    <row r="26093" spans="25:28">
      <c r="Y26093" s="240"/>
      <c r="AB26093" s="241"/>
    </row>
    <row r="26094" spans="25:28">
      <c r="Y26094" s="240"/>
      <c r="AB26094" s="241"/>
    </row>
    <row r="26095" spans="25:28">
      <c r="Y26095" s="240"/>
      <c r="AB26095" s="241"/>
    </row>
    <row r="26096" spans="25:28">
      <c r="Y26096" s="240"/>
      <c r="AB26096" s="241"/>
    </row>
    <row r="26097" spans="25:28">
      <c r="Y26097" s="240"/>
      <c r="AB26097" s="241"/>
    </row>
    <row r="26098" spans="25:28">
      <c r="Y26098" s="240"/>
      <c r="AB26098" s="241"/>
    </row>
    <row r="26099" spans="25:28">
      <c r="Y26099" s="240"/>
      <c r="AB26099" s="241"/>
    </row>
    <row r="26100" spans="25:28">
      <c r="Y26100" s="240"/>
      <c r="AB26100" s="241"/>
    </row>
    <row r="26101" spans="25:28">
      <c r="Y26101" s="240"/>
      <c r="AB26101" s="241"/>
    </row>
    <row r="26102" spans="25:28">
      <c r="Y26102" s="240"/>
      <c r="AB26102" s="241"/>
    </row>
    <row r="26103" spans="25:28">
      <c r="Y26103" s="240"/>
      <c r="AB26103" s="241"/>
    </row>
    <row r="26104" spans="25:28">
      <c r="Y26104" s="240"/>
      <c r="AB26104" s="241"/>
    </row>
    <row r="26105" spans="25:28">
      <c r="Y26105" s="240"/>
      <c r="AB26105" s="241"/>
    </row>
    <row r="26106" spans="25:28">
      <c r="Y26106" s="240"/>
      <c r="AB26106" s="241"/>
    </row>
    <row r="26107" spans="25:28">
      <c r="Y26107" s="240"/>
      <c r="AB26107" s="241"/>
    </row>
    <row r="26108" spans="25:28">
      <c r="Y26108" s="240"/>
      <c r="AB26108" s="241"/>
    </row>
    <row r="26109" spans="25:28">
      <c r="Y26109" s="240"/>
      <c r="AB26109" s="241"/>
    </row>
    <row r="26110" spans="25:28">
      <c r="Y26110" s="240"/>
      <c r="AB26110" s="241"/>
    </row>
    <row r="26111" spans="25:28">
      <c r="Y26111" s="240"/>
      <c r="AB26111" s="241"/>
    </row>
    <row r="26112" spans="25:28">
      <c r="Y26112" s="240"/>
      <c r="AB26112" s="241"/>
    </row>
    <row r="26113" spans="25:28">
      <c r="Y26113" s="240"/>
      <c r="AB26113" s="241"/>
    </row>
    <row r="26114" spans="25:28">
      <c r="Y26114" s="240"/>
      <c r="AB26114" s="241"/>
    </row>
    <row r="26115" spans="25:28">
      <c r="Y26115" s="240"/>
      <c r="AB26115" s="241"/>
    </row>
    <row r="26116" spans="25:28">
      <c r="Y26116" s="240"/>
      <c r="AB26116" s="241"/>
    </row>
    <row r="26117" spans="25:28">
      <c r="Y26117" s="240"/>
      <c r="AB26117" s="241"/>
    </row>
    <row r="26118" spans="25:28">
      <c r="Y26118" s="240"/>
      <c r="AB26118" s="241"/>
    </row>
    <row r="26119" spans="25:28">
      <c r="Y26119" s="240"/>
      <c r="AB26119" s="241"/>
    </row>
    <row r="26120" spans="25:28">
      <c r="Y26120" s="240"/>
      <c r="AB26120" s="241"/>
    </row>
    <row r="26121" spans="25:28">
      <c r="Y26121" s="240"/>
      <c r="AB26121" s="241"/>
    </row>
    <row r="26122" spans="25:28">
      <c r="Y26122" s="240"/>
      <c r="AB26122" s="241"/>
    </row>
    <row r="26123" spans="25:28">
      <c r="Y26123" s="240"/>
      <c r="AB26123" s="241"/>
    </row>
    <row r="26124" spans="25:28">
      <c r="Y26124" s="240"/>
      <c r="AB26124" s="241"/>
    </row>
    <row r="26125" spans="25:28">
      <c r="Y26125" s="240"/>
      <c r="AB26125" s="241"/>
    </row>
    <row r="26126" spans="25:28">
      <c r="Y26126" s="240"/>
      <c r="AB26126" s="241"/>
    </row>
    <row r="26127" spans="25:28">
      <c r="Y26127" s="240"/>
      <c r="AB26127" s="241"/>
    </row>
    <row r="26128" spans="25:28">
      <c r="Y26128" s="240"/>
      <c r="AB26128" s="241"/>
    </row>
    <row r="26129" spans="25:28">
      <c r="Y26129" s="240"/>
      <c r="AB26129" s="241"/>
    </row>
    <row r="26130" spans="25:28">
      <c r="Y26130" s="240"/>
      <c r="AB26130" s="241"/>
    </row>
    <row r="26131" spans="25:28">
      <c r="Y26131" s="240"/>
      <c r="AB26131" s="241"/>
    </row>
    <row r="26132" spans="25:28">
      <c r="Y26132" s="240"/>
      <c r="AB26132" s="241"/>
    </row>
    <row r="26133" spans="25:28">
      <c r="Y26133" s="240"/>
      <c r="AB26133" s="241"/>
    </row>
    <row r="26134" spans="25:28">
      <c r="Y26134" s="240"/>
      <c r="AB26134" s="241"/>
    </row>
    <row r="26135" spans="25:28">
      <c r="Y26135" s="240"/>
      <c r="AB26135" s="241"/>
    </row>
    <row r="26136" spans="25:28">
      <c r="Y26136" s="240"/>
      <c r="AB26136" s="241"/>
    </row>
    <row r="26137" spans="25:28">
      <c r="Y26137" s="240"/>
      <c r="AB26137" s="241"/>
    </row>
    <row r="26138" spans="25:28">
      <c r="Y26138" s="240"/>
      <c r="AB26138" s="241"/>
    </row>
    <row r="26139" spans="25:28">
      <c r="Y26139" s="240"/>
      <c r="AB26139" s="241"/>
    </row>
    <row r="26140" spans="25:28">
      <c r="Y26140" s="240"/>
      <c r="AB26140" s="241"/>
    </row>
    <row r="26141" spans="25:28">
      <c r="Y26141" s="240"/>
      <c r="AB26141" s="241"/>
    </row>
    <row r="26142" spans="25:28">
      <c r="Y26142" s="240"/>
      <c r="AB26142" s="241"/>
    </row>
    <row r="26143" spans="25:28">
      <c r="Y26143" s="240"/>
      <c r="AB26143" s="241"/>
    </row>
    <row r="26144" spans="25:28">
      <c r="Y26144" s="240"/>
      <c r="AB26144" s="241"/>
    </row>
    <row r="26145" spans="25:28">
      <c r="Y26145" s="240"/>
      <c r="AB26145" s="241"/>
    </row>
    <row r="26146" spans="25:28">
      <c r="Y26146" s="240"/>
      <c r="AB26146" s="241"/>
    </row>
    <row r="26147" spans="25:28">
      <c r="Y26147" s="240"/>
      <c r="AB26147" s="241"/>
    </row>
    <row r="26148" spans="25:28">
      <c r="Y26148" s="240"/>
      <c r="AB26148" s="241"/>
    </row>
    <row r="26149" spans="25:28">
      <c r="Y26149" s="240"/>
      <c r="AB26149" s="241"/>
    </row>
    <row r="26150" spans="25:28">
      <c r="Y26150" s="240"/>
      <c r="AB26150" s="241"/>
    </row>
    <row r="26151" spans="25:28">
      <c r="Y26151" s="240"/>
      <c r="AB26151" s="241"/>
    </row>
    <row r="26152" spans="25:28">
      <c r="Y26152" s="240"/>
      <c r="AB26152" s="241"/>
    </row>
    <row r="26153" spans="25:28">
      <c r="Y26153" s="240"/>
      <c r="AB26153" s="241"/>
    </row>
    <row r="26154" spans="25:28">
      <c r="Y26154" s="240"/>
      <c r="AB26154" s="241"/>
    </row>
    <row r="26155" spans="25:28">
      <c r="Y26155" s="240"/>
      <c r="AB26155" s="241"/>
    </row>
    <row r="26156" spans="25:28">
      <c r="Y26156" s="240"/>
      <c r="AB26156" s="241"/>
    </row>
    <row r="26157" spans="25:28">
      <c r="Y26157" s="240"/>
      <c r="AB26157" s="241"/>
    </row>
    <row r="26158" spans="25:28">
      <c r="Y26158" s="240"/>
      <c r="AB26158" s="241"/>
    </row>
    <row r="26159" spans="25:28">
      <c r="Y26159" s="240"/>
      <c r="AB26159" s="241"/>
    </row>
    <row r="26160" spans="25:28">
      <c r="Y26160" s="240"/>
      <c r="AB26160" s="241"/>
    </row>
    <row r="26161" spans="25:28">
      <c r="Y26161" s="240"/>
      <c r="AB26161" s="241"/>
    </row>
    <row r="26162" spans="25:28">
      <c r="Y26162" s="240"/>
      <c r="AB26162" s="241"/>
    </row>
    <row r="26163" spans="25:28">
      <c r="Y26163" s="240"/>
      <c r="AB26163" s="241"/>
    </row>
    <row r="26164" spans="25:28">
      <c r="Y26164" s="240"/>
      <c r="AB26164" s="241"/>
    </row>
    <row r="26165" spans="25:28">
      <c r="Y26165" s="240"/>
      <c r="AB26165" s="241"/>
    </row>
    <row r="26166" spans="25:28">
      <c r="Y26166" s="240"/>
      <c r="AB26166" s="241"/>
    </row>
    <row r="26167" spans="25:28">
      <c r="Y26167" s="240"/>
      <c r="AB26167" s="241"/>
    </row>
    <row r="26168" spans="25:28">
      <c r="Y26168" s="240"/>
      <c r="AB26168" s="241"/>
    </row>
    <row r="26169" spans="25:28">
      <c r="Y26169" s="240"/>
      <c r="AB26169" s="241"/>
    </row>
    <row r="26170" spans="25:28">
      <c r="Y26170" s="240"/>
      <c r="AB26170" s="241"/>
    </row>
    <row r="26171" spans="25:28">
      <c r="Y26171" s="240"/>
      <c r="AB26171" s="241"/>
    </row>
    <row r="26172" spans="25:28">
      <c r="Y26172" s="240"/>
      <c r="AB26172" s="241"/>
    </row>
    <row r="26173" spans="25:28">
      <c r="Y26173" s="240"/>
      <c r="AB26173" s="241"/>
    </row>
    <row r="26174" spans="25:28">
      <c r="Y26174" s="240"/>
      <c r="AB26174" s="241"/>
    </row>
    <row r="26175" spans="25:28">
      <c r="Y26175" s="240"/>
      <c r="AB26175" s="241"/>
    </row>
    <row r="26176" spans="25:28">
      <c r="Y26176" s="240"/>
      <c r="AB26176" s="241"/>
    </row>
    <row r="26177" spans="25:28">
      <c r="Y26177" s="240"/>
      <c r="AB26177" s="241"/>
    </row>
    <row r="26178" spans="25:28">
      <c r="Y26178" s="240"/>
      <c r="AB26178" s="241"/>
    </row>
    <row r="26179" spans="25:28">
      <c r="Y26179" s="240"/>
      <c r="AB26179" s="241"/>
    </row>
    <row r="26180" spans="25:28">
      <c r="Y26180" s="240"/>
      <c r="AB26180" s="241"/>
    </row>
    <row r="26181" spans="25:28">
      <c r="Y26181" s="240"/>
      <c r="AB26181" s="241"/>
    </row>
    <row r="26182" spans="25:28">
      <c r="Y26182" s="240"/>
      <c r="AB26182" s="241"/>
    </row>
    <row r="26183" spans="25:28">
      <c r="Y26183" s="240"/>
      <c r="AB26183" s="241"/>
    </row>
    <row r="26184" spans="25:28">
      <c r="Y26184" s="240"/>
      <c r="AB26184" s="241"/>
    </row>
    <row r="26185" spans="25:28">
      <c r="Y26185" s="240"/>
      <c r="AB26185" s="241"/>
    </row>
    <row r="26186" spans="25:28">
      <c r="Y26186" s="240"/>
      <c r="AB26186" s="241"/>
    </row>
    <row r="26187" spans="25:28">
      <c r="Y26187" s="240"/>
      <c r="AB26187" s="241"/>
    </row>
    <row r="26188" spans="25:28">
      <c r="Y26188" s="240"/>
      <c r="AB26188" s="241"/>
    </row>
    <row r="26189" spans="25:28">
      <c r="Y26189" s="240"/>
      <c r="AB26189" s="241"/>
    </row>
    <row r="26190" spans="25:28">
      <c r="Y26190" s="240"/>
      <c r="AB26190" s="241"/>
    </row>
    <row r="26191" spans="25:28">
      <c r="Y26191" s="240"/>
      <c r="AB26191" s="241"/>
    </row>
    <row r="26192" spans="25:28">
      <c r="Y26192" s="240"/>
      <c r="AB26192" s="241"/>
    </row>
    <row r="26193" spans="25:28">
      <c r="Y26193" s="240"/>
      <c r="AB26193" s="241"/>
    </row>
    <row r="26194" spans="25:28">
      <c r="Y26194" s="240"/>
      <c r="AB26194" s="241"/>
    </row>
    <row r="26195" spans="25:28">
      <c r="Y26195" s="240"/>
      <c r="AB26195" s="241"/>
    </row>
    <row r="26196" spans="25:28">
      <c r="Y26196" s="240"/>
      <c r="AB26196" s="241"/>
    </row>
    <row r="26197" spans="25:28">
      <c r="Y26197" s="240"/>
      <c r="AB26197" s="241"/>
    </row>
    <row r="26198" spans="25:28">
      <c r="Y26198" s="240"/>
      <c r="AB26198" s="241"/>
    </row>
    <row r="26199" spans="25:28">
      <c r="Y26199" s="240"/>
      <c r="AB26199" s="241"/>
    </row>
    <row r="26200" spans="25:28">
      <c r="Y26200" s="240"/>
      <c r="AB26200" s="241"/>
    </row>
    <row r="26201" spans="25:28">
      <c r="Y26201" s="240"/>
      <c r="AB26201" s="241"/>
    </row>
    <row r="26202" spans="25:28">
      <c r="Y26202" s="240"/>
      <c r="AB26202" s="241"/>
    </row>
    <row r="26203" spans="25:28">
      <c r="Y26203" s="240"/>
      <c r="AB26203" s="241"/>
    </row>
    <row r="26204" spans="25:28">
      <c r="Y26204" s="240"/>
      <c r="AB26204" s="241"/>
    </row>
    <row r="26205" spans="25:28">
      <c r="Y26205" s="240"/>
      <c r="AB26205" s="241"/>
    </row>
    <row r="26206" spans="25:28">
      <c r="Y26206" s="240"/>
      <c r="AB26206" s="241"/>
    </row>
    <row r="26207" spans="25:28">
      <c r="Y26207" s="240"/>
      <c r="AB26207" s="241"/>
    </row>
    <row r="26208" spans="25:28">
      <c r="Y26208" s="240"/>
      <c r="AB26208" s="241"/>
    </row>
    <row r="26209" spans="25:28">
      <c r="Y26209" s="240"/>
      <c r="AB26209" s="241"/>
    </row>
    <row r="26210" spans="25:28">
      <c r="Y26210" s="240"/>
      <c r="AB26210" s="241"/>
    </row>
    <row r="26211" spans="25:28">
      <c r="Y26211" s="240"/>
      <c r="AB26211" s="241"/>
    </row>
    <row r="26212" spans="25:28">
      <c r="Y26212" s="240"/>
      <c r="AB26212" s="241"/>
    </row>
    <row r="26213" spans="25:28">
      <c r="Y26213" s="240"/>
      <c r="AB26213" s="241"/>
    </row>
    <row r="26214" spans="25:28">
      <c r="Y26214" s="240"/>
      <c r="AB26214" s="241"/>
    </row>
    <row r="26215" spans="25:28">
      <c r="Y26215" s="240"/>
      <c r="AB26215" s="241"/>
    </row>
    <row r="26216" spans="25:28">
      <c r="Y26216" s="240"/>
      <c r="AB26216" s="241"/>
    </row>
    <row r="26217" spans="25:28">
      <c r="Y26217" s="240"/>
      <c r="AB26217" s="241"/>
    </row>
    <row r="26218" spans="25:28">
      <c r="Y26218" s="240"/>
      <c r="AB26218" s="241"/>
    </row>
    <row r="26219" spans="25:28">
      <c r="Y26219" s="240"/>
      <c r="AB26219" s="241"/>
    </row>
    <row r="26220" spans="25:28">
      <c r="Y26220" s="240"/>
      <c r="AB26220" s="241"/>
    </row>
    <row r="26221" spans="25:28">
      <c r="Y26221" s="240"/>
      <c r="AB26221" s="241"/>
    </row>
    <row r="26222" spans="25:28">
      <c r="Y26222" s="240"/>
      <c r="AB26222" s="241"/>
    </row>
    <row r="26223" spans="25:28">
      <c r="Y26223" s="240"/>
      <c r="AB26223" s="241"/>
    </row>
    <row r="26224" spans="25:28">
      <c r="Y26224" s="240"/>
      <c r="AB26224" s="241"/>
    </row>
    <row r="26225" spans="25:28">
      <c r="Y26225" s="240"/>
      <c r="AB26225" s="241"/>
    </row>
    <row r="26226" spans="25:28">
      <c r="Y26226" s="240"/>
      <c r="AB26226" s="241"/>
    </row>
    <row r="26227" spans="25:28">
      <c r="Y26227" s="240"/>
      <c r="AB26227" s="241"/>
    </row>
    <row r="26228" spans="25:28">
      <c r="Y26228" s="240"/>
      <c r="AB26228" s="241"/>
    </row>
    <row r="26229" spans="25:28">
      <c r="Y26229" s="240"/>
      <c r="AB26229" s="241"/>
    </row>
    <row r="26230" spans="25:28">
      <c r="Y26230" s="240"/>
      <c r="AB26230" s="241"/>
    </row>
    <row r="26231" spans="25:28">
      <c r="Y26231" s="240"/>
      <c r="AB26231" s="241"/>
    </row>
    <row r="26232" spans="25:28">
      <c r="Y26232" s="240"/>
      <c r="AB26232" s="241"/>
    </row>
    <row r="26233" spans="25:28">
      <c r="Y26233" s="240"/>
      <c r="AB26233" s="241"/>
    </row>
    <row r="26234" spans="25:28">
      <c r="Y26234" s="240"/>
      <c r="AB26234" s="241"/>
    </row>
    <row r="26235" spans="25:28">
      <c r="Y26235" s="240"/>
      <c r="AB26235" s="241"/>
    </row>
    <row r="26236" spans="25:28">
      <c r="Y26236" s="240"/>
      <c r="AB26236" s="241"/>
    </row>
    <row r="26237" spans="25:28">
      <c r="Y26237" s="240"/>
      <c r="AB26237" s="241"/>
    </row>
    <row r="26238" spans="25:28">
      <c r="Y26238" s="240"/>
      <c r="AB26238" s="241"/>
    </row>
    <row r="26239" spans="25:28">
      <c r="Y26239" s="240"/>
      <c r="AB26239" s="241"/>
    </row>
    <row r="26240" spans="25:28">
      <c r="Y26240" s="240"/>
      <c r="AB26240" s="241"/>
    </row>
    <row r="26241" spans="25:28">
      <c r="Y26241" s="240"/>
      <c r="AB26241" s="241"/>
    </row>
    <row r="26242" spans="25:28">
      <c r="Y26242" s="240"/>
      <c r="AB26242" s="241"/>
    </row>
    <row r="26243" spans="25:28">
      <c r="Y26243" s="240"/>
      <c r="AB26243" s="241"/>
    </row>
    <row r="26244" spans="25:28">
      <c r="Y26244" s="240"/>
      <c r="AB26244" s="241"/>
    </row>
    <row r="26245" spans="25:28">
      <c r="Y26245" s="240"/>
      <c r="AB26245" s="241"/>
    </row>
    <row r="26246" spans="25:28">
      <c r="Y26246" s="240"/>
      <c r="AB26246" s="241"/>
    </row>
    <row r="26247" spans="25:28">
      <c r="Y26247" s="240"/>
      <c r="AB26247" s="241"/>
    </row>
    <row r="26248" spans="25:28">
      <c r="Y26248" s="240"/>
      <c r="AB26248" s="241"/>
    </row>
    <row r="26249" spans="25:28">
      <c r="Y26249" s="240"/>
      <c r="AB26249" s="241"/>
    </row>
    <row r="26250" spans="25:28">
      <c r="Y26250" s="240"/>
      <c r="AB26250" s="241"/>
    </row>
    <row r="26251" spans="25:28">
      <c r="Y26251" s="240"/>
      <c r="AB26251" s="241"/>
    </row>
    <row r="26252" spans="25:28">
      <c r="Y26252" s="240"/>
      <c r="AB26252" s="241"/>
    </row>
    <row r="26253" spans="25:28">
      <c r="Y26253" s="240"/>
      <c r="AB26253" s="241"/>
    </row>
    <row r="26254" spans="25:28">
      <c r="Y26254" s="240"/>
      <c r="AB26254" s="241"/>
    </row>
    <row r="26255" spans="25:28">
      <c r="Y26255" s="240"/>
      <c r="AB26255" s="241"/>
    </row>
    <row r="26256" spans="25:28">
      <c r="Y26256" s="240"/>
      <c r="AB26256" s="241"/>
    </row>
    <row r="26257" spans="25:28">
      <c r="Y26257" s="240"/>
      <c r="AB26257" s="241"/>
    </row>
    <row r="26258" spans="25:28">
      <c r="Y26258" s="240"/>
      <c r="AB26258" s="241"/>
    </row>
    <row r="26259" spans="25:28">
      <c r="Y26259" s="240"/>
      <c r="AB26259" s="241"/>
    </row>
    <row r="26260" spans="25:28">
      <c r="Y26260" s="240"/>
      <c r="AB26260" s="241"/>
    </row>
    <row r="26261" spans="25:28">
      <c r="Y26261" s="240"/>
      <c r="AB26261" s="241"/>
    </row>
    <row r="26262" spans="25:28">
      <c r="Y26262" s="240"/>
      <c r="AB26262" s="241"/>
    </row>
    <row r="26263" spans="25:28">
      <c r="Y26263" s="240"/>
      <c r="AB26263" s="241"/>
    </row>
    <row r="26264" spans="25:28">
      <c r="Y26264" s="240"/>
      <c r="AB26264" s="241"/>
    </row>
    <row r="26265" spans="25:28">
      <c r="Y26265" s="240"/>
      <c r="AB26265" s="241"/>
    </row>
    <row r="26266" spans="25:28">
      <c r="Y26266" s="240"/>
      <c r="AB26266" s="241"/>
    </row>
    <row r="26267" spans="25:28">
      <c r="Y26267" s="240"/>
      <c r="AB26267" s="241"/>
    </row>
    <row r="26268" spans="25:28">
      <c r="Y26268" s="240"/>
      <c r="AB26268" s="241"/>
    </row>
    <row r="26269" spans="25:28">
      <c r="Y26269" s="240"/>
      <c r="AB26269" s="241"/>
    </row>
    <row r="26270" spans="25:28">
      <c r="Y26270" s="240"/>
      <c r="AB26270" s="241"/>
    </row>
    <row r="26271" spans="25:28">
      <c r="Y26271" s="240"/>
      <c r="AB26271" s="241"/>
    </row>
    <row r="26272" spans="25:28">
      <c r="Y26272" s="240"/>
      <c r="AB26272" s="241"/>
    </row>
    <row r="26273" spans="25:28">
      <c r="Y26273" s="240"/>
      <c r="AB26273" s="241"/>
    </row>
    <row r="26274" spans="25:28">
      <c r="Y26274" s="240"/>
      <c r="AB26274" s="241"/>
    </row>
    <row r="26275" spans="25:28">
      <c r="Y26275" s="240"/>
      <c r="AB26275" s="241"/>
    </row>
    <row r="26276" spans="25:28">
      <c r="Y26276" s="240"/>
      <c r="AB26276" s="241"/>
    </row>
    <row r="26277" spans="25:28">
      <c r="Y26277" s="240"/>
      <c r="AB26277" s="241"/>
    </row>
    <row r="26278" spans="25:28">
      <c r="Y26278" s="240"/>
      <c r="AB26278" s="241"/>
    </row>
    <row r="26279" spans="25:28">
      <c r="Y26279" s="240"/>
      <c r="AB26279" s="241"/>
    </row>
    <row r="26280" spans="25:28">
      <c r="Y26280" s="240"/>
      <c r="AB26280" s="241"/>
    </row>
    <row r="26281" spans="25:28">
      <c r="Y26281" s="240"/>
      <c r="AB26281" s="241"/>
    </row>
    <row r="26282" spans="25:28">
      <c r="Y26282" s="240"/>
      <c r="AB26282" s="241"/>
    </row>
    <row r="26283" spans="25:28">
      <c r="Y26283" s="240"/>
      <c r="AB26283" s="241"/>
    </row>
    <row r="26284" spans="25:28">
      <c r="Y26284" s="240"/>
      <c r="AB26284" s="241"/>
    </row>
    <row r="26285" spans="25:28">
      <c r="Y26285" s="240"/>
      <c r="AB26285" s="241"/>
    </row>
    <row r="26286" spans="25:28">
      <c r="Y26286" s="240"/>
      <c r="AB26286" s="241"/>
    </row>
    <row r="26287" spans="25:28">
      <c r="Y26287" s="240"/>
      <c r="AB26287" s="241"/>
    </row>
    <row r="26288" spans="25:28">
      <c r="Y26288" s="240"/>
      <c r="AB26288" s="241"/>
    </row>
    <row r="26289" spans="25:28">
      <c r="Y26289" s="240"/>
      <c r="AB26289" s="241"/>
    </row>
    <row r="26290" spans="25:28">
      <c r="Y26290" s="240"/>
      <c r="AB26290" s="241"/>
    </row>
    <row r="26291" spans="25:28">
      <c r="Y26291" s="240"/>
      <c r="AB26291" s="241"/>
    </row>
    <row r="26292" spans="25:28">
      <c r="Y26292" s="240"/>
      <c r="AB26292" s="241"/>
    </row>
    <row r="26293" spans="25:28">
      <c r="Y26293" s="240"/>
      <c r="AB26293" s="241"/>
    </row>
    <row r="26294" spans="25:28">
      <c r="Y26294" s="240"/>
      <c r="AB26294" s="241"/>
    </row>
    <row r="26295" spans="25:28">
      <c r="Y26295" s="240"/>
      <c r="AB26295" s="241"/>
    </row>
    <row r="26296" spans="25:28">
      <c r="Y26296" s="240"/>
      <c r="AB26296" s="241"/>
    </row>
    <row r="26297" spans="25:28">
      <c r="Y26297" s="240"/>
      <c r="AB26297" s="241"/>
    </row>
    <row r="26298" spans="25:28">
      <c r="Y26298" s="240"/>
      <c r="AB26298" s="241"/>
    </row>
    <row r="26299" spans="25:28">
      <c r="Y26299" s="240"/>
      <c r="AB26299" s="241"/>
    </row>
    <row r="26300" spans="25:28">
      <c r="Y26300" s="240"/>
      <c r="AB26300" s="241"/>
    </row>
    <row r="26301" spans="25:28">
      <c r="Y26301" s="240"/>
      <c r="AB26301" s="241"/>
    </row>
    <row r="26302" spans="25:28">
      <c r="Y26302" s="240"/>
      <c r="AB26302" s="241"/>
    </row>
    <row r="26303" spans="25:28">
      <c r="Y26303" s="240"/>
      <c r="AB26303" s="241"/>
    </row>
    <row r="26304" spans="25:28">
      <c r="Y26304" s="240"/>
      <c r="AB26304" s="241"/>
    </row>
    <row r="26305" spans="25:28">
      <c r="Y26305" s="240"/>
      <c r="AB26305" s="241"/>
    </row>
    <row r="26306" spans="25:28">
      <c r="Y26306" s="240"/>
      <c r="AB26306" s="241"/>
    </row>
    <row r="26307" spans="25:28">
      <c r="Y26307" s="240"/>
      <c r="AB26307" s="241"/>
    </row>
    <row r="26308" spans="25:28">
      <c r="Y26308" s="240"/>
      <c r="AB26308" s="241"/>
    </row>
    <row r="26309" spans="25:28">
      <c r="Y26309" s="240"/>
      <c r="AB26309" s="241"/>
    </row>
    <row r="26310" spans="25:28">
      <c r="Y26310" s="240"/>
      <c r="AB26310" s="241"/>
    </row>
    <row r="26311" spans="25:28">
      <c r="Y26311" s="240"/>
      <c r="AB26311" s="241"/>
    </row>
    <row r="26312" spans="25:28">
      <c r="Y26312" s="240"/>
      <c r="AB26312" s="241"/>
    </row>
    <row r="26313" spans="25:28">
      <c r="Y26313" s="240"/>
      <c r="AB26313" s="241"/>
    </row>
    <row r="26314" spans="25:28">
      <c r="Y26314" s="240"/>
      <c r="AB26314" s="241"/>
    </row>
    <row r="26315" spans="25:28">
      <c r="Y26315" s="240"/>
      <c r="AB26315" s="241"/>
    </row>
    <row r="26316" spans="25:28">
      <c r="Y26316" s="240"/>
      <c r="AB26316" s="241"/>
    </row>
    <row r="26317" spans="25:28">
      <c r="Y26317" s="240"/>
      <c r="AB26317" s="241"/>
    </row>
    <row r="26318" spans="25:28">
      <c r="Y26318" s="240"/>
      <c r="AB26318" s="241"/>
    </row>
    <row r="26319" spans="25:28">
      <c r="Y26319" s="240"/>
      <c r="AB26319" s="241"/>
    </row>
    <row r="26320" spans="25:28">
      <c r="Y26320" s="240"/>
      <c r="AB26320" s="241"/>
    </row>
    <row r="26321" spans="25:28">
      <c r="Y26321" s="240"/>
      <c r="AB26321" s="241"/>
    </row>
    <row r="26322" spans="25:28">
      <c r="Y26322" s="240"/>
      <c r="AB26322" s="241"/>
    </row>
    <row r="26323" spans="25:28">
      <c r="Y26323" s="240"/>
      <c r="AB26323" s="241"/>
    </row>
    <row r="26324" spans="25:28">
      <c r="Y26324" s="240"/>
      <c r="AB26324" s="241"/>
    </row>
    <row r="26325" spans="25:28">
      <c r="Y26325" s="240"/>
      <c r="AB26325" s="241"/>
    </row>
    <row r="26326" spans="25:28">
      <c r="Y26326" s="240"/>
      <c r="AB26326" s="241"/>
    </row>
    <row r="26327" spans="25:28">
      <c r="Y26327" s="240"/>
      <c r="AB26327" s="241"/>
    </row>
    <row r="26328" spans="25:28">
      <c r="Y26328" s="240"/>
      <c r="AB26328" s="241"/>
    </row>
    <row r="26329" spans="25:28">
      <c r="Y26329" s="240"/>
      <c r="AB26329" s="241"/>
    </row>
    <row r="26330" spans="25:28">
      <c r="Y26330" s="240"/>
      <c r="AB26330" s="241"/>
    </row>
    <row r="26331" spans="25:28">
      <c r="Y26331" s="240"/>
      <c r="AB26331" s="241"/>
    </row>
    <row r="26332" spans="25:28">
      <c r="Y26332" s="240"/>
      <c r="AB26332" s="241"/>
    </row>
    <row r="26333" spans="25:28">
      <c r="Y26333" s="240"/>
      <c r="AB26333" s="241"/>
    </row>
    <row r="26334" spans="25:28">
      <c r="Y26334" s="240"/>
      <c r="AB26334" s="241"/>
    </row>
    <row r="26335" spans="25:28">
      <c r="Y26335" s="240"/>
      <c r="AB26335" s="241"/>
    </row>
    <row r="26336" spans="25:28">
      <c r="Y26336" s="240"/>
      <c r="AB26336" s="241"/>
    </row>
    <row r="26337" spans="25:28">
      <c r="Y26337" s="240"/>
      <c r="AB26337" s="241"/>
    </row>
    <row r="26338" spans="25:28">
      <c r="Y26338" s="240"/>
      <c r="AB26338" s="241"/>
    </row>
    <row r="26339" spans="25:28">
      <c r="Y26339" s="240"/>
      <c r="AB26339" s="241"/>
    </row>
    <row r="26340" spans="25:28">
      <c r="Y26340" s="240"/>
      <c r="AB26340" s="241"/>
    </row>
    <row r="26341" spans="25:28">
      <c r="Y26341" s="240"/>
      <c r="AB26341" s="241"/>
    </row>
    <row r="26342" spans="25:28">
      <c r="Y26342" s="240"/>
      <c r="AB26342" s="241"/>
    </row>
    <row r="26343" spans="25:28">
      <c r="Y26343" s="240"/>
      <c r="AB26343" s="241"/>
    </row>
    <row r="26344" spans="25:28">
      <c r="Y26344" s="240"/>
      <c r="AB26344" s="241"/>
    </row>
    <row r="26345" spans="25:28">
      <c r="Y26345" s="240"/>
      <c r="AB26345" s="241"/>
    </row>
    <row r="26346" spans="25:28">
      <c r="Y26346" s="240"/>
      <c r="AB26346" s="241"/>
    </row>
    <row r="26347" spans="25:28">
      <c r="Y26347" s="240"/>
      <c r="AB26347" s="241"/>
    </row>
    <row r="26348" spans="25:28">
      <c r="Y26348" s="240"/>
      <c r="AB26348" s="241"/>
    </row>
    <row r="26349" spans="25:28">
      <c r="Y26349" s="240"/>
      <c r="AB26349" s="241"/>
    </row>
    <row r="26350" spans="25:28">
      <c r="Y26350" s="240"/>
      <c r="AB26350" s="241"/>
    </row>
    <row r="26351" spans="25:28">
      <c r="Y26351" s="240"/>
      <c r="AB26351" s="241"/>
    </row>
    <row r="26352" spans="25:28">
      <c r="Y26352" s="240"/>
      <c r="AB26352" s="241"/>
    </row>
    <row r="26353" spans="25:28">
      <c r="Y26353" s="240"/>
      <c r="AB26353" s="241"/>
    </row>
    <row r="26354" spans="25:28">
      <c r="Y26354" s="240"/>
      <c r="AB26354" s="241"/>
    </row>
    <row r="26355" spans="25:28">
      <c r="Y26355" s="240"/>
      <c r="AB26355" s="241"/>
    </row>
    <row r="26356" spans="25:28">
      <c r="Y26356" s="240"/>
      <c r="AB26356" s="241"/>
    </row>
    <row r="26357" spans="25:28">
      <c r="Y26357" s="240"/>
      <c r="AB26357" s="241"/>
    </row>
    <row r="26358" spans="25:28">
      <c r="Y26358" s="240"/>
      <c r="AB26358" s="241"/>
    </row>
    <row r="26359" spans="25:28">
      <c r="Y26359" s="240"/>
      <c r="AB26359" s="241"/>
    </row>
    <row r="26360" spans="25:28">
      <c r="Y26360" s="240"/>
      <c r="AB26360" s="241"/>
    </row>
    <row r="26361" spans="25:28">
      <c r="Y26361" s="240"/>
      <c r="AB26361" s="241"/>
    </row>
    <row r="26362" spans="25:28">
      <c r="Y26362" s="240"/>
      <c r="AB26362" s="241"/>
    </row>
    <row r="26363" spans="25:28">
      <c r="Y26363" s="240"/>
      <c r="AB26363" s="241"/>
    </row>
    <row r="26364" spans="25:28">
      <c r="Y26364" s="240"/>
      <c r="AB26364" s="241"/>
    </row>
    <row r="26365" spans="25:28">
      <c r="Y26365" s="240"/>
      <c r="AB26365" s="241"/>
    </row>
    <row r="26366" spans="25:28">
      <c r="Y26366" s="240"/>
      <c r="AB26366" s="241"/>
    </row>
    <row r="26367" spans="25:28">
      <c r="Y26367" s="240"/>
      <c r="AB26367" s="241"/>
    </row>
    <row r="26368" spans="25:28">
      <c r="Y26368" s="240"/>
      <c r="AB26368" s="241"/>
    </row>
    <row r="26369" spans="25:28">
      <c r="Y26369" s="240"/>
      <c r="AB26369" s="241"/>
    </row>
    <row r="26370" spans="25:28">
      <c r="Y26370" s="240"/>
      <c r="AB26370" s="241"/>
    </row>
    <row r="26371" spans="25:28">
      <c r="Y26371" s="240"/>
      <c r="AB26371" s="241"/>
    </row>
    <row r="26372" spans="25:28">
      <c r="Y26372" s="240"/>
      <c r="AB26372" s="241"/>
    </row>
    <row r="26373" spans="25:28">
      <c r="Y26373" s="240"/>
      <c r="AB26373" s="241"/>
    </row>
    <row r="26374" spans="25:28">
      <c r="Y26374" s="240"/>
      <c r="AB26374" s="241"/>
    </row>
    <row r="26375" spans="25:28">
      <c r="Y26375" s="240"/>
      <c r="AB26375" s="241"/>
    </row>
    <row r="26376" spans="25:28">
      <c r="Y26376" s="240"/>
      <c r="AB26376" s="241"/>
    </row>
    <row r="26377" spans="25:28">
      <c r="Y26377" s="240"/>
      <c r="AB26377" s="241"/>
    </row>
    <row r="26378" spans="25:28">
      <c r="Y26378" s="240"/>
      <c r="AB26378" s="241"/>
    </row>
    <row r="26379" spans="25:28">
      <c r="Y26379" s="240"/>
      <c r="AB26379" s="241"/>
    </row>
    <row r="26380" spans="25:28">
      <c r="Y26380" s="240"/>
      <c r="AB26380" s="241"/>
    </row>
    <row r="26381" spans="25:28">
      <c r="Y26381" s="240"/>
      <c r="AB26381" s="241"/>
    </row>
    <row r="26382" spans="25:28">
      <c r="Y26382" s="240"/>
      <c r="AB26382" s="241"/>
    </row>
    <row r="26383" spans="25:28">
      <c r="Y26383" s="240"/>
      <c r="AB26383" s="241"/>
    </row>
    <row r="26384" spans="25:28">
      <c r="Y26384" s="240"/>
      <c r="AB26384" s="241"/>
    </row>
    <row r="26385" spans="25:28">
      <c r="Y26385" s="240"/>
      <c r="AB26385" s="241"/>
    </row>
    <row r="26386" spans="25:28">
      <c r="Y26386" s="240"/>
      <c r="AB26386" s="241"/>
    </row>
    <row r="26387" spans="25:28">
      <c r="Y26387" s="240"/>
      <c r="AB26387" s="241"/>
    </row>
    <row r="26388" spans="25:28">
      <c r="Y26388" s="240"/>
      <c r="AB26388" s="241"/>
    </row>
    <row r="26389" spans="25:28">
      <c r="Y26389" s="240"/>
      <c r="AB26389" s="241"/>
    </row>
    <row r="26390" spans="25:28">
      <c r="Y26390" s="240"/>
      <c r="AB26390" s="241"/>
    </row>
    <row r="26391" spans="25:28">
      <c r="Y26391" s="240"/>
      <c r="AB26391" s="241"/>
    </row>
    <row r="26392" spans="25:28">
      <c r="Y26392" s="240"/>
      <c r="AB26392" s="241"/>
    </row>
    <row r="26393" spans="25:28">
      <c r="Y26393" s="240"/>
      <c r="AB26393" s="241"/>
    </row>
    <row r="26394" spans="25:28">
      <c r="Y26394" s="240"/>
      <c r="AB26394" s="241"/>
    </row>
    <row r="26395" spans="25:28">
      <c r="Y26395" s="240"/>
      <c r="AB26395" s="241"/>
    </row>
    <row r="26396" spans="25:28">
      <c r="Y26396" s="240"/>
      <c r="AB26396" s="241"/>
    </row>
    <row r="26397" spans="25:28">
      <c r="Y26397" s="240"/>
      <c r="AB26397" s="241"/>
    </row>
    <row r="26398" spans="25:28">
      <c r="Y26398" s="240"/>
      <c r="AB26398" s="241"/>
    </row>
    <row r="26399" spans="25:28">
      <c r="Y26399" s="240"/>
      <c r="AB26399" s="241"/>
    </row>
    <row r="26400" spans="25:28">
      <c r="Y26400" s="240"/>
      <c r="AB26400" s="241"/>
    </row>
    <row r="26401" spans="25:28">
      <c r="Y26401" s="240"/>
      <c r="AB26401" s="241"/>
    </row>
    <row r="26402" spans="25:28">
      <c r="Y26402" s="240"/>
      <c r="AB26402" s="241"/>
    </row>
    <row r="26403" spans="25:28">
      <c r="Y26403" s="240"/>
      <c r="AB26403" s="241"/>
    </row>
    <row r="26404" spans="25:28">
      <c r="Y26404" s="240"/>
      <c r="AB26404" s="241"/>
    </row>
    <row r="26405" spans="25:28">
      <c r="Y26405" s="240"/>
      <c r="AB26405" s="241"/>
    </row>
    <row r="26406" spans="25:28">
      <c r="Y26406" s="240"/>
      <c r="AB26406" s="241"/>
    </row>
    <row r="26407" spans="25:28">
      <c r="Y26407" s="240"/>
      <c r="AB26407" s="241"/>
    </row>
    <row r="26408" spans="25:28">
      <c r="Y26408" s="240"/>
      <c r="AB26408" s="241"/>
    </row>
    <row r="26409" spans="25:28">
      <c r="Y26409" s="240"/>
      <c r="AB26409" s="241"/>
    </row>
    <row r="26410" spans="25:28">
      <c r="Y26410" s="240"/>
      <c r="AB26410" s="241"/>
    </row>
    <row r="26411" spans="25:28">
      <c r="Y26411" s="240"/>
      <c r="AB26411" s="241"/>
    </row>
    <row r="26412" spans="25:28">
      <c r="Y26412" s="240"/>
      <c r="AB26412" s="241"/>
    </row>
    <row r="26413" spans="25:28">
      <c r="Y26413" s="240"/>
      <c r="AB26413" s="241"/>
    </row>
    <row r="26414" spans="25:28">
      <c r="Y26414" s="240"/>
      <c r="AB26414" s="241"/>
    </row>
    <row r="26415" spans="25:28">
      <c r="Y26415" s="240"/>
      <c r="AB26415" s="241"/>
    </row>
    <row r="26416" spans="25:28">
      <c r="Y26416" s="240"/>
      <c r="AB26416" s="241"/>
    </row>
    <row r="26417" spans="25:28">
      <c r="Y26417" s="240"/>
      <c r="AB26417" s="241"/>
    </row>
    <row r="26418" spans="25:28">
      <c r="Y26418" s="240"/>
      <c r="AB26418" s="241"/>
    </row>
    <row r="26419" spans="25:28">
      <c r="Y26419" s="240"/>
      <c r="AB26419" s="241"/>
    </row>
    <row r="26420" spans="25:28">
      <c r="Y26420" s="240"/>
      <c r="AB26420" s="241"/>
    </row>
    <row r="26421" spans="25:28">
      <c r="Y26421" s="240"/>
      <c r="AB26421" s="241"/>
    </row>
    <row r="26422" spans="25:28">
      <c r="Y26422" s="240"/>
      <c r="AB26422" s="241"/>
    </row>
    <row r="26423" spans="25:28">
      <c r="Y26423" s="240"/>
      <c r="AB26423" s="241"/>
    </row>
    <row r="26424" spans="25:28">
      <c r="Y26424" s="240"/>
      <c r="AB26424" s="241"/>
    </row>
    <row r="26425" spans="25:28">
      <c r="Y26425" s="240"/>
      <c r="AB26425" s="241"/>
    </row>
    <row r="26426" spans="25:28">
      <c r="Y26426" s="240"/>
      <c r="AB26426" s="241"/>
    </row>
    <row r="26427" spans="25:28">
      <c r="Y26427" s="240"/>
      <c r="AB26427" s="241"/>
    </row>
    <row r="26428" spans="25:28">
      <c r="Y26428" s="240"/>
      <c r="AB26428" s="241"/>
    </row>
    <row r="26429" spans="25:28">
      <c r="Y26429" s="240"/>
      <c r="AB26429" s="241"/>
    </row>
    <row r="26430" spans="25:28">
      <c r="Y26430" s="240"/>
      <c r="AB26430" s="241"/>
    </row>
    <row r="26431" spans="25:28">
      <c r="Y26431" s="240"/>
      <c r="AB26431" s="241"/>
    </row>
    <row r="26432" spans="25:28">
      <c r="Y26432" s="240"/>
      <c r="AB26432" s="241"/>
    </row>
    <row r="26433" spans="25:28">
      <c r="Y26433" s="240"/>
      <c r="AB26433" s="241"/>
    </row>
    <row r="26434" spans="25:28">
      <c r="Y26434" s="240"/>
      <c r="AB26434" s="241"/>
    </row>
    <row r="26435" spans="25:28">
      <c r="Y26435" s="240"/>
      <c r="AB26435" s="241"/>
    </row>
    <row r="26436" spans="25:28">
      <c r="Y26436" s="240"/>
      <c r="AB26436" s="241"/>
    </row>
    <row r="26437" spans="25:28">
      <c r="Y26437" s="240"/>
      <c r="AB26437" s="241"/>
    </row>
    <row r="26438" spans="25:28">
      <c r="Y26438" s="240"/>
      <c r="AB26438" s="241"/>
    </row>
    <row r="26439" spans="25:28">
      <c r="Y26439" s="240"/>
      <c r="AB26439" s="241"/>
    </row>
    <row r="26440" spans="25:28">
      <c r="Y26440" s="240"/>
      <c r="AB26440" s="241"/>
    </row>
    <row r="26441" spans="25:28">
      <c r="Y26441" s="240"/>
      <c r="AB26441" s="241"/>
    </row>
    <row r="26442" spans="25:28">
      <c r="Y26442" s="240"/>
      <c r="AB26442" s="241"/>
    </row>
    <row r="26443" spans="25:28">
      <c r="Y26443" s="240"/>
      <c r="AB26443" s="241"/>
    </row>
    <row r="26444" spans="25:28">
      <c r="Y26444" s="240"/>
      <c r="AB26444" s="241"/>
    </row>
    <row r="26445" spans="25:28">
      <c r="Y26445" s="240"/>
      <c r="AB26445" s="241"/>
    </row>
    <row r="26446" spans="25:28">
      <c r="Y26446" s="240"/>
      <c r="AB26446" s="241"/>
    </row>
    <row r="26447" spans="25:28">
      <c r="Y26447" s="240"/>
      <c r="AB26447" s="241"/>
    </row>
    <row r="26448" spans="25:28">
      <c r="Y26448" s="240"/>
      <c r="AB26448" s="241"/>
    </row>
    <row r="26449" spans="25:28">
      <c r="Y26449" s="240"/>
      <c r="AB26449" s="241"/>
    </row>
    <row r="26450" spans="25:28">
      <c r="Y26450" s="240"/>
      <c r="AB26450" s="241"/>
    </row>
    <row r="26451" spans="25:28">
      <c r="Y26451" s="240"/>
      <c r="AB26451" s="241"/>
    </row>
    <row r="26452" spans="25:28">
      <c r="Y26452" s="240"/>
      <c r="AB26452" s="241"/>
    </row>
    <row r="26453" spans="25:28">
      <c r="Y26453" s="240"/>
      <c r="AB26453" s="241"/>
    </row>
    <row r="26454" spans="25:28">
      <c r="Y26454" s="240"/>
      <c r="AB26454" s="241"/>
    </row>
    <row r="26455" spans="25:28">
      <c r="Y26455" s="240"/>
      <c r="AB26455" s="241"/>
    </row>
    <row r="26456" spans="25:28">
      <c r="Y26456" s="240"/>
      <c r="AB26456" s="241"/>
    </row>
    <row r="26457" spans="25:28">
      <c r="Y26457" s="240"/>
      <c r="AB26457" s="241"/>
    </row>
    <row r="26458" spans="25:28">
      <c r="Y26458" s="240"/>
      <c r="AB26458" s="241"/>
    </row>
    <row r="26459" spans="25:28">
      <c r="Y26459" s="240"/>
      <c r="AB26459" s="241"/>
    </row>
    <row r="26460" spans="25:28">
      <c r="Y26460" s="240"/>
      <c r="AB26460" s="241"/>
    </row>
    <row r="26461" spans="25:28">
      <c r="Y26461" s="240"/>
      <c r="AB26461" s="241"/>
    </row>
    <row r="26462" spans="25:28">
      <c r="Y26462" s="240"/>
      <c r="AB26462" s="241"/>
    </row>
    <row r="26463" spans="25:28">
      <c r="Y26463" s="240"/>
      <c r="AB26463" s="241"/>
    </row>
    <row r="26464" spans="25:28">
      <c r="Y26464" s="240"/>
      <c r="AB26464" s="241"/>
    </row>
    <row r="26465" spans="25:28">
      <c r="Y26465" s="240"/>
      <c r="AB26465" s="241"/>
    </row>
    <row r="26466" spans="25:28">
      <c r="Y26466" s="240"/>
      <c r="AB26466" s="241"/>
    </row>
    <row r="26467" spans="25:28">
      <c r="Y26467" s="240"/>
      <c r="AB26467" s="241"/>
    </row>
    <row r="26468" spans="25:28">
      <c r="Y26468" s="240"/>
      <c r="AB26468" s="241"/>
    </row>
    <row r="26469" spans="25:28">
      <c r="Y26469" s="240"/>
      <c r="AB26469" s="241"/>
    </row>
    <row r="26470" spans="25:28">
      <c r="Y26470" s="240"/>
      <c r="AB26470" s="241"/>
    </row>
    <row r="26471" spans="25:28">
      <c r="Y26471" s="240"/>
      <c r="AB26471" s="241"/>
    </row>
    <row r="26472" spans="25:28">
      <c r="Y26472" s="240"/>
      <c r="AB26472" s="241"/>
    </row>
    <row r="26473" spans="25:28">
      <c r="Y26473" s="240"/>
      <c r="AB26473" s="241"/>
    </row>
    <row r="26474" spans="25:28">
      <c r="Y26474" s="240"/>
      <c r="AB26474" s="241"/>
    </row>
    <row r="26475" spans="25:28">
      <c r="Y26475" s="240"/>
      <c r="AB26475" s="241"/>
    </row>
    <row r="26476" spans="25:28">
      <c r="Y26476" s="240"/>
      <c r="AB26476" s="241"/>
    </row>
    <row r="26477" spans="25:28">
      <c r="Y26477" s="240"/>
      <c r="AB26477" s="241"/>
    </row>
    <row r="26478" spans="25:28">
      <c r="Y26478" s="240"/>
      <c r="AB26478" s="241"/>
    </row>
    <row r="26479" spans="25:28">
      <c r="Y26479" s="240"/>
      <c r="AB26479" s="241"/>
    </row>
    <row r="26480" spans="25:28">
      <c r="Y26480" s="240"/>
      <c r="AB26480" s="241"/>
    </row>
    <row r="26481" spans="25:28">
      <c r="Y26481" s="240"/>
      <c r="AB26481" s="241"/>
    </row>
    <row r="26482" spans="25:28">
      <c r="Y26482" s="240"/>
      <c r="AB26482" s="241"/>
    </row>
    <row r="26483" spans="25:28">
      <c r="Y26483" s="240"/>
      <c r="AB26483" s="241"/>
    </row>
    <row r="26484" spans="25:28">
      <c r="Y26484" s="240"/>
      <c r="AB26484" s="241"/>
    </row>
    <row r="26485" spans="25:28">
      <c r="Y26485" s="240"/>
      <c r="AB26485" s="241"/>
    </row>
    <row r="26486" spans="25:28">
      <c r="Y26486" s="240"/>
      <c r="AB26486" s="241"/>
    </row>
    <row r="26487" spans="25:28">
      <c r="Y26487" s="240"/>
      <c r="AB26487" s="241"/>
    </row>
    <row r="26488" spans="25:28">
      <c r="Y26488" s="240"/>
      <c r="AB26488" s="241"/>
    </row>
    <row r="26489" spans="25:28">
      <c r="Y26489" s="240"/>
      <c r="AB26489" s="241"/>
    </row>
    <row r="26490" spans="25:28">
      <c r="Y26490" s="240"/>
      <c r="AB26490" s="241"/>
    </row>
    <row r="26491" spans="25:28">
      <c r="Y26491" s="240"/>
      <c r="AB26491" s="241"/>
    </row>
    <row r="26492" spans="25:28">
      <c r="Y26492" s="240"/>
      <c r="AB26492" s="241"/>
    </row>
    <row r="26493" spans="25:28">
      <c r="Y26493" s="240"/>
      <c r="AB26493" s="241"/>
    </row>
    <row r="26494" spans="25:28">
      <c r="Y26494" s="240"/>
      <c r="AB26494" s="241"/>
    </row>
    <row r="26495" spans="25:28">
      <c r="Y26495" s="240"/>
      <c r="AB26495" s="241"/>
    </row>
    <row r="26496" spans="25:28">
      <c r="Y26496" s="240"/>
      <c r="AB26496" s="241"/>
    </row>
    <row r="26497" spans="25:28">
      <c r="Y26497" s="240"/>
      <c r="AB26497" s="241"/>
    </row>
    <row r="26498" spans="25:28">
      <c r="Y26498" s="240"/>
      <c r="AB26498" s="241"/>
    </row>
    <row r="26499" spans="25:28">
      <c r="Y26499" s="240"/>
      <c r="AB26499" s="241"/>
    </row>
    <row r="26500" spans="25:28">
      <c r="Y26500" s="240"/>
      <c r="AB26500" s="241"/>
    </row>
    <row r="26501" spans="25:28">
      <c r="Y26501" s="240"/>
      <c r="AB26501" s="241"/>
    </row>
    <row r="26502" spans="25:28">
      <c r="Y26502" s="240"/>
      <c r="AB26502" s="241"/>
    </row>
    <row r="26503" spans="25:28">
      <c r="Y26503" s="240"/>
      <c r="AB26503" s="241"/>
    </row>
    <row r="26504" spans="25:28">
      <c r="Y26504" s="240"/>
      <c r="AB26504" s="241"/>
    </row>
    <row r="26505" spans="25:28">
      <c r="Y26505" s="240"/>
      <c r="AB26505" s="241"/>
    </row>
    <row r="26506" spans="25:28">
      <c r="Y26506" s="240"/>
      <c r="AB26506" s="241"/>
    </row>
    <row r="26507" spans="25:28">
      <c r="Y26507" s="240"/>
      <c r="AB26507" s="241"/>
    </row>
    <row r="26508" spans="25:28">
      <c r="Y26508" s="240"/>
      <c r="AB26508" s="241"/>
    </row>
    <row r="26509" spans="25:28">
      <c r="Y26509" s="240"/>
      <c r="AB26509" s="241"/>
    </row>
    <row r="26510" spans="25:28">
      <c r="Y26510" s="240"/>
      <c r="AB26510" s="241"/>
    </row>
    <row r="26511" spans="25:28">
      <c r="Y26511" s="240"/>
      <c r="AB26511" s="241"/>
    </row>
    <row r="26512" spans="25:28">
      <c r="Y26512" s="240"/>
      <c r="AB26512" s="241"/>
    </row>
    <row r="26513" spans="25:28">
      <c r="Y26513" s="240"/>
      <c r="AB26513" s="241"/>
    </row>
    <row r="26514" spans="25:28">
      <c r="Y26514" s="240"/>
      <c r="AB26514" s="241"/>
    </row>
    <row r="26515" spans="25:28">
      <c r="Y26515" s="240"/>
      <c r="AB26515" s="241"/>
    </row>
    <row r="26516" spans="25:28">
      <c r="Y26516" s="240"/>
      <c r="AB26516" s="241"/>
    </row>
    <row r="26517" spans="25:28">
      <c r="Y26517" s="240"/>
      <c r="AB26517" s="241"/>
    </row>
    <row r="26518" spans="25:28">
      <c r="Y26518" s="240"/>
      <c r="AB26518" s="241"/>
    </row>
    <row r="26519" spans="25:28">
      <c r="Y26519" s="240"/>
      <c r="AB26519" s="241"/>
    </row>
    <row r="26520" spans="25:28">
      <c r="Y26520" s="240"/>
      <c r="AB26520" s="241"/>
    </row>
    <row r="26521" spans="25:28">
      <c r="Y26521" s="240"/>
      <c r="AB26521" s="241"/>
    </row>
    <row r="26522" spans="25:28">
      <c r="Y26522" s="240"/>
      <c r="AB26522" s="241"/>
    </row>
    <row r="26523" spans="25:28">
      <c r="Y26523" s="240"/>
      <c r="AB26523" s="241"/>
    </row>
    <row r="26524" spans="25:28">
      <c r="Y26524" s="240"/>
      <c r="AB26524" s="241"/>
    </row>
    <row r="26525" spans="25:28">
      <c r="Y26525" s="240"/>
      <c r="AB26525" s="241"/>
    </row>
    <row r="26526" spans="25:28">
      <c r="Y26526" s="240"/>
      <c r="AB26526" s="241"/>
    </row>
    <row r="26527" spans="25:28">
      <c r="Y26527" s="240"/>
      <c r="AB26527" s="241"/>
    </row>
    <row r="26528" spans="25:28">
      <c r="Y26528" s="240"/>
      <c r="AB26528" s="241"/>
    </row>
    <row r="26529" spans="25:28">
      <c r="Y26529" s="240"/>
      <c r="AB26529" s="241"/>
    </row>
    <row r="26530" spans="25:28">
      <c r="Y26530" s="240"/>
      <c r="AB26530" s="241"/>
    </row>
    <row r="26531" spans="25:28">
      <c r="Y26531" s="240"/>
      <c r="AB26531" s="241"/>
    </row>
    <row r="26532" spans="25:28">
      <c r="Y26532" s="240"/>
      <c r="AB26532" s="241"/>
    </row>
    <row r="26533" spans="25:28">
      <c r="Y26533" s="240"/>
      <c r="AB26533" s="241"/>
    </row>
    <row r="26534" spans="25:28">
      <c r="Y26534" s="240"/>
      <c r="AB26534" s="241"/>
    </row>
    <row r="26535" spans="25:28">
      <c r="Y26535" s="240"/>
      <c r="AB26535" s="241"/>
    </row>
    <row r="26536" spans="25:28">
      <c r="Y26536" s="240"/>
      <c r="AB26536" s="241"/>
    </row>
    <row r="26537" spans="25:28">
      <c r="Y26537" s="240"/>
      <c r="AB26537" s="241"/>
    </row>
    <row r="26538" spans="25:28">
      <c r="Y26538" s="240"/>
      <c r="AB26538" s="241"/>
    </row>
    <row r="26539" spans="25:28">
      <c r="Y26539" s="240"/>
      <c r="AB26539" s="241"/>
    </row>
    <row r="26540" spans="25:28">
      <c r="Y26540" s="240"/>
      <c r="AB26540" s="241"/>
    </row>
    <row r="26541" spans="25:28">
      <c r="Y26541" s="240"/>
      <c r="AB26541" s="241"/>
    </row>
    <row r="26542" spans="25:28">
      <c r="Y26542" s="240"/>
      <c r="AB26542" s="241"/>
    </row>
    <row r="26543" spans="25:28">
      <c r="Y26543" s="240"/>
      <c r="AB26543" s="241"/>
    </row>
    <row r="26544" spans="25:28">
      <c r="Y26544" s="240"/>
      <c r="AB26544" s="241"/>
    </row>
    <row r="26545" spans="25:28">
      <c r="Y26545" s="240"/>
      <c r="AB26545" s="241"/>
    </row>
    <row r="26546" spans="25:28">
      <c r="Y26546" s="240"/>
      <c r="AB26546" s="241"/>
    </row>
    <row r="26547" spans="25:28">
      <c r="Y26547" s="240"/>
      <c r="AB26547" s="241"/>
    </row>
    <row r="26548" spans="25:28">
      <c r="Y26548" s="240"/>
      <c r="AB26548" s="241"/>
    </row>
    <row r="26549" spans="25:28">
      <c r="Y26549" s="240"/>
      <c r="AB26549" s="241"/>
    </row>
    <row r="26550" spans="25:28">
      <c r="Y26550" s="240"/>
      <c r="AB26550" s="241"/>
    </row>
    <row r="26551" spans="25:28">
      <c r="Y26551" s="240"/>
      <c r="AB26551" s="241"/>
    </row>
    <row r="26552" spans="25:28">
      <c r="Y26552" s="240"/>
      <c r="AB26552" s="241"/>
    </row>
    <row r="26553" spans="25:28">
      <c r="Y26553" s="240"/>
      <c r="AB26553" s="241"/>
    </row>
    <row r="26554" spans="25:28">
      <c r="Y26554" s="240"/>
      <c r="AB26554" s="241"/>
    </row>
    <row r="26555" spans="25:28">
      <c r="Y26555" s="240"/>
      <c r="AB26555" s="241"/>
    </row>
    <row r="26556" spans="25:28">
      <c r="Y26556" s="240"/>
      <c r="AB26556" s="241"/>
    </row>
    <row r="26557" spans="25:28">
      <c r="Y26557" s="240"/>
      <c r="AB26557" s="241"/>
    </row>
    <row r="26558" spans="25:28">
      <c r="Y26558" s="240"/>
      <c r="AB26558" s="241"/>
    </row>
    <row r="26559" spans="25:28">
      <c r="Y26559" s="240"/>
      <c r="AB26559" s="241"/>
    </row>
    <row r="26560" spans="25:28">
      <c r="Y26560" s="240"/>
      <c r="AB26560" s="241"/>
    </row>
    <row r="26561" spans="25:28">
      <c r="Y26561" s="240"/>
      <c r="AB26561" s="241"/>
    </row>
    <row r="26562" spans="25:28">
      <c r="Y26562" s="240"/>
      <c r="AB26562" s="241"/>
    </row>
    <row r="26563" spans="25:28">
      <c r="Y26563" s="240"/>
      <c r="AB26563" s="241"/>
    </row>
    <row r="26564" spans="25:28">
      <c r="Y26564" s="240"/>
      <c r="AB26564" s="241"/>
    </row>
    <row r="26565" spans="25:28">
      <c r="Y26565" s="240"/>
      <c r="AB26565" s="241"/>
    </row>
    <row r="26566" spans="25:28">
      <c r="Y26566" s="240"/>
      <c r="AB26566" s="241"/>
    </row>
    <row r="26567" spans="25:28">
      <c r="Y26567" s="240"/>
      <c r="AB26567" s="241"/>
    </row>
    <row r="26568" spans="25:28">
      <c r="Y26568" s="240"/>
      <c r="AB26568" s="241"/>
    </row>
    <row r="26569" spans="25:28">
      <c r="Y26569" s="240"/>
      <c r="AB26569" s="241"/>
    </row>
    <row r="26570" spans="25:28">
      <c r="Y26570" s="240"/>
      <c r="AB26570" s="241"/>
    </row>
    <row r="26571" spans="25:28">
      <c r="Y26571" s="240"/>
      <c r="AB26571" s="241"/>
    </row>
    <row r="26572" spans="25:28">
      <c r="Y26572" s="240"/>
      <c r="AB26572" s="241"/>
    </row>
    <row r="26573" spans="25:28">
      <c r="Y26573" s="240"/>
      <c r="AB26573" s="241"/>
    </row>
    <row r="26574" spans="25:28">
      <c r="Y26574" s="240"/>
      <c r="AB26574" s="241"/>
    </row>
    <row r="26575" spans="25:28">
      <c r="Y26575" s="240"/>
      <c r="AB26575" s="241"/>
    </row>
    <row r="26576" spans="25:28">
      <c r="Y26576" s="240"/>
      <c r="AB26576" s="241"/>
    </row>
    <row r="26577" spans="25:28">
      <c r="Y26577" s="240"/>
      <c r="AB26577" s="241"/>
    </row>
    <row r="26578" spans="25:28">
      <c r="Y26578" s="240"/>
      <c r="AB26578" s="241"/>
    </row>
    <row r="26579" spans="25:28">
      <c r="Y26579" s="240"/>
      <c r="AB26579" s="241"/>
    </row>
    <row r="26580" spans="25:28">
      <c r="Y26580" s="240"/>
      <c r="AB26580" s="241"/>
    </row>
    <row r="26581" spans="25:28">
      <c r="Y26581" s="240"/>
      <c r="AB26581" s="241"/>
    </row>
    <row r="26582" spans="25:28">
      <c r="Y26582" s="240"/>
      <c r="AB26582" s="241"/>
    </row>
    <row r="26583" spans="25:28">
      <c r="Y26583" s="240"/>
      <c r="AB26583" s="241"/>
    </row>
    <row r="26584" spans="25:28">
      <c r="Y26584" s="240"/>
      <c r="AB26584" s="241"/>
    </row>
    <row r="26585" spans="25:28">
      <c r="Y26585" s="240"/>
      <c r="AB26585" s="241"/>
    </row>
    <row r="26586" spans="25:28">
      <c r="Y26586" s="240"/>
      <c r="AB26586" s="241"/>
    </row>
    <row r="26587" spans="25:28">
      <c r="Y26587" s="240"/>
      <c r="AB26587" s="241"/>
    </row>
    <row r="26588" spans="25:28">
      <c r="Y26588" s="240"/>
      <c r="AB26588" s="241"/>
    </row>
    <row r="26589" spans="25:28">
      <c r="Y26589" s="240"/>
      <c r="AB26589" s="241"/>
    </row>
    <row r="26590" spans="25:28">
      <c r="Y26590" s="240"/>
      <c r="AB26590" s="241"/>
    </row>
    <row r="26591" spans="25:28">
      <c r="Y26591" s="240"/>
      <c r="AB26591" s="241"/>
    </row>
    <row r="26592" spans="25:28">
      <c r="Y26592" s="240"/>
      <c r="AB26592" s="241"/>
    </row>
    <row r="26593" spans="25:28">
      <c r="Y26593" s="240"/>
      <c r="AB26593" s="241"/>
    </row>
    <row r="26594" spans="25:28">
      <c r="Y26594" s="240"/>
      <c r="AB26594" s="241"/>
    </row>
    <row r="26595" spans="25:28">
      <c r="Y26595" s="240"/>
      <c r="AB26595" s="241"/>
    </row>
    <row r="26596" spans="25:28">
      <c r="Y26596" s="240"/>
      <c r="AB26596" s="241"/>
    </row>
    <row r="26597" spans="25:28">
      <c r="Y26597" s="240"/>
      <c r="AB26597" s="241"/>
    </row>
    <row r="26598" spans="25:28">
      <c r="Y26598" s="240"/>
      <c r="AB26598" s="241"/>
    </row>
    <row r="26599" spans="25:28">
      <c r="Y26599" s="240"/>
      <c r="AB26599" s="241"/>
    </row>
    <row r="26600" spans="25:28">
      <c r="Y26600" s="240"/>
      <c r="AB26600" s="241"/>
    </row>
    <row r="26601" spans="25:28">
      <c r="Y26601" s="240"/>
      <c r="AB26601" s="241"/>
    </row>
    <row r="26602" spans="25:28">
      <c r="Y26602" s="240"/>
      <c r="AB26602" s="241"/>
    </row>
    <row r="26603" spans="25:28">
      <c r="Y26603" s="240"/>
      <c r="AB26603" s="241"/>
    </row>
    <row r="26604" spans="25:28">
      <c r="Y26604" s="240"/>
      <c r="AB26604" s="241"/>
    </row>
    <row r="26605" spans="25:28">
      <c r="Y26605" s="240"/>
      <c r="AB26605" s="241"/>
    </row>
    <row r="26606" spans="25:28">
      <c r="Y26606" s="240"/>
      <c r="AB26606" s="241"/>
    </row>
    <row r="26607" spans="25:28">
      <c r="Y26607" s="240"/>
      <c r="AB26607" s="241"/>
    </row>
    <row r="26608" spans="25:28">
      <c r="Y26608" s="240"/>
      <c r="AB26608" s="241"/>
    </row>
    <row r="26609" spans="25:28">
      <c r="Y26609" s="240"/>
      <c r="AB26609" s="241"/>
    </row>
    <row r="26610" spans="25:28">
      <c r="Y26610" s="240"/>
      <c r="AB26610" s="241"/>
    </row>
    <row r="26611" spans="25:28">
      <c r="Y26611" s="240"/>
      <c r="AB26611" s="241"/>
    </row>
    <row r="26612" spans="25:28">
      <c r="Y26612" s="240"/>
      <c r="AB26612" s="241"/>
    </row>
    <row r="26613" spans="25:28">
      <c r="Y26613" s="240"/>
      <c r="AB26613" s="241"/>
    </row>
    <row r="26614" spans="25:28">
      <c r="Y26614" s="240"/>
      <c r="AB26614" s="241"/>
    </row>
    <row r="26615" spans="25:28">
      <c r="Y26615" s="240"/>
      <c r="AB26615" s="241"/>
    </row>
    <row r="26616" spans="25:28">
      <c r="Y26616" s="240"/>
      <c r="AB26616" s="241"/>
    </row>
    <row r="26617" spans="25:28">
      <c r="Y26617" s="240"/>
      <c r="AB26617" s="241"/>
    </row>
    <row r="26618" spans="25:28">
      <c r="Y26618" s="240"/>
      <c r="AB26618" s="241"/>
    </row>
    <row r="26619" spans="25:28">
      <c r="Y26619" s="240"/>
      <c r="AB26619" s="241"/>
    </row>
    <row r="26620" spans="25:28">
      <c r="Y26620" s="240"/>
      <c r="AB26620" s="241"/>
    </row>
    <row r="26621" spans="25:28">
      <c r="Y26621" s="240"/>
      <c r="AB26621" s="241"/>
    </row>
    <row r="26622" spans="25:28">
      <c r="Y26622" s="240"/>
      <c r="AB26622" s="241"/>
    </row>
    <row r="26623" spans="25:28">
      <c r="Y26623" s="240"/>
      <c r="AB26623" s="241"/>
    </row>
    <row r="26624" spans="25:28">
      <c r="Y26624" s="240"/>
      <c r="AB26624" s="241"/>
    </row>
    <row r="26625" spans="25:28">
      <c r="Y26625" s="240"/>
      <c r="AB26625" s="241"/>
    </row>
    <row r="26626" spans="25:28">
      <c r="Y26626" s="240"/>
      <c r="AB26626" s="241"/>
    </row>
    <row r="26627" spans="25:28">
      <c r="Y26627" s="240"/>
      <c r="AB26627" s="241"/>
    </row>
    <row r="26628" spans="25:28">
      <c r="Y26628" s="240"/>
      <c r="AB26628" s="241"/>
    </row>
    <row r="26629" spans="25:28">
      <c r="Y26629" s="240"/>
      <c r="AB26629" s="241"/>
    </row>
    <row r="26630" spans="25:28">
      <c r="Y26630" s="240"/>
      <c r="AB26630" s="241"/>
    </row>
    <row r="26631" spans="25:28">
      <c r="Y26631" s="240"/>
      <c r="AB26631" s="241"/>
    </row>
    <row r="26632" spans="25:28">
      <c r="Y26632" s="240"/>
      <c r="AB26632" s="241"/>
    </row>
    <row r="26633" spans="25:28">
      <c r="Y26633" s="240"/>
      <c r="AB26633" s="241"/>
    </row>
    <row r="26634" spans="25:28">
      <c r="Y26634" s="240"/>
      <c r="AB26634" s="241"/>
    </row>
    <row r="26635" spans="25:28">
      <c r="Y26635" s="240"/>
      <c r="AB26635" s="241"/>
    </row>
    <row r="26636" spans="25:28">
      <c r="Y26636" s="240"/>
      <c r="AB26636" s="241"/>
    </row>
    <row r="26637" spans="25:28">
      <c r="Y26637" s="240"/>
      <c r="AB26637" s="241"/>
    </row>
    <row r="26638" spans="25:28">
      <c r="Y26638" s="240"/>
      <c r="AB26638" s="241"/>
    </row>
    <row r="26639" spans="25:28">
      <c r="Y26639" s="240"/>
      <c r="AB26639" s="241"/>
    </row>
    <row r="26640" spans="25:28">
      <c r="Y26640" s="240"/>
      <c r="AB26640" s="241"/>
    </row>
    <row r="26641" spans="25:28">
      <c r="Y26641" s="240"/>
      <c r="AB26641" s="241"/>
    </row>
    <row r="26642" spans="25:28">
      <c r="Y26642" s="240"/>
      <c r="AB26642" s="241"/>
    </row>
    <row r="26643" spans="25:28">
      <c r="Y26643" s="240"/>
      <c r="AB26643" s="241"/>
    </row>
    <row r="26644" spans="25:28">
      <c r="Y26644" s="240"/>
      <c r="AB26644" s="241"/>
    </row>
    <row r="26645" spans="25:28">
      <c r="Y26645" s="240"/>
      <c r="AB26645" s="241"/>
    </row>
    <row r="26646" spans="25:28">
      <c r="Y26646" s="240"/>
      <c r="AB26646" s="241"/>
    </row>
    <row r="26647" spans="25:28">
      <c r="Y26647" s="240"/>
      <c r="AB26647" s="241"/>
    </row>
    <row r="26648" spans="25:28">
      <c r="Y26648" s="240"/>
      <c r="AB26648" s="241"/>
    </row>
    <row r="26649" spans="25:28">
      <c r="Y26649" s="240"/>
      <c r="AB26649" s="241"/>
    </row>
    <row r="26650" spans="25:28">
      <c r="Y26650" s="240"/>
      <c r="AB26650" s="241"/>
    </row>
    <row r="26651" spans="25:28">
      <c r="Y26651" s="240"/>
      <c r="AB26651" s="241"/>
    </row>
    <row r="26652" spans="25:28">
      <c r="Y26652" s="240"/>
      <c r="AB26652" s="241"/>
    </row>
    <row r="26653" spans="25:28">
      <c r="Y26653" s="240"/>
      <c r="AB26653" s="241"/>
    </row>
    <row r="26654" spans="25:28">
      <c r="Y26654" s="240"/>
      <c r="AB26654" s="241"/>
    </row>
    <row r="26655" spans="25:28">
      <c r="Y26655" s="240"/>
      <c r="AB26655" s="241"/>
    </row>
    <row r="26656" spans="25:28">
      <c r="Y26656" s="240"/>
      <c r="AB26656" s="241"/>
    </row>
    <row r="26657" spans="25:28">
      <c r="Y26657" s="240"/>
      <c r="AB26657" s="241"/>
    </row>
    <row r="26658" spans="25:28">
      <c r="Y26658" s="240"/>
      <c r="AB26658" s="241"/>
    </row>
    <row r="26659" spans="25:28">
      <c r="Y26659" s="240"/>
      <c r="AB26659" s="241"/>
    </row>
    <row r="26660" spans="25:28">
      <c r="Y26660" s="240"/>
      <c r="AB26660" s="241"/>
    </row>
    <row r="26661" spans="25:28">
      <c r="Y26661" s="240"/>
      <c r="AB26661" s="241"/>
    </row>
    <row r="26662" spans="25:28">
      <c r="Y26662" s="240"/>
      <c r="AB26662" s="241"/>
    </row>
    <row r="26663" spans="25:28">
      <c r="Y26663" s="240"/>
      <c r="AB26663" s="241"/>
    </row>
    <row r="26664" spans="25:28">
      <c r="Y26664" s="240"/>
      <c r="AB26664" s="241"/>
    </row>
    <row r="26665" spans="25:28">
      <c r="Y26665" s="240"/>
      <c r="AB26665" s="241"/>
    </row>
    <row r="26666" spans="25:28">
      <c r="Y26666" s="240"/>
      <c r="AB26666" s="241"/>
    </row>
    <row r="26667" spans="25:28">
      <c r="Y26667" s="240"/>
      <c r="AB26667" s="241"/>
    </row>
    <row r="26668" spans="25:28">
      <c r="Y26668" s="240"/>
      <c r="AB26668" s="241"/>
    </row>
    <row r="26669" spans="25:28">
      <c r="Y26669" s="240"/>
      <c r="AB26669" s="241"/>
    </row>
    <row r="26670" spans="25:28">
      <c r="Y26670" s="240"/>
      <c r="AB26670" s="241"/>
    </row>
    <row r="26671" spans="25:28">
      <c r="Y26671" s="240"/>
      <c r="AB26671" s="241"/>
    </row>
    <row r="26672" spans="25:28">
      <c r="Y26672" s="240"/>
      <c r="AB26672" s="241"/>
    </row>
    <row r="26673" spans="25:28">
      <c r="Y26673" s="240"/>
      <c r="AB26673" s="241"/>
    </row>
    <row r="26674" spans="25:28">
      <c r="Y26674" s="240"/>
      <c r="AB26674" s="241"/>
    </row>
    <row r="26675" spans="25:28">
      <c r="Y26675" s="240"/>
      <c r="AB26675" s="241"/>
    </row>
    <row r="26676" spans="25:28">
      <c r="Y26676" s="240"/>
      <c r="AB26676" s="241"/>
    </row>
    <row r="26677" spans="25:28">
      <c r="Y26677" s="240"/>
      <c r="AB26677" s="241"/>
    </row>
    <row r="26678" spans="25:28">
      <c r="Y26678" s="240"/>
      <c r="AB26678" s="241"/>
    </row>
    <row r="26679" spans="25:28">
      <c r="Y26679" s="240"/>
      <c r="AB26679" s="241"/>
    </row>
    <row r="26680" spans="25:28">
      <c r="Y26680" s="240"/>
      <c r="AB26680" s="241"/>
    </row>
    <row r="26681" spans="25:28">
      <c r="Y26681" s="240"/>
      <c r="AB26681" s="241"/>
    </row>
    <row r="26682" spans="25:28">
      <c r="Y26682" s="240"/>
      <c r="AB26682" s="241"/>
    </row>
    <row r="26683" spans="25:28">
      <c r="Y26683" s="240"/>
      <c r="AB26683" s="241"/>
    </row>
    <row r="26684" spans="25:28">
      <c r="Y26684" s="240"/>
      <c r="AB26684" s="241"/>
    </row>
    <row r="26685" spans="25:28">
      <c r="Y26685" s="240"/>
      <c r="AB26685" s="241"/>
    </row>
    <row r="26686" spans="25:28">
      <c r="Y26686" s="240"/>
      <c r="AB26686" s="241"/>
    </row>
    <row r="26687" spans="25:28">
      <c r="Y26687" s="240"/>
      <c r="AB26687" s="241"/>
    </row>
    <row r="26688" spans="25:28">
      <c r="Y26688" s="240"/>
      <c r="AB26688" s="241"/>
    </row>
    <row r="26689" spans="25:28">
      <c r="Y26689" s="240"/>
      <c r="AB26689" s="241"/>
    </row>
    <row r="26690" spans="25:28">
      <c r="Y26690" s="240"/>
      <c r="AB26690" s="241"/>
    </row>
    <row r="26691" spans="25:28">
      <c r="Y26691" s="240"/>
      <c r="AB26691" s="241"/>
    </row>
    <row r="26692" spans="25:28">
      <c r="Y26692" s="240"/>
      <c r="AB26692" s="241"/>
    </row>
    <row r="26693" spans="25:28">
      <c r="Y26693" s="240"/>
      <c r="AB26693" s="241"/>
    </row>
    <row r="26694" spans="25:28">
      <c r="Y26694" s="240"/>
      <c r="AB26694" s="241"/>
    </row>
    <row r="26695" spans="25:28">
      <c r="Y26695" s="240"/>
      <c r="AB26695" s="241"/>
    </row>
    <row r="26696" spans="25:28">
      <c r="Y26696" s="240"/>
      <c r="AB26696" s="241"/>
    </row>
    <row r="26697" spans="25:28">
      <c r="Y26697" s="240"/>
      <c r="AB26697" s="241"/>
    </row>
    <row r="26698" spans="25:28">
      <c r="Y26698" s="240"/>
      <c r="AB26698" s="241"/>
    </row>
    <row r="26699" spans="25:28">
      <c r="Y26699" s="240"/>
      <c r="AB26699" s="241"/>
    </row>
    <row r="26700" spans="25:28">
      <c r="Y26700" s="240"/>
      <c r="AB26700" s="241"/>
    </row>
    <row r="26701" spans="25:28">
      <c r="Y26701" s="240"/>
      <c r="AB26701" s="241"/>
    </row>
    <row r="26702" spans="25:28">
      <c r="Y26702" s="240"/>
      <c r="AB26702" s="241"/>
    </row>
    <row r="26703" spans="25:28">
      <c r="Y26703" s="240"/>
      <c r="AB26703" s="241"/>
    </row>
    <row r="26704" spans="25:28">
      <c r="Y26704" s="240"/>
      <c r="AB26704" s="241"/>
    </row>
    <row r="26705" spans="25:28">
      <c r="Y26705" s="240"/>
      <c r="AB26705" s="241"/>
    </row>
    <row r="26706" spans="25:28">
      <c r="Y26706" s="240"/>
      <c r="AB26706" s="241"/>
    </row>
    <row r="26707" spans="25:28">
      <c r="Y26707" s="240"/>
      <c r="AB26707" s="241"/>
    </row>
    <row r="26708" spans="25:28">
      <c r="Y26708" s="240"/>
      <c r="AB26708" s="241"/>
    </row>
    <row r="26709" spans="25:28">
      <c r="Y26709" s="240"/>
      <c r="AB26709" s="241"/>
    </row>
    <row r="26710" spans="25:28">
      <c r="Y26710" s="240"/>
      <c r="AB26710" s="241"/>
    </row>
    <row r="26711" spans="25:28">
      <c r="Y26711" s="240"/>
      <c r="AB26711" s="241"/>
    </row>
    <row r="26712" spans="25:28">
      <c r="Y26712" s="240"/>
      <c r="AB26712" s="241"/>
    </row>
    <row r="26713" spans="25:28">
      <c r="Y26713" s="240"/>
      <c r="AB26713" s="241"/>
    </row>
    <row r="26714" spans="25:28">
      <c r="Y26714" s="240"/>
      <c r="AB26714" s="241"/>
    </row>
    <row r="26715" spans="25:28">
      <c r="Y26715" s="240"/>
      <c r="AB26715" s="241"/>
    </row>
    <row r="26716" spans="25:28">
      <c r="Y26716" s="240"/>
      <c r="AB26716" s="241"/>
    </row>
    <row r="26717" spans="25:28">
      <c r="Y26717" s="240"/>
      <c r="AB26717" s="241"/>
    </row>
    <row r="26718" spans="25:28">
      <c r="Y26718" s="240"/>
      <c r="AB26718" s="241"/>
    </row>
    <row r="26719" spans="25:28">
      <c r="Y26719" s="240"/>
      <c r="AB26719" s="241"/>
    </row>
    <row r="26720" spans="25:28">
      <c r="Y26720" s="240"/>
      <c r="AB26720" s="241"/>
    </row>
    <row r="26721" spans="25:28">
      <c r="Y26721" s="240"/>
      <c r="AB26721" s="241"/>
    </row>
    <row r="26722" spans="25:28">
      <c r="Y26722" s="240"/>
      <c r="AB26722" s="241"/>
    </row>
    <row r="26723" spans="25:28">
      <c r="Y26723" s="240"/>
      <c r="AB26723" s="241"/>
    </row>
    <row r="26724" spans="25:28">
      <c r="Y26724" s="240"/>
      <c r="AB26724" s="241"/>
    </row>
    <row r="26725" spans="25:28">
      <c r="Y26725" s="240"/>
      <c r="AB26725" s="241"/>
    </row>
    <row r="26726" spans="25:28">
      <c r="Y26726" s="240"/>
      <c r="AB26726" s="241"/>
    </row>
    <row r="26727" spans="25:28">
      <c r="Y26727" s="240"/>
      <c r="AB26727" s="241"/>
    </row>
    <row r="26728" spans="25:28">
      <c r="Y26728" s="240"/>
      <c r="AB26728" s="241"/>
    </row>
    <row r="26729" spans="25:28">
      <c r="Y26729" s="240"/>
      <c r="AB26729" s="241"/>
    </row>
    <row r="26730" spans="25:28">
      <c r="Y26730" s="240"/>
      <c r="AB26730" s="241"/>
    </row>
    <row r="26731" spans="25:28">
      <c r="Y26731" s="240"/>
      <c r="AB26731" s="241"/>
    </row>
    <row r="26732" spans="25:28">
      <c r="Y26732" s="240"/>
      <c r="AB26732" s="241"/>
    </row>
    <row r="26733" spans="25:28">
      <c r="Y26733" s="240"/>
      <c r="AB26733" s="241"/>
    </row>
    <row r="26734" spans="25:28">
      <c r="Y26734" s="240"/>
      <c r="AB26734" s="241"/>
    </row>
    <row r="26735" spans="25:28">
      <c r="Y26735" s="240"/>
      <c r="AB26735" s="241"/>
    </row>
    <row r="26736" spans="25:28">
      <c r="Y26736" s="240"/>
      <c r="AB26736" s="241"/>
    </row>
    <row r="26737" spans="25:28">
      <c r="Y26737" s="240"/>
      <c r="AB26737" s="241"/>
    </row>
    <row r="26738" spans="25:28">
      <c r="Y26738" s="240"/>
      <c r="AB26738" s="241"/>
    </row>
    <row r="26739" spans="25:28">
      <c r="Y26739" s="240"/>
      <c r="AB26739" s="241"/>
    </row>
    <row r="26740" spans="25:28">
      <c r="Y26740" s="240"/>
      <c r="AB26740" s="241"/>
    </row>
    <row r="26741" spans="25:28">
      <c r="Y26741" s="240"/>
      <c r="AB26741" s="241"/>
    </row>
    <row r="26742" spans="25:28">
      <c r="Y26742" s="240"/>
      <c r="AB26742" s="241"/>
    </row>
    <row r="26743" spans="25:28">
      <c r="Y26743" s="240"/>
      <c r="AB26743" s="241"/>
    </row>
    <row r="26744" spans="25:28">
      <c r="Y26744" s="240"/>
      <c r="AB26744" s="241"/>
    </row>
    <row r="26745" spans="25:28">
      <c r="Y26745" s="240"/>
      <c r="AB26745" s="241"/>
    </row>
    <row r="26746" spans="25:28">
      <c r="Y26746" s="240"/>
      <c r="AB26746" s="241"/>
    </row>
    <row r="26747" spans="25:28">
      <c r="Y26747" s="240"/>
      <c r="AB26747" s="241"/>
    </row>
    <row r="26748" spans="25:28">
      <c r="Y26748" s="240"/>
      <c r="AB26748" s="241"/>
    </row>
    <row r="26749" spans="25:28">
      <c r="Y26749" s="240"/>
      <c r="AB26749" s="241"/>
    </row>
    <row r="26750" spans="25:28">
      <c r="Y26750" s="240"/>
      <c r="AB26750" s="241"/>
    </row>
    <row r="26751" spans="25:28">
      <c r="Y26751" s="240"/>
      <c r="AB26751" s="241"/>
    </row>
    <row r="26752" spans="25:28">
      <c r="Y26752" s="240"/>
      <c r="AB26752" s="241"/>
    </row>
    <row r="26753" spans="25:28">
      <c r="Y26753" s="240"/>
      <c r="AB26753" s="241"/>
    </row>
    <row r="26754" spans="25:28">
      <c r="Y26754" s="240"/>
      <c r="AB26754" s="241"/>
    </row>
    <row r="26755" spans="25:28">
      <c r="Y26755" s="240"/>
      <c r="AB26755" s="241"/>
    </row>
    <row r="26756" spans="25:28">
      <c r="Y26756" s="240"/>
      <c r="AB26756" s="241"/>
    </row>
    <row r="26757" spans="25:28">
      <c r="Y26757" s="240"/>
      <c r="AB26757" s="241"/>
    </row>
    <row r="26758" spans="25:28">
      <c r="Y26758" s="240"/>
      <c r="AB26758" s="241"/>
    </row>
    <row r="26759" spans="25:28">
      <c r="Y26759" s="240"/>
      <c r="AB26759" s="241"/>
    </row>
    <row r="26760" spans="25:28">
      <c r="Y26760" s="240"/>
      <c r="AB26760" s="241"/>
    </row>
    <row r="26761" spans="25:28">
      <c r="Y26761" s="240"/>
      <c r="AB26761" s="241"/>
    </row>
    <row r="26762" spans="25:28">
      <c r="Y26762" s="240"/>
      <c r="AB26762" s="241"/>
    </row>
    <row r="26763" spans="25:28">
      <c r="Y26763" s="240"/>
      <c r="AB26763" s="241"/>
    </row>
    <row r="26764" spans="25:28">
      <c r="Y26764" s="240"/>
      <c r="AB26764" s="241"/>
    </row>
    <row r="26765" spans="25:28">
      <c r="Y26765" s="240"/>
      <c r="AB26765" s="241"/>
    </row>
    <row r="26766" spans="25:28">
      <c r="Y26766" s="240"/>
      <c r="AB26766" s="241"/>
    </row>
    <row r="26767" spans="25:28">
      <c r="Y26767" s="240"/>
      <c r="AB26767" s="241"/>
    </row>
    <row r="26768" spans="25:28">
      <c r="Y26768" s="240"/>
      <c r="AB26768" s="241"/>
    </row>
    <row r="26769" spans="25:28">
      <c r="Y26769" s="240"/>
      <c r="AB26769" s="241"/>
    </row>
    <row r="26770" spans="25:28">
      <c r="Y26770" s="240"/>
      <c r="AB26770" s="241"/>
    </row>
    <row r="26771" spans="25:28">
      <c r="Y26771" s="240"/>
      <c r="AB26771" s="241"/>
    </row>
    <row r="26772" spans="25:28">
      <c r="Y26772" s="240"/>
      <c r="AB26772" s="241"/>
    </row>
    <row r="26773" spans="25:28">
      <c r="Y26773" s="240"/>
      <c r="AB26773" s="241"/>
    </row>
    <row r="26774" spans="25:28">
      <c r="Y26774" s="240"/>
      <c r="AB26774" s="241"/>
    </row>
    <row r="26775" spans="25:28">
      <c r="Y26775" s="240"/>
      <c r="AB26775" s="241"/>
    </row>
    <row r="26776" spans="25:28">
      <c r="Y26776" s="240"/>
      <c r="AB26776" s="241"/>
    </row>
    <row r="26777" spans="25:28">
      <c r="Y26777" s="240"/>
      <c r="AB26777" s="241"/>
    </row>
    <row r="26778" spans="25:28">
      <c r="Y26778" s="240"/>
      <c r="AB26778" s="241"/>
    </row>
    <row r="26779" spans="25:28">
      <c r="Y26779" s="240"/>
      <c r="AB26779" s="241"/>
    </row>
    <row r="26780" spans="25:28">
      <c r="Y26780" s="240"/>
      <c r="AB26780" s="241"/>
    </row>
    <row r="26781" spans="25:28">
      <c r="Y26781" s="240"/>
      <c r="AB26781" s="241"/>
    </row>
    <row r="26782" spans="25:28">
      <c r="Y26782" s="240"/>
      <c r="AB26782" s="241"/>
    </row>
    <row r="26783" spans="25:28">
      <c r="Y26783" s="240"/>
      <c r="AB26783" s="241"/>
    </row>
    <row r="26784" spans="25:28">
      <c r="Y26784" s="240"/>
      <c r="AB26784" s="241"/>
    </row>
    <row r="26785" spans="25:28">
      <c r="Y26785" s="240"/>
      <c r="AB26785" s="241"/>
    </row>
    <row r="26786" spans="25:28">
      <c r="Y26786" s="240"/>
      <c r="AB26786" s="241"/>
    </row>
    <row r="26787" spans="25:28">
      <c r="Y26787" s="240"/>
      <c r="AB26787" s="241"/>
    </row>
    <row r="26788" spans="25:28">
      <c r="Y26788" s="240"/>
      <c r="AB26788" s="241"/>
    </row>
    <row r="26789" spans="25:28">
      <c r="Y26789" s="240"/>
      <c r="AB26789" s="241"/>
    </row>
    <row r="26790" spans="25:28">
      <c r="Y26790" s="240"/>
      <c r="AB26790" s="241"/>
    </row>
    <row r="26791" spans="25:28">
      <c r="Y26791" s="240"/>
      <c r="AB26791" s="241"/>
    </row>
    <row r="26792" spans="25:28">
      <c r="Y26792" s="240"/>
      <c r="AB26792" s="241"/>
    </row>
    <row r="26793" spans="25:28">
      <c r="Y26793" s="240"/>
      <c r="AB26793" s="241"/>
    </row>
    <row r="26794" spans="25:28">
      <c r="Y26794" s="240"/>
      <c r="AB26794" s="241"/>
    </row>
    <row r="26795" spans="25:28">
      <c r="Y26795" s="240"/>
      <c r="AB26795" s="241"/>
    </row>
    <row r="26796" spans="25:28">
      <c r="Y26796" s="240"/>
      <c r="AB26796" s="241"/>
    </row>
    <row r="26797" spans="25:28">
      <c r="Y26797" s="240"/>
      <c r="AB26797" s="241"/>
    </row>
    <row r="26798" spans="25:28">
      <c r="Y26798" s="240"/>
      <c r="AB26798" s="241"/>
    </row>
    <row r="26799" spans="25:28">
      <c r="Y26799" s="240"/>
      <c r="AB26799" s="241"/>
    </row>
    <row r="26800" spans="25:28">
      <c r="Y26800" s="240"/>
      <c r="AB26800" s="241"/>
    </row>
    <row r="26801" spans="25:28">
      <c r="Y26801" s="240"/>
      <c r="AB26801" s="241"/>
    </row>
    <row r="26802" spans="25:28">
      <c r="Y26802" s="240"/>
      <c r="AB26802" s="241"/>
    </row>
    <row r="26803" spans="25:28">
      <c r="Y26803" s="240"/>
      <c r="AB26803" s="241"/>
    </row>
    <row r="26804" spans="25:28">
      <c r="Y26804" s="240"/>
      <c r="AB26804" s="241"/>
    </row>
    <row r="26805" spans="25:28">
      <c r="Y26805" s="240"/>
      <c r="AB26805" s="241"/>
    </row>
    <row r="26806" spans="25:28">
      <c r="Y26806" s="240"/>
      <c r="AB26806" s="241"/>
    </row>
    <row r="26807" spans="25:28">
      <c r="Y26807" s="240"/>
      <c r="AB26807" s="241"/>
    </row>
    <row r="26808" spans="25:28">
      <c r="Y26808" s="240"/>
      <c r="AB26808" s="241"/>
    </row>
    <row r="26809" spans="25:28">
      <c r="Y26809" s="240"/>
      <c r="AB26809" s="241"/>
    </row>
    <row r="26810" spans="25:28">
      <c r="Y26810" s="240"/>
      <c r="AB26810" s="241"/>
    </row>
    <row r="26811" spans="25:28">
      <c r="Y26811" s="240"/>
      <c r="AB26811" s="241"/>
    </row>
    <row r="26812" spans="25:28">
      <c r="Y26812" s="240"/>
      <c r="AB26812" s="241"/>
    </row>
    <row r="26813" spans="25:28">
      <c r="Y26813" s="240"/>
      <c r="AB26813" s="241"/>
    </row>
    <row r="26814" spans="25:28">
      <c r="Y26814" s="240"/>
      <c r="AB26814" s="241"/>
    </row>
    <row r="26815" spans="25:28">
      <c r="Y26815" s="240"/>
      <c r="AB26815" s="241"/>
    </row>
    <row r="26816" spans="25:28">
      <c r="Y26816" s="240"/>
      <c r="AB26816" s="241"/>
    </row>
    <row r="26817" spans="25:28">
      <c r="Y26817" s="240"/>
      <c r="AB26817" s="241"/>
    </row>
    <row r="26818" spans="25:28">
      <c r="Y26818" s="240"/>
      <c r="AB26818" s="241"/>
    </row>
    <row r="26819" spans="25:28">
      <c r="Y26819" s="240"/>
      <c r="AB26819" s="241"/>
    </row>
    <row r="26820" spans="25:28">
      <c r="Y26820" s="240"/>
      <c r="AB26820" s="241"/>
    </row>
    <row r="26821" spans="25:28">
      <c r="Y26821" s="240"/>
      <c r="AB26821" s="241"/>
    </row>
    <row r="26822" spans="25:28">
      <c r="Y26822" s="240"/>
      <c r="AB26822" s="241"/>
    </row>
    <row r="26823" spans="25:28">
      <c r="Y26823" s="240"/>
      <c r="AB26823" s="241"/>
    </row>
    <row r="26824" spans="25:28">
      <c r="Y26824" s="240"/>
      <c r="AB26824" s="241"/>
    </row>
    <row r="26825" spans="25:28">
      <c r="Y26825" s="240"/>
      <c r="AB26825" s="241"/>
    </row>
    <row r="26826" spans="25:28">
      <c r="Y26826" s="240"/>
      <c r="AB26826" s="241"/>
    </row>
    <row r="26827" spans="25:28">
      <c r="Y26827" s="240"/>
      <c r="AB26827" s="241"/>
    </row>
    <row r="26828" spans="25:28">
      <c r="Y26828" s="240"/>
      <c r="AB26828" s="241"/>
    </row>
    <row r="26829" spans="25:28">
      <c r="Y26829" s="240"/>
      <c r="AB26829" s="241"/>
    </row>
    <row r="26830" spans="25:28">
      <c r="Y26830" s="240"/>
      <c r="AB26830" s="241"/>
    </row>
    <row r="26831" spans="25:28">
      <c r="Y26831" s="240"/>
      <c r="AB26831" s="241"/>
    </row>
    <row r="26832" spans="25:28">
      <c r="Y26832" s="240"/>
      <c r="AB26832" s="241"/>
    </row>
    <row r="26833" spans="25:28">
      <c r="Y26833" s="240"/>
      <c r="AB26833" s="241"/>
    </row>
    <row r="26834" spans="25:28">
      <c r="Y26834" s="240"/>
      <c r="AB26834" s="241"/>
    </row>
    <row r="26835" spans="25:28">
      <c r="Y26835" s="240"/>
      <c r="AB26835" s="241"/>
    </row>
    <row r="26836" spans="25:28">
      <c r="Y26836" s="240"/>
      <c r="AB26836" s="241"/>
    </row>
    <row r="26837" spans="25:28">
      <c r="Y26837" s="240"/>
      <c r="AB26837" s="241"/>
    </row>
    <row r="26838" spans="25:28">
      <c r="Y26838" s="240"/>
      <c r="AB26838" s="241"/>
    </row>
    <row r="26839" spans="25:28">
      <c r="Y26839" s="240"/>
      <c r="AB26839" s="241"/>
    </row>
    <row r="26840" spans="25:28">
      <c r="Y26840" s="240"/>
      <c r="AB26840" s="241"/>
    </row>
    <row r="26841" spans="25:28">
      <c r="Y26841" s="240"/>
      <c r="AB26841" s="241"/>
    </row>
    <row r="26842" spans="25:28">
      <c r="Y26842" s="240"/>
      <c r="AB26842" s="241"/>
    </row>
    <row r="26843" spans="25:28">
      <c r="Y26843" s="240"/>
      <c r="AB26843" s="241"/>
    </row>
    <row r="26844" spans="25:28">
      <c r="Y26844" s="240"/>
      <c r="AB26844" s="241"/>
    </row>
    <row r="26845" spans="25:28">
      <c r="Y26845" s="240"/>
      <c r="AB26845" s="241"/>
    </row>
    <row r="26846" spans="25:28">
      <c r="Y26846" s="240"/>
      <c r="AB26846" s="241"/>
    </row>
    <row r="26847" spans="25:28">
      <c r="Y26847" s="240"/>
      <c r="AB26847" s="241"/>
    </row>
    <row r="26848" spans="25:28">
      <c r="Y26848" s="240"/>
      <c r="AB26848" s="241"/>
    </row>
    <row r="26849" spans="25:28">
      <c r="Y26849" s="240"/>
      <c r="AB26849" s="241"/>
    </row>
    <row r="26850" spans="25:28">
      <c r="Y26850" s="240"/>
      <c r="AB26850" s="241"/>
    </row>
    <row r="26851" spans="25:28">
      <c r="Y26851" s="240"/>
      <c r="AB26851" s="241"/>
    </row>
    <row r="26852" spans="25:28">
      <c r="Y26852" s="240"/>
      <c r="AB26852" s="241"/>
    </row>
    <row r="26853" spans="25:28">
      <c r="Y26853" s="240"/>
      <c r="AB26853" s="241"/>
    </row>
    <row r="26854" spans="25:28">
      <c r="Y26854" s="240"/>
      <c r="AB26854" s="241"/>
    </row>
    <row r="26855" spans="25:28">
      <c r="Y26855" s="240"/>
      <c r="AB26855" s="241"/>
    </row>
    <row r="26856" spans="25:28">
      <c r="Y26856" s="240"/>
      <c r="AB26856" s="241"/>
    </row>
    <row r="26857" spans="25:28">
      <c r="Y26857" s="240"/>
      <c r="AB26857" s="241"/>
    </row>
    <row r="26858" spans="25:28">
      <c r="Y26858" s="240"/>
      <c r="AB26858" s="241"/>
    </row>
    <row r="26859" spans="25:28">
      <c r="Y26859" s="240"/>
      <c r="AB26859" s="241"/>
    </row>
    <row r="26860" spans="25:28">
      <c r="Y26860" s="240"/>
      <c r="AB26860" s="241"/>
    </row>
    <row r="26861" spans="25:28">
      <c r="Y26861" s="240"/>
      <c r="AB26861" s="241"/>
    </row>
    <row r="26862" spans="25:28">
      <c r="Y26862" s="240"/>
      <c r="AB26862" s="241"/>
    </row>
    <row r="26863" spans="25:28">
      <c r="Y26863" s="240"/>
      <c r="AB26863" s="241"/>
    </row>
    <row r="26864" spans="25:28">
      <c r="Y26864" s="240"/>
      <c r="AB26864" s="241"/>
    </row>
    <row r="26865" spans="25:28">
      <c r="Y26865" s="240"/>
      <c r="AB26865" s="241"/>
    </row>
    <row r="26866" spans="25:28">
      <c r="Y26866" s="240"/>
      <c r="AB26866" s="241"/>
    </row>
    <row r="26867" spans="25:28">
      <c r="Y26867" s="240"/>
      <c r="AB26867" s="241"/>
    </row>
    <row r="26868" spans="25:28">
      <c r="Y26868" s="240"/>
      <c r="AB26868" s="241"/>
    </row>
    <row r="26869" spans="25:28">
      <c r="Y26869" s="240"/>
      <c r="AB26869" s="241"/>
    </row>
    <row r="26870" spans="25:28">
      <c r="Y26870" s="240"/>
      <c r="AB26870" s="241"/>
    </row>
    <row r="26871" spans="25:28">
      <c r="Y26871" s="240"/>
      <c r="AB26871" s="241"/>
    </row>
    <row r="26872" spans="25:28">
      <c r="Y26872" s="240"/>
      <c r="AB26872" s="241"/>
    </row>
    <row r="26873" spans="25:28">
      <c r="Y26873" s="240"/>
      <c r="AB26873" s="241"/>
    </row>
    <row r="26874" spans="25:28">
      <c r="Y26874" s="240"/>
      <c r="AB26874" s="241"/>
    </row>
    <row r="26875" spans="25:28">
      <c r="Y26875" s="240"/>
      <c r="AB26875" s="241"/>
    </row>
    <row r="26876" spans="25:28">
      <c r="Y26876" s="240"/>
      <c r="AB26876" s="241"/>
    </row>
    <row r="26877" spans="25:28">
      <c r="Y26877" s="240"/>
      <c r="AB26877" s="241"/>
    </row>
    <row r="26878" spans="25:28">
      <c r="Y26878" s="240"/>
      <c r="AB26878" s="241"/>
    </row>
    <row r="26879" spans="25:28">
      <c r="Y26879" s="240"/>
      <c r="AB26879" s="241"/>
    </row>
    <row r="26880" spans="25:28">
      <c r="Y26880" s="240"/>
      <c r="AB26880" s="241"/>
    </row>
    <row r="26881" spans="25:28">
      <c r="Y26881" s="240"/>
      <c r="AB26881" s="241"/>
    </row>
    <row r="26882" spans="25:28">
      <c r="Y26882" s="240"/>
      <c r="AB26882" s="241"/>
    </row>
    <row r="26883" spans="25:28">
      <c r="Y26883" s="240"/>
      <c r="AB26883" s="241"/>
    </row>
    <row r="26884" spans="25:28">
      <c r="Y26884" s="240"/>
      <c r="AB26884" s="241"/>
    </row>
    <row r="26885" spans="25:28">
      <c r="Y26885" s="240"/>
      <c r="AB26885" s="241"/>
    </row>
    <row r="26886" spans="25:28">
      <c r="Y26886" s="240"/>
      <c r="AB26886" s="241"/>
    </row>
    <row r="26887" spans="25:28">
      <c r="Y26887" s="240"/>
      <c r="AB26887" s="241"/>
    </row>
    <row r="26888" spans="25:28">
      <c r="Y26888" s="240"/>
      <c r="AB26888" s="241"/>
    </row>
    <row r="26889" spans="25:28">
      <c r="Y26889" s="240"/>
      <c r="AB26889" s="241"/>
    </row>
    <row r="26890" spans="25:28">
      <c r="Y26890" s="240"/>
      <c r="AB26890" s="241"/>
    </row>
    <row r="26891" spans="25:28">
      <c r="Y26891" s="240"/>
      <c r="AB26891" s="241"/>
    </row>
    <row r="26892" spans="25:28">
      <c r="Y26892" s="240"/>
      <c r="AB26892" s="241"/>
    </row>
    <row r="26893" spans="25:28">
      <c r="Y26893" s="240"/>
      <c r="AB26893" s="241"/>
    </row>
    <row r="26894" spans="25:28">
      <c r="Y26894" s="240"/>
      <c r="AB26894" s="241"/>
    </row>
    <row r="26895" spans="25:28">
      <c r="Y26895" s="240"/>
      <c r="AB26895" s="241"/>
    </row>
    <row r="26896" spans="25:28">
      <c r="Y26896" s="240"/>
      <c r="AB26896" s="241"/>
    </row>
    <row r="26897" spans="25:28">
      <c r="Y26897" s="240"/>
      <c r="AB26897" s="241"/>
    </row>
    <row r="26898" spans="25:28">
      <c r="Y26898" s="240"/>
      <c r="AB26898" s="241"/>
    </row>
    <row r="26899" spans="25:28">
      <c r="Y26899" s="240"/>
      <c r="AB26899" s="241"/>
    </row>
    <row r="26900" spans="25:28">
      <c r="Y26900" s="240"/>
      <c r="AB26900" s="241"/>
    </row>
    <row r="26901" spans="25:28">
      <c r="Y26901" s="240"/>
      <c r="AB26901" s="241"/>
    </row>
    <row r="26902" spans="25:28">
      <c r="Y26902" s="240"/>
      <c r="AB26902" s="241"/>
    </row>
    <row r="26903" spans="25:28">
      <c r="Y26903" s="240"/>
      <c r="AB26903" s="241"/>
    </row>
    <row r="26904" spans="25:28">
      <c r="Y26904" s="240"/>
      <c r="AB26904" s="241"/>
    </row>
    <row r="26905" spans="25:28">
      <c r="Y26905" s="240"/>
      <c r="AB26905" s="241"/>
    </row>
    <row r="26906" spans="25:28">
      <c r="Y26906" s="240"/>
      <c r="AB26906" s="241"/>
    </row>
    <row r="26907" spans="25:28">
      <c r="Y26907" s="240"/>
      <c r="AB26907" s="241"/>
    </row>
    <row r="26908" spans="25:28">
      <c r="Y26908" s="240"/>
      <c r="AB26908" s="241"/>
    </row>
    <row r="26909" spans="25:28">
      <c r="Y26909" s="240"/>
      <c r="AB26909" s="241"/>
    </row>
    <row r="26910" spans="25:28">
      <c r="Y26910" s="240"/>
      <c r="AB26910" s="241"/>
    </row>
    <row r="26911" spans="25:28">
      <c r="Y26911" s="240"/>
      <c r="AB26911" s="241"/>
    </row>
    <row r="26912" spans="25:28">
      <c r="Y26912" s="240"/>
      <c r="AB26912" s="241"/>
    </row>
    <row r="26913" spans="25:28">
      <c r="Y26913" s="240"/>
      <c r="AB26913" s="241"/>
    </row>
    <row r="26914" spans="25:28">
      <c r="Y26914" s="240"/>
      <c r="AB26914" s="241"/>
    </row>
    <row r="26915" spans="25:28">
      <c r="Y26915" s="240"/>
      <c r="AB26915" s="241"/>
    </row>
    <row r="26916" spans="25:28">
      <c r="Y26916" s="240"/>
      <c r="AB26916" s="241"/>
    </row>
    <row r="26917" spans="25:28">
      <c r="Y26917" s="240"/>
      <c r="AB26917" s="241"/>
    </row>
    <row r="26918" spans="25:28">
      <c r="Y26918" s="240"/>
      <c r="AB26918" s="241"/>
    </row>
    <row r="26919" spans="25:28">
      <c r="Y26919" s="240"/>
      <c r="AB26919" s="241"/>
    </row>
    <row r="26920" spans="25:28">
      <c r="Y26920" s="240"/>
      <c r="AB26920" s="241"/>
    </row>
    <row r="26921" spans="25:28">
      <c r="Y26921" s="240"/>
      <c r="AB26921" s="241"/>
    </row>
    <row r="26922" spans="25:28">
      <c r="Y26922" s="240"/>
      <c r="AB26922" s="241"/>
    </row>
    <row r="26923" spans="25:28">
      <c r="Y26923" s="240"/>
      <c r="AB26923" s="241"/>
    </row>
    <row r="26924" spans="25:28">
      <c r="Y26924" s="240"/>
      <c r="AB26924" s="241"/>
    </row>
    <row r="26925" spans="25:28">
      <c r="Y26925" s="240"/>
      <c r="AB26925" s="241"/>
    </row>
    <row r="26926" spans="25:28">
      <c r="Y26926" s="240"/>
      <c r="AB26926" s="241"/>
    </row>
    <row r="26927" spans="25:28">
      <c r="Y26927" s="240"/>
      <c r="AB26927" s="241"/>
    </row>
    <row r="26928" spans="25:28">
      <c r="Y26928" s="240"/>
      <c r="AB26928" s="241"/>
    </row>
    <row r="26929" spans="25:28">
      <c r="Y26929" s="240"/>
      <c r="AB26929" s="241"/>
    </row>
    <row r="26930" spans="25:28">
      <c r="Y26930" s="240"/>
      <c r="AB26930" s="241"/>
    </row>
    <row r="26931" spans="25:28">
      <c r="Y26931" s="240"/>
      <c r="AB26931" s="241"/>
    </row>
    <row r="26932" spans="25:28">
      <c r="Y26932" s="240"/>
      <c r="AB26932" s="241"/>
    </row>
    <row r="26933" spans="25:28">
      <c r="Y26933" s="240"/>
      <c r="AB26933" s="241"/>
    </row>
    <row r="26934" spans="25:28">
      <c r="Y26934" s="240"/>
      <c r="AB26934" s="241"/>
    </row>
    <row r="26935" spans="25:28">
      <c r="Y26935" s="240"/>
      <c r="AB26935" s="241"/>
    </row>
    <row r="26936" spans="25:28">
      <c r="Y26936" s="240"/>
      <c r="AB26936" s="241"/>
    </row>
    <row r="26937" spans="25:28">
      <c r="Y26937" s="240"/>
      <c r="AB26937" s="241"/>
    </row>
    <row r="26938" spans="25:28">
      <c r="Y26938" s="240"/>
      <c r="AB26938" s="241"/>
    </row>
    <row r="26939" spans="25:28">
      <c r="Y26939" s="240"/>
      <c r="AB26939" s="241"/>
    </row>
    <row r="26940" spans="25:28">
      <c r="Y26940" s="240"/>
      <c r="AB26940" s="241"/>
    </row>
    <row r="26941" spans="25:28">
      <c r="Y26941" s="240"/>
      <c r="AB26941" s="241"/>
    </row>
    <row r="26942" spans="25:28">
      <c r="Y26942" s="240"/>
      <c r="AB26942" s="241"/>
    </row>
    <row r="26943" spans="25:28">
      <c r="Y26943" s="240"/>
      <c r="AB26943" s="241"/>
    </row>
    <row r="26944" spans="25:28">
      <c r="Y26944" s="240"/>
      <c r="AB26944" s="241"/>
    </row>
    <row r="26945" spans="25:28">
      <c r="Y26945" s="240"/>
      <c r="AB26945" s="241"/>
    </row>
    <row r="26946" spans="25:28">
      <c r="Y26946" s="240"/>
      <c r="AB26946" s="241"/>
    </row>
    <row r="26947" spans="25:28">
      <c r="Y26947" s="240"/>
      <c r="AB26947" s="241"/>
    </row>
    <row r="26948" spans="25:28">
      <c r="Y26948" s="240"/>
      <c r="AB26948" s="241"/>
    </row>
    <row r="26949" spans="25:28">
      <c r="Y26949" s="240"/>
      <c r="AB26949" s="241"/>
    </row>
    <row r="26950" spans="25:28">
      <c r="Y26950" s="240"/>
      <c r="AB26950" s="241"/>
    </row>
    <row r="26951" spans="25:28">
      <c r="Y26951" s="240"/>
      <c r="AB26951" s="241"/>
    </row>
    <row r="26952" spans="25:28">
      <c r="Y26952" s="240"/>
      <c r="AB26952" s="241"/>
    </row>
    <row r="26953" spans="25:28">
      <c r="Y26953" s="240"/>
      <c r="AB26953" s="241"/>
    </row>
    <row r="26954" spans="25:28">
      <c r="Y26954" s="240"/>
      <c r="AB26954" s="241"/>
    </row>
    <row r="26955" spans="25:28">
      <c r="Y26955" s="240"/>
      <c r="AB26955" s="241"/>
    </row>
    <row r="26956" spans="25:28">
      <c r="Y26956" s="240"/>
      <c r="AB26956" s="241"/>
    </row>
    <row r="26957" spans="25:28">
      <c r="Y26957" s="240"/>
      <c r="AB26957" s="241"/>
    </row>
    <row r="26958" spans="25:28">
      <c r="Y26958" s="240"/>
      <c r="AB26958" s="241"/>
    </row>
    <row r="26959" spans="25:28">
      <c r="Y26959" s="240"/>
      <c r="AB26959" s="241"/>
    </row>
    <row r="26960" spans="25:28">
      <c r="Y26960" s="240"/>
      <c r="AB26960" s="241"/>
    </row>
    <row r="26961" spans="25:28">
      <c r="Y26961" s="240"/>
      <c r="AB26961" s="241"/>
    </row>
    <row r="26962" spans="25:28">
      <c r="Y26962" s="240"/>
      <c r="AB26962" s="241"/>
    </row>
    <row r="26963" spans="25:28">
      <c r="Y26963" s="240"/>
      <c r="AB26963" s="241"/>
    </row>
    <row r="26964" spans="25:28">
      <c r="Y26964" s="240"/>
      <c r="AB26964" s="241"/>
    </row>
    <row r="26965" spans="25:28">
      <c r="Y26965" s="240"/>
      <c r="AB26965" s="241"/>
    </row>
    <row r="26966" spans="25:28">
      <c r="Y26966" s="240"/>
      <c r="AB26966" s="241"/>
    </row>
    <row r="26967" spans="25:28">
      <c r="Y26967" s="240"/>
      <c r="AB26967" s="241"/>
    </row>
    <row r="26968" spans="25:28">
      <c r="Y26968" s="240"/>
      <c r="AB26968" s="241"/>
    </row>
    <row r="26969" spans="25:28">
      <c r="Y26969" s="240"/>
      <c r="AB26969" s="241"/>
    </row>
    <row r="26970" spans="25:28">
      <c r="Y26970" s="240"/>
      <c r="AB26970" s="241"/>
    </row>
    <row r="26971" spans="25:28">
      <c r="Y26971" s="240"/>
      <c r="AB26971" s="241"/>
    </row>
    <row r="26972" spans="25:28">
      <c r="Y26972" s="240"/>
      <c r="AB26972" s="241"/>
    </row>
    <row r="26973" spans="25:28">
      <c r="Y26973" s="240"/>
      <c r="AB26973" s="241"/>
    </row>
    <row r="26974" spans="25:28">
      <c r="Y26974" s="240"/>
      <c r="AB26974" s="241"/>
    </row>
    <row r="26975" spans="25:28">
      <c r="Y26975" s="240"/>
      <c r="AB26975" s="241"/>
    </row>
    <row r="26976" spans="25:28">
      <c r="Y26976" s="240"/>
      <c r="AB26976" s="241"/>
    </row>
    <row r="26977" spans="25:28">
      <c r="Y26977" s="240"/>
      <c r="AB26977" s="241"/>
    </row>
    <row r="26978" spans="25:28">
      <c r="Y26978" s="240"/>
      <c r="AB26978" s="241"/>
    </row>
    <row r="26979" spans="25:28">
      <c r="Y26979" s="240"/>
      <c r="AB26979" s="241"/>
    </row>
    <row r="26980" spans="25:28">
      <c r="Y26980" s="240"/>
      <c r="AB26980" s="241"/>
    </row>
    <row r="26981" spans="25:28">
      <c r="Y26981" s="240"/>
      <c r="AB26981" s="241"/>
    </row>
    <row r="26982" spans="25:28">
      <c r="Y26982" s="240"/>
      <c r="AB26982" s="241"/>
    </row>
    <row r="26983" spans="25:28">
      <c r="Y26983" s="240"/>
      <c r="AB26983" s="241"/>
    </row>
    <row r="26984" spans="25:28">
      <c r="Y26984" s="240"/>
      <c r="AB26984" s="241"/>
    </row>
    <row r="26985" spans="25:28">
      <c r="Y26985" s="240"/>
      <c r="AB26985" s="241"/>
    </row>
    <row r="26986" spans="25:28">
      <c r="Y26986" s="240"/>
      <c r="AB26986" s="241"/>
    </row>
    <row r="26987" spans="25:28">
      <c r="Y26987" s="240"/>
      <c r="AB26987" s="241"/>
    </row>
    <row r="26988" spans="25:28">
      <c r="Y26988" s="240"/>
      <c r="AB26988" s="241"/>
    </row>
    <row r="26989" spans="25:28">
      <c r="Y26989" s="240"/>
      <c r="AB26989" s="241"/>
    </row>
    <row r="26990" spans="25:28">
      <c r="Y26990" s="240"/>
      <c r="AB26990" s="241"/>
    </row>
    <row r="26991" spans="25:28">
      <c r="Y26991" s="240"/>
      <c r="AB26991" s="241"/>
    </row>
    <row r="26992" spans="25:28">
      <c r="Y26992" s="240"/>
      <c r="AB26992" s="241"/>
    </row>
    <row r="26993" spans="25:28">
      <c r="Y26993" s="240"/>
      <c r="AB26993" s="241"/>
    </row>
    <row r="26994" spans="25:28">
      <c r="Y26994" s="240"/>
      <c r="AB26994" s="241"/>
    </row>
    <row r="26995" spans="25:28">
      <c r="Y26995" s="240"/>
      <c r="AB26995" s="241"/>
    </row>
    <row r="26996" spans="25:28">
      <c r="Y26996" s="240"/>
      <c r="AB26996" s="241"/>
    </row>
    <row r="26997" spans="25:28">
      <c r="Y26997" s="240"/>
      <c r="AB26997" s="241"/>
    </row>
    <row r="26998" spans="25:28">
      <c r="Y26998" s="240"/>
      <c r="AB26998" s="241"/>
    </row>
    <row r="26999" spans="25:28">
      <c r="Y26999" s="240"/>
      <c r="AB26999" s="241"/>
    </row>
    <row r="27000" spans="25:28">
      <c r="Y27000" s="240"/>
      <c r="AB27000" s="241"/>
    </row>
    <row r="27001" spans="25:28">
      <c r="Y27001" s="240"/>
      <c r="AB27001" s="241"/>
    </row>
    <row r="27002" spans="25:28">
      <c r="Y27002" s="240"/>
      <c r="AB27002" s="241"/>
    </row>
    <row r="27003" spans="25:28">
      <c r="Y27003" s="240"/>
      <c r="AB27003" s="241"/>
    </row>
    <row r="27004" spans="25:28">
      <c r="Y27004" s="240"/>
      <c r="AB27004" s="241"/>
    </row>
    <row r="27005" spans="25:28">
      <c r="Y27005" s="240"/>
      <c r="AB27005" s="241"/>
    </row>
    <row r="27006" spans="25:28">
      <c r="Y27006" s="240"/>
      <c r="AB27006" s="241"/>
    </row>
    <row r="27007" spans="25:28">
      <c r="Y27007" s="240"/>
      <c r="AB27007" s="241"/>
    </row>
    <row r="27008" spans="25:28">
      <c r="Y27008" s="240"/>
      <c r="AB27008" s="241"/>
    </row>
    <row r="27009" spans="25:28">
      <c r="Y27009" s="240"/>
      <c r="AB27009" s="241"/>
    </row>
    <row r="27010" spans="25:28">
      <c r="Y27010" s="240"/>
      <c r="AB27010" s="241"/>
    </row>
    <row r="27011" spans="25:28">
      <c r="Y27011" s="240"/>
      <c r="AB27011" s="241"/>
    </row>
    <row r="27012" spans="25:28">
      <c r="Y27012" s="240"/>
      <c r="AB27012" s="241"/>
    </row>
    <row r="27013" spans="25:28">
      <c r="Y27013" s="240"/>
      <c r="AB27013" s="241"/>
    </row>
    <row r="27014" spans="25:28">
      <c r="Y27014" s="240"/>
      <c r="AB27014" s="241"/>
    </row>
    <row r="27015" spans="25:28">
      <c r="Y27015" s="240"/>
      <c r="AB27015" s="241"/>
    </row>
    <row r="27016" spans="25:28">
      <c r="Y27016" s="240"/>
      <c r="AB27016" s="241"/>
    </row>
    <row r="27017" spans="25:28">
      <c r="Y27017" s="240"/>
      <c r="AB27017" s="241"/>
    </row>
    <row r="27018" spans="25:28">
      <c r="Y27018" s="240"/>
      <c r="AB27018" s="241"/>
    </row>
    <row r="27019" spans="25:28">
      <c r="Y27019" s="240"/>
      <c r="AB27019" s="241"/>
    </row>
    <row r="27020" spans="25:28">
      <c r="Y27020" s="240"/>
      <c r="AB27020" s="241"/>
    </row>
    <row r="27021" spans="25:28">
      <c r="Y27021" s="240"/>
      <c r="AB27021" s="241"/>
    </row>
    <row r="27022" spans="25:28">
      <c r="Y27022" s="240"/>
      <c r="AB27022" s="241"/>
    </row>
    <row r="27023" spans="25:28">
      <c r="Y27023" s="240"/>
      <c r="AB27023" s="241"/>
    </row>
    <row r="27024" spans="25:28">
      <c r="Y27024" s="240"/>
      <c r="AB27024" s="241"/>
    </row>
    <row r="27025" spans="25:28">
      <c r="Y27025" s="240"/>
      <c r="AB27025" s="241"/>
    </row>
    <row r="27026" spans="25:28">
      <c r="Y27026" s="240"/>
      <c r="AB27026" s="241"/>
    </row>
    <row r="27027" spans="25:28">
      <c r="Y27027" s="240"/>
      <c r="AB27027" s="241"/>
    </row>
    <row r="27028" spans="25:28">
      <c r="Y27028" s="240"/>
      <c r="AB27028" s="241"/>
    </row>
    <row r="27029" spans="25:28">
      <c r="Y27029" s="240"/>
      <c r="AB27029" s="241"/>
    </row>
    <row r="27030" spans="25:28">
      <c r="Y27030" s="240"/>
      <c r="AB27030" s="241"/>
    </row>
    <row r="27031" spans="25:28">
      <c r="Y27031" s="240"/>
      <c r="AB27031" s="241"/>
    </row>
    <row r="27032" spans="25:28">
      <c r="Y27032" s="240"/>
      <c r="AB27032" s="241"/>
    </row>
    <row r="27033" spans="25:28">
      <c r="Y27033" s="240"/>
      <c r="AB27033" s="241"/>
    </row>
    <row r="27034" spans="25:28">
      <c r="Y27034" s="240"/>
      <c r="AB27034" s="241"/>
    </row>
    <row r="27035" spans="25:28">
      <c r="Y27035" s="240"/>
      <c r="AB27035" s="241"/>
    </row>
    <row r="27036" spans="25:28">
      <c r="Y27036" s="240"/>
      <c r="AB27036" s="241"/>
    </row>
    <row r="27037" spans="25:28">
      <c r="Y27037" s="240"/>
      <c r="AB27037" s="241"/>
    </row>
    <row r="27038" spans="25:28">
      <c r="Y27038" s="240"/>
      <c r="AB27038" s="241"/>
    </row>
    <row r="27039" spans="25:28">
      <c r="Y27039" s="240"/>
      <c r="AB27039" s="241"/>
    </row>
    <row r="27040" spans="25:28">
      <c r="Y27040" s="240"/>
      <c r="AB27040" s="241"/>
    </row>
    <row r="27041" spans="25:28">
      <c r="Y27041" s="240"/>
      <c r="AB27041" s="241"/>
    </row>
    <row r="27042" spans="25:28">
      <c r="Y27042" s="240"/>
      <c r="AB27042" s="241"/>
    </row>
    <row r="27043" spans="25:28">
      <c r="Y27043" s="240"/>
      <c r="AB27043" s="241"/>
    </row>
    <row r="27044" spans="25:28">
      <c r="Y27044" s="240"/>
      <c r="AB27044" s="241"/>
    </row>
    <row r="27045" spans="25:28">
      <c r="Y27045" s="240"/>
      <c r="AB27045" s="241"/>
    </row>
    <row r="27046" spans="25:28">
      <c r="Y27046" s="240"/>
      <c r="AB27046" s="241"/>
    </row>
    <row r="27047" spans="25:28">
      <c r="Y27047" s="240"/>
      <c r="AB27047" s="241"/>
    </row>
    <row r="27048" spans="25:28">
      <c r="Y27048" s="240"/>
      <c r="AB27048" s="241"/>
    </row>
    <row r="27049" spans="25:28">
      <c r="Y27049" s="240"/>
      <c r="AB27049" s="241"/>
    </row>
    <row r="27050" spans="25:28">
      <c r="Y27050" s="240"/>
      <c r="AB27050" s="241"/>
    </row>
    <row r="27051" spans="25:28">
      <c r="Y27051" s="240"/>
      <c r="AB27051" s="241"/>
    </row>
    <row r="27052" spans="25:28">
      <c r="Y27052" s="240"/>
      <c r="AB27052" s="241"/>
    </row>
    <row r="27053" spans="25:28">
      <c r="Y27053" s="240"/>
      <c r="AB27053" s="241"/>
    </row>
    <row r="27054" spans="25:28">
      <c r="Y27054" s="240"/>
      <c r="AB27054" s="241"/>
    </row>
    <row r="27055" spans="25:28">
      <c r="Y27055" s="240"/>
      <c r="AB27055" s="241"/>
    </row>
    <row r="27056" spans="25:28">
      <c r="Y27056" s="240"/>
      <c r="AB27056" s="241"/>
    </row>
    <row r="27057" spans="25:28">
      <c r="Y27057" s="240"/>
      <c r="AB27057" s="241"/>
    </row>
    <row r="27058" spans="25:28">
      <c r="Y27058" s="240"/>
      <c r="AB27058" s="241"/>
    </row>
    <row r="27059" spans="25:28">
      <c r="Y27059" s="240"/>
      <c r="AB27059" s="241"/>
    </row>
    <row r="27060" spans="25:28">
      <c r="Y27060" s="240"/>
      <c r="AB27060" s="241"/>
    </row>
    <row r="27061" spans="25:28">
      <c r="Y27061" s="240"/>
      <c r="AB27061" s="241"/>
    </row>
    <row r="27062" spans="25:28">
      <c r="Y27062" s="240"/>
      <c r="AB27062" s="241"/>
    </row>
    <row r="27063" spans="25:28">
      <c r="Y27063" s="240"/>
      <c r="AB27063" s="241"/>
    </row>
    <row r="27064" spans="25:28">
      <c r="Y27064" s="240"/>
      <c r="AB27064" s="241"/>
    </row>
    <row r="27065" spans="25:28">
      <c r="Y27065" s="240"/>
      <c r="AB27065" s="241"/>
    </row>
    <row r="27066" spans="25:28">
      <c r="Y27066" s="240"/>
      <c r="AB27066" s="241"/>
    </row>
    <row r="27067" spans="25:28">
      <c r="Y27067" s="240"/>
      <c r="AB27067" s="241"/>
    </row>
    <row r="27068" spans="25:28">
      <c r="Y27068" s="240"/>
      <c r="AB27068" s="241"/>
    </row>
    <row r="27069" spans="25:28">
      <c r="Y27069" s="240"/>
      <c r="AB27069" s="241"/>
    </row>
    <row r="27070" spans="25:28">
      <c r="Y27070" s="240"/>
      <c r="AB27070" s="241"/>
    </row>
    <row r="27071" spans="25:28">
      <c r="Y27071" s="240"/>
      <c r="AB27071" s="241"/>
    </row>
    <row r="27072" spans="25:28">
      <c r="Y27072" s="240"/>
      <c r="AB27072" s="241"/>
    </row>
    <row r="27073" spans="25:28">
      <c r="Y27073" s="240"/>
      <c r="AB27073" s="241"/>
    </row>
    <row r="27074" spans="25:28">
      <c r="Y27074" s="240"/>
      <c r="AB27074" s="241"/>
    </row>
    <row r="27075" spans="25:28">
      <c r="Y27075" s="240"/>
      <c r="AB27075" s="241"/>
    </row>
    <row r="27076" spans="25:28">
      <c r="Y27076" s="240"/>
      <c r="AB27076" s="241"/>
    </row>
    <row r="27077" spans="25:28">
      <c r="Y27077" s="240"/>
      <c r="AB27077" s="241"/>
    </row>
    <row r="27078" spans="25:28">
      <c r="Y27078" s="240"/>
      <c r="AB27078" s="241"/>
    </row>
    <row r="27079" spans="25:28">
      <c r="Y27079" s="240"/>
      <c r="AB27079" s="241"/>
    </row>
    <row r="27080" spans="25:28">
      <c r="Y27080" s="240"/>
      <c r="AB27080" s="241"/>
    </row>
    <row r="27081" spans="25:28">
      <c r="Y27081" s="240"/>
      <c r="AB27081" s="241"/>
    </row>
    <row r="27082" spans="25:28">
      <c r="Y27082" s="240"/>
      <c r="AB27082" s="241"/>
    </row>
    <row r="27083" spans="25:28">
      <c r="Y27083" s="240"/>
      <c r="AB27083" s="241"/>
    </row>
    <row r="27084" spans="25:28">
      <c r="Y27084" s="240"/>
      <c r="AB27084" s="241"/>
    </row>
    <row r="27085" spans="25:28">
      <c r="Y27085" s="240"/>
      <c r="AB27085" s="241"/>
    </row>
    <row r="27086" spans="25:28">
      <c r="Y27086" s="240"/>
      <c r="AB27086" s="241"/>
    </row>
    <row r="27087" spans="25:28">
      <c r="Y27087" s="240"/>
      <c r="AB27087" s="241"/>
    </row>
    <row r="27088" spans="25:28">
      <c r="Y27088" s="240"/>
      <c r="AB27088" s="241"/>
    </row>
    <row r="27089" spans="25:28">
      <c r="Y27089" s="240"/>
      <c r="AB27089" s="241"/>
    </row>
    <row r="27090" spans="25:28">
      <c r="Y27090" s="240"/>
      <c r="AB27090" s="241"/>
    </row>
    <row r="27091" spans="25:28">
      <c r="Y27091" s="240"/>
      <c r="AB27091" s="241"/>
    </row>
    <row r="27092" spans="25:28">
      <c r="Y27092" s="240"/>
      <c r="AB27092" s="241"/>
    </row>
    <row r="27093" spans="25:28">
      <c r="Y27093" s="240"/>
      <c r="AB27093" s="241"/>
    </row>
    <row r="27094" spans="25:28">
      <c r="Y27094" s="240"/>
      <c r="AB27094" s="241"/>
    </row>
    <row r="27095" spans="25:28">
      <c r="Y27095" s="240"/>
      <c r="AB27095" s="241"/>
    </row>
    <row r="27096" spans="25:28">
      <c r="Y27096" s="240"/>
      <c r="AB27096" s="241"/>
    </row>
    <row r="27097" spans="25:28">
      <c r="Y27097" s="240"/>
      <c r="AB27097" s="241"/>
    </row>
    <row r="27098" spans="25:28">
      <c r="Y27098" s="240"/>
      <c r="AB27098" s="241"/>
    </row>
    <row r="27099" spans="25:28">
      <c r="Y27099" s="240"/>
      <c r="AB27099" s="241"/>
    </row>
    <row r="27100" spans="25:28">
      <c r="Y27100" s="240"/>
      <c r="AB27100" s="241"/>
    </row>
    <row r="27101" spans="25:28">
      <c r="Y27101" s="240"/>
      <c r="AB27101" s="241"/>
    </row>
    <row r="27102" spans="25:28">
      <c r="Y27102" s="240"/>
      <c r="AB27102" s="241"/>
    </row>
    <row r="27103" spans="25:28">
      <c r="Y27103" s="240"/>
      <c r="AB27103" s="241"/>
    </row>
    <row r="27104" spans="25:28">
      <c r="Y27104" s="240"/>
      <c r="AB27104" s="241"/>
    </row>
    <row r="27105" spans="25:28">
      <c r="Y27105" s="240"/>
      <c r="AB27105" s="241"/>
    </row>
    <row r="27106" spans="25:28">
      <c r="Y27106" s="240"/>
      <c r="AB27106" s="241"/>
    </row>
    <row r="27107" spans="25:28">
      <c r="Y27107" s="240"/>
      <c r="AB27107" s="241"/>
    </row>
    <row r="27108" spans="25:28">
      <c r="Y27108" s="240"/>
      <c r="AB27108" s="241"/>
    </row>
    <row r="27109" spans="25:28">
      <c r="Y27109" s="240"/>
      <c r="AB27109" s="241"/>
    </row>
    <row r="27110" spans="25:28">
      <c r="Y27110" s="240"/>
      <c r="AB27110" s="241"/>
    </row>
    <row r="27111" spans="25:28">
      <c r="Y27111" s="240"/>
      <c r="AB27111" s="241"/>
    </row>
    <row r="27112" spans="25:28">
      <c r="Y27112" s="240"/>
      <c r="AB27112" s="241"/>
    </row>
    <row r="27113" spans="25:28">
      <c r="Y27113" s="240"/>
      <c r="AB27113" s="241"/>
    </row>
    <row r="27114" spans="25:28">
      <c r="Y27114" s="240"/>
      <c r="AB27114" s="241"/>
    </row>
    <row r="27115" spans="25:28">
      <c r="Y27115" s="240"/>
      <c r="AB27115" s="241"/>
    </row>
    <row r="27116" spans="25:28">
      <c r="Y27116" s="240"/>
      <c r="AB27116" s="241"/>
    </row>
    <row r="27117" spans="25:28">
      <c r="Y27117" s="240"/>
      <c r="AB27117" s="241"/>
    </row>
    <row r="27118" spans="25:28">
      <c r="Y27118" s="240"/>
      <c r="AB27118" s="241"/>
    </row>
    <row r="27119" spans="25:28">
      <c r="Y27119" s="240"/>
      <c r="AB27119" s="241"/>
    </row>
    <row r="27120" spans="25:28">
      <c r="Y27120" s="240"/>
      <c r="AB27120" s="241"/>
    </row>
    <row r="27121" spans="25:28">
      <c r="Y27121" s="240"/>
      <c r="AB27121" s="241"/>
    </row>
    <row r="27122" spans="25:28">
      <c r="Y27122" s="240"/>
      <c r="AB27122" s="241"/>
    </row>
    <row r="27123" spans="25:28">
      <c r="Y27123" s="240"/>
      <c r="AB27123" s="241"/>
    </row>
    <row r="27124" spans="25:28">
      <c r="Y27124" s="240"/>
      <c r="AB27124" s="241"/>
    </row>
    <row r="27125" spans="25:28">
      <c r="Y27125" s="240"/>
      <c r="AB27125" s="241"/>
    </row>
    <row r="27126" spans="25:28">
      <c r="Y27126" s="240"/>
      <c r="AB27126" s="241"/>
    </row>
    <row r="27127" spans="25:28">
      <c r="Y27127" s="240"/>
      <c r="AB27127" s="241"/>
    </row>
    <row r="27128" spans="25:28">
      <c r="Y27128" s="240"/>
      <c r="AB27128" s="241"/>
    </row>
    <row r="27129" spans="25:28">
      <c r="Y27129" s="240"/>
      <c r="AB27129" s="241"/>
    </row>
    <row r="27130" spans="25:28">
      <c r="Y27130" s="240"/>
      <c r="AB27130" s="241"/>
    </row>
    <row r="27131" spans="25:28">
      <c r="Y27131" s="240"/>
      <c r="AB27131" s="241"/>
    </row>
    <row r="27132" spans="25:28">
      <c r="Y27132" s="240"/>
      <c r="AB27132" s="241"/>
    </row>
    <row r="27133" spans="25:28">
      <c r="Y27133" s="240"/>
      <c r="AB27133" s="241"/>
    </row>
    <row r="27134" spans="25:28">
      <c r="Y27134" s="240"/>
      <c r="AB27134" s="241"/>
    </row>
    <row r="27135" spans="25:28">
      <c r="Y27135" s="240"/>
      <c r="AB27135" s="241"/>
    </row>
    <row r="27136" spans="25:28">
      <c r="Y27136" s="240"/>
      <c r="AB27136" s="241"/>
    </row>
    <row r="27137" spans="25:28">
      <c r="Y27137" s="240"/>
      <c r="AB27137" s="241"/>
    </row>
    <row r="27138" spans="25:28">
      <c r="Y27138" s="240"/>
      <c r="AB27138" s="241"/>
    </row>
    <row r="27139" spans="25:28">
      <c r="Y27139" s="240"/>
      <c r="AB27139" s="241"/>
    </row>
    <row r="27140" spans="25:28">
      <c r="Y27140" s="240"/>
      <c r="AB27140" s="241"/>
    </row>
    <row r="27141" spans="25:28">
      <c r="Y27141" s="240"/>
      <c r="AB27141" s="241"/>
    </row>
    <row r="27142" spans="25:28">
      <c r="Y27142" s="240"/>
      <c r="AB27142" s="241"/>
    </row>
    <row r="27143" spans="25:28">
      <c r="Y27143" s="240"/>
      <c r="AB27143" s="241"/>
    </row>
    <row r="27144" spans="25:28">
      <c r="Y27144" s="240"/>
      <c r="AB27144" s="241"/>
    </row>
    <row r="27145" spans="25:28">
      <c r="Y27145" s="240"/>
      <c r="AB27145" s="241"/>
    </row>
    <row r="27146" spans="25:28">
      <c r="Y27146" s="240"/>
      <c r="AB27146" s="241"/>
    </row>
    <row r="27147" spans="25:28">
      <c r="Y27147" s="240"/>
      <c r="AB27147" s="241"/>
    </row>
    <row r="27148" spans="25:28">
      <c r="Y27148" s="240"/>
      <c r="AB27148" s="241"/>
    </row>
    <row r="27149" spans="25:28">
      <c r="Y27149" s="240"/>
      <c r="AB27149" s="241"/>
    </row>
    <row r="27150" spans="25:28">
      <c r="Y27150" s="240"/>
      <c r="AB27150" s="241"/>
    </row>
    <row r="27151" spans="25:28">
      <c r="Y27151" s="240"/>
      <c r="AB27151" s="241"/>
    </row>
    <row r="27152" spans="25:28">
      <c r="Y27152" s="240"/>
      <c r="AB27152" s="241"/>
    </row>
    <row r="27153" spans="25:28">
      <c r="Y27153" s="240"/>
      <c r="AB27153" s="241"/>
    </row>
    <row r="27154" spans="25:28">
      <c r="Y27154" s="240"/>
      <c r="AB27154" s="241"/>
    </row>
    <row r="27155" spans="25:28">
      <c r="Y27155" s="240"/>
      <c r="AB27155" s="241"/>
    </row>
    <row r="27156" spans="25:28">
      <c r="Y27156" s="240"/>
      <c r="AB27156" s="241"/>
    </row>
    <row r="27157" spans="25:28">
      <c r="Y27157" s="240"/>
      <c r="AB27157" s="241"/>
    </row>
    <row r="27158" spans="25:28">
      <c r="Y27158" s="240"/>
      <c r="AB27158" s="241"/>
    </row>
    <row r="27159" spans="25:28">
      <c r="Y27159" s="240"/>
      <c r="AB27159" s="241"/>
    </row>
    <row r="27160" spans="25:28">
      <c r="Y27160" s="240"/>
      <c r="AB27160" s="241"/>
    </row>
    <row r="27161" spans="25:28">
      <c r="Y27161" s="240"/>
      <c r="AB27161" s="241"/>
    </row>
    <row r="27162" spans="25:28">
      <c r="Y27162" s="240"/>
      <c r="AB27162" s="241"/>
    </row>
    <row r="27163" spans="25:28">
      <c r="Y27163" s="240"/>
      <c r="AB27163" s="241"/>
    </row>
    <row r="27164" spans="25:28">
      <c r="Y27164" s="240"/>
      <c r="AB27164" s="241"/>
    </row>
    <row r="27165" spans="25:28">
      <c r="Y27165" s="240"/>
      <c r="AB27165" s="241"/>
    </row>
    <row r="27166" spans="25:28">
      <c r="Y27166" s="240"/>
      <c r="AB27166" s="241"/>
    </row>
    <row r="27167" spans="25:28">
      <c r="Y27167" s="240"/>
      <c r="AB27167" s="241"/>
    </row>
    <row r="27168" spans="25:28">
      <c r="Y27168" s="240"/>
      <c r="AB27168" s="241"/>
    </row>
    <row r="27169" spans="25:28">
      <c r="Y27169" s="240"/>
      <c r="AB27169" s="241"/>
    </row>
    <row r="27170" spans="25:28">
      <c r="Y27170" s="240"/>
      <c r="AB27170" s="241"/>
    </row>
    <row r="27171" spans="25:28">
      <c r="Y27171" s="240"/>
      <c r="AB27171" s="241"/>
    </row>
    <row r="27172" spans="25:28">
      <c r="Y27172" s="240"/>
      <c r="AB27172" s="241"/>
    </row>
    <row r="27173" spans="25:28">
      <c r="Y27173" s="240"/>
      <c r="AB27173" s="241"/>
    </row>
    <row r="27174" spans="25:28">
      <c r="Y27174" s="240"/>
      <c r="AB27174" s="241"/>
    </row>
    <row r="27175" spans="25:28">
      <c r="Y27175" s="240"/>
      <c r="AB27175" s="241"/>
    </row>
    <row r="27176" spans="25:28">
      <c r="Y27176" s="240"/>
      <c r="AB27176" s="241"/>
    </row>
    <row r="27177" spans="25:28">
      <c r="Y27177" s="240"/>
      <c r="AB27177" s="241"/>
    </row>
    <row r="27178" spans="25:28">
      <c r="Y27178" s="240"/>
      <c r="AB27178" s="241"/>
    </row>
    <row r="27179" spans="25:28">
      <c r="Y27179" s="240"/>
      <c r="AB27179" s="241"/>
    </row>
    <row r="27180" spans="25:28">
      <c r="Y27180" s="240"/>
      <c r="AB27180" s="241"/>
    </row>
    <row r="27181" spans="25:28">
      <c r="Y27181" s="240"/>
      <c r="AB27181" s="241"/>
    </row>
    <row r="27182" spans="25:28">
      <c r="Y27182" s="240"/>
      <c r="AB27182" s="241"/>
    </row>
    <row r="27183" spans="25:28">
      <c r="Y27183" s="240"/>
      <c r="AB27183" s="241"/>
    </row>
    <row r="27184" spans="25:28">
      <c r="Y27184" s="240"/>
      <c r="AB27184" s="241"/>
    </row>
    <row r="27185" spans="25:28">
      <c r="Y27185" s="240"/>
      <c r="AB27185" s="241"/>
    </row>
    <row r="27186" spans="25:28">
      <c r="Y27186" s="240"/>
      <c r="AB27186" s="241"/>
    </row>
    <row r="27187" spans="25:28">
      <c r="Y27187" s="240"/>
      <c r="AB27187" s="241"/>
    </row>
    <row r="27188" spans="25:28">
      <c r="Y27188" s="240"/>
      <c r="AB27188" s="241"/>
    </row>
    <row r="27189" spans="25:28">
      <c r="Y27189" s="240"/>
      <c r="AB27189" s="241"/>
    </row>
    <row r="27190" spans="25:28">
      <c r="Y27190" s="240"/>
      <c r="AB27190" s="241"/>
    </row>
    <row r="27191" spans="25:28">
      <c r="Y27191" s="240"/>
      <c r="AB27191" s="241"/>
    </row>
    <row r="27192" spans="25:28">
      <c r="Y27192" s="240"/>
      <c r="AB27192" s="241"/>
    </row>
    <row r="27193" spans="25:28">
      <c r="Y27193" s="240"/>
      <c r="AB27193" s="241"/>
    </row>
    <row r="27194" spans="25:28">
      <c r="Y27194" s="240"/>
      <c r="AB27194" s="241"/>
    </row>
    <row r="27195" spans="25:28">
      <c r="Y27195" s="240"/>
      <c r="AB27195" s="241"/>
    </row>
    <row r="27196" spans="25:28">
      <c r="Y27196" s="240"/>
      <c r="AB27196" s="241"/>
    </row>
    <row r="27197" spans="25:28">
      <c r="Y27197" s="240"/>
      <c r="AB27197" s="241"/>
    </row>
    <row r="27198" spans="25:28">
      <c r="Y27198" s="240"/>
      <c r="AB27198" s="241"/>
    </row>
    <row r="27199" spans="25:28">
      <c r="Y27199" s="240"/>
      <c r="AB27199" s="241"/>
    </row>
    <row r="27200" spans="25:28">
      <c r="Y27200" s="240"/>
      <c r="AB27200" s="241"/>
    </row>
    <row r="27201" spans="25:28">
      <c r="Y27201" s="240"/>
      <c r="AB27201" s="241"/>
    </row>
    <row r="27202" spans="25:28">
      <c r="Y27202" s="240"/>
      <c r="AB27202" s="241"/>
    </row>
    <row r="27203" spans="25:28">
      <c r="Y27203" s="240"/>
      <c r="AB27203" s="241"/>
    </row>
    <row r="27204" spans="25:28">
      <c r="Y27204" s="240"/>
      <c r="AB27204" s="241"/>
    </row>
    <row r="27205" spans="25:28">
      <c r="Y27205" s="240"/>
      <c r="AB27205" s="241"/>
    </row>
    <row r="27206" spans="25:28">
      <c r="Y27206" s="240"/>
      <c r="AB27206" s="241"/>
    </row>
    <row r="27207" spans="25:28">
      <c r="Y27207" s="240"/>
      <c r="AB27207" s="241"/>
    </row>
    <row r="27208" spans="25:28">
      <c r="Y27208" s="240"/>
      <c r="AB27208" s="241"/>
    </row>
    <row r="27209" spans="25:28">
      <c r="Y27209" s="240"/>
      <c r="AB27209" s="241"/>
    </row>
    <row r="27210" spans="25:28">
      <c r="Y27210" s="240"/>
      <c r="AB27210" s="241"/>
    </row>
    <row r="27211" spans="25:28">
      <c r="Y27211" s="240"/>
      <c r="AB27211" s="241"/>
    </row>
    <row r="27212" spans="25:28">
      <c r="Y27212" s="240"/>
      <c r="AB27212" s="241"/>
    </row>
    <row r="27213" spans="25:28">
      <c r="Y27213" s="240"/>
      <c r="AB27213" s="241"/>
    </row>
    <row r="27214" spans="25:28">
      <c r="Y27214" s="240"/>
      <c r="AB27214" s="241"/>
    </row>
    <row r="27215" spans="25:28">
      <c r="Y27215" s="240"/>
      <c r="AB27215" s="241"/>
    </row>
    <row r="27216" spans="25:28">
      <c r="Y27216" s="240"/>
      <c r="AB27216" s="241"/>
    </row>
    <row r="27217" spans="25:28">
      <c r="Y27217" s="240"/>
      <c r="AB27217" s="241"/>
    </row>
    <row r="27218" spans="25:28">
      <c r="Y27218" s="240"/>
      <c r="AB27218" s="241"/>
    </row>
    <row r="27219" spans="25:28">
      <c r="Y27219" s="240"/>
      <c r="AB27219" s="241"/>
    </row>
    <row r="27220" spans="25:28">
      <c r="Y27220" s="240"/>
      <c r="AB27220" s="241"/>
    </row>
    <row r="27221" spans="25:28">
      <c r="Y27221" s="240"/>
      <c r="AB27221" s="241"/>
    </row>
    <row r="27222" spans="25:28">
      <c r="Y27222" s="240"/>
      <c r="AB27222" s="241"/>
    </row>
    <row r="27223" spans="25:28">
      <c r="Y27223" s="240"/>
      <c r="AB27223" s="241"/>
    </row>
    <row r="27224" spans="25:28">
      <c r="Y27224" s="240"/>
      <c r="AB27224" s="241"/>
    </row>
    <row r="27225" spans="25:28">
      <c r="Y27225" s="240"/>
      <c r="AB27225" s="241"/>
    </row>
    <row r="27226" spans="25:28">
      <c r="Y27226" s="240"/>
      <c r="AB27226" s="241"/>
    </row>
    <row r="27227" spans="25:28">
      <c r="Y27227" s="240"/>
      <c r="AB27227" s="241"/>
    </row>
    <row r="27228" spans="25:28">
      <c r="Y27228" s="240"/>
      <c r="AB27228" s="241"/>
    </row>
    <row r="27229" spans="25:28">
      <c r="Y27229" s="240"/>
      <c r="AB27229" s="241"/>
    </row>
    <row r="27230" spans="25:28">
      <c r="Y27230" s="240"/>
      <c r="AB27230" s="241"/>
    </row>
    <row r="27231" spans="25:28">
      <c r="Y27231" s="240"/>
      <c r="AB27231" s="241"/>
    </row>
    <row r="27232" spans="25:28">
      <c r="Y27232" s="240"/>
      <c r="AB27232" s="241"/>
    </row>
    <row r="27233" spans="25:28">
      <c r="Y27233" s="240"/>
      <c r="AB27233" s="241"/>
    </row>
    <row r="27234" spans="25:28">
      <c r="Y27234" s="240"/>
      <c r="AB27234" s="241"/>
    </row>
    <row r="27235" spans="25:28">
      <c r="Y27235" s="240"/>
      <c r="AB27235" s="241"/>
    </row>
    <row r="27236" spans="25:28">
      <c r="Y27236" s="240"/>
      <c r="AB27236" s="241"/>
    </row>
    <row r="27237" spans="25:28">
      <c r="Y27237" s="240"/>
      <c r="AB27237" s="241"/>
    </row>
    <row r="27238" spans="25:28">
      <c r="Y27238" s="240"/>
      <c r="AB27238" s="241"/>
    </row>
    <row r="27239" spans="25:28">
      <c r="Y27239" s="240"/>
      <c r="AB27239" s="241"/>
    </row>
    <row r="27240" spans="25:28">
      <c r="Y27240" s="240"/>
      <c r="AB27240" s="241"/>
    </row>
    <row r="27241" spans="25:28">
      <c r="Y27241" s="240"/>
      <c r="AB27241" s="241"/>
    </row>
    <row r="27242" spans="25:28">
      <c r="Y27242" s="240"/>
      <c r="AB27242" s="241"/>
    </row>
    <row r="27243" spans="25:28">
      <c r="Y27243" s="240"/>
      <c r="AB27243" s="241"/>
    </row>
    <row r="27244" spans="25:28">
      <c r="Y27244" s="240"/>
      <c r="AB27244" s="241"/>
    </row>
    <row r="27245" spans="25:28">
      <c r="Y27245" s="240"/>
      <c r="AB27245" s="241"/>
    </row>
    <row r="27246" spans="25:28">
      <c r="Y27246" s="240"/>
      <c r="AB27246" s="241"/>
    </row>
    <row r="27247" spans="25:28">
      <c r="Y27247" s="240"/>
      <c r="AB27247" s="241"/>
    </row>
    <row r="27248" spans="25:28">
      <c r="Y27248" s="240"/>
      <c r="AB27248" s="241"/>
    </row>
    <row r="27249" spans="25:28">
      <c r="Y27249" s="240"/>
      <c r="AB27249" s="241"/>
    </row>
    <row r="27250" spans="25:28">
      <c r="Y27250" s="240"/>
      <c r="AB27250" s="241"/>
    </row>
    <row r="27251" spans="25:28">
      <c r="Y27251" s="240"/>
      <c r="AB27251" s="241"/>
    </row>
    <row r="27252" spans="25:28">
      <c r="Y27252" s="240"/>
      <c r="AB27252" s="241"/>
    </row>
    <row r="27253" spans="25:28">
      <c r="Y27253" s="240"/>
      <c r="AB27253" s="241"/>
    </row>
    <row r="27254" spans="25:28">
      <c r="Y27254" s="240"/>
      <c r="AB27254" s="241"/>
    </row>
    <row r="27255" spans="25:28">
      <c r="Y27255" s="240"/>
      <c r="AB27255" s="241"/>
    </row>
    <row r="27256" spans="25:28">
      <c r="Y27256" s="240"/>
      <c r="AB27256" s="241"/>
    </row>
    <row r="27257" spans="25:28">
      <c r="Y27257" s="240"/>
      <c r="AB27257" s="241"/>
    </row>
    <row r="27258" spans="25:28">
      <c r="Y27258" s="240"/>
      <c r="AB27258" s="241"/>
    </row>
    <row r="27259" spans="25:28">
      <c r="Y27259" s="240"/>
      <c r="AB27259" s="241"/>
    </row>
    <row r="27260" spans="25:28">
      <c r="Y27260" s="240"/>
      <c r="AB27260" s="241"/>
    </row>
    <row r="27261" spans="25:28">
      <c r="Y27261" s="240"/>
      <c r="AB27261" s="241"/>
    </row>
    <row r="27262" spans="25:28">
      <c r="Y27262" s="240"/>
      <c r="AB27262" s="241"/>
    </row>
    <row r="27263" spans="25:28">
      <c r="Y27263" s="240"/>
      <c r="AB27263" s="241"/>
    </row>
    <row r="27264" spans="25:28">
      <c r="Y27264" s="240"/>
      <c r="AB27264" s="241"/>
    </row>
    <row r="27265" spans="25:28">
      <c r="Y27265" s="240"/>
      <c r="AB27265" s="241"/>
    </row>
    <row r="27266" spans="25:28">
      <c r="Y27266" s="240"/>
      <c r="AB27266" s="241"/>
    </row>
    <row r="27267" spans="25:28">
      <c r="Y27267" s="240"/>
      <c r="AB27267" s="241"/>
    </row>
    <row r="27268" spans="25:28">
      <c r="Y27268" s="240"/>
      <c r="AB27268" s="241"/>
    </row>
    <row r="27269" spans="25:28">
      <c r="Y27269" s="240"/>
      <c r="AB27269" s="241"/>
    </row>
    <row r="27270" spans="25:28">
      <c r="Y27270" s="240"/>
      <c r="AB27270" s="241"/>
    </row>
    <row r="27271" spans="25:28">
      <c r="Y27271" s="240"/>
      <c r="AB27271" s="241"/>
    </row>
    <row r="27272" spans="25:28">
      <c r="Y27272" s="240"/>
      <c r="AB27272" s="241"/>
    </row>
    <row r="27273" spans="25:28">
      <c r="Y27273" s="240"/>
      <c r="AB27273" s="241"/>
    </row>
    <row r="27274" spans="25:28">
      <c r="Y27274" s="240"/>
      <c r="AB27274" s="241"/>
    </row>
    <row r="27275" spans="25:28">
      <c r="Y27275" s="240"/>
      <c r="AB27275" s="241"/>
    </row>
    <row r="27276" spans="25:28">
      <c r="Y27276" s="240"/>
      <c r="AB27276" s="241"/>
    </row>
    <row r="27277" spans="25:28">
      <c r="Y27277" s="240"/>
      <c r="AB27277" s="241"/>
    </row>
    <row r="27278" spans="25:28">
      <c r="Y27278" s="240"/>
      <c r="AB27278" s="241"/>
    </row>
    <row r="27279" spans="25:28">
      <c r="Y27279" s="240"/>
      <c r="AB27279" s="241"/>
    </row>
    <row r="27280" spans="25:28">
      <c r="Y27280" s="240"/>
      <c r="AB27280" s="241"/>
    </row>
    <row r="27281" spans="25:28">
      <c r="Y27281" s="240"/>
      <c r="AB27281" s="241"/>
    </row>
    <row r="27282" spans="25:28">
      <c r="Y27282" s="240"/>
      <c r="AB27282" s="241"/>
    </row>
    <row r="27283" spans="25:28">
      <c r="Y27283" s="240"/>
      <c r="AB27283" s="241"/>
    </row>
    <row r="27284" spans="25:28">
      <c r="Y27284" s="240"/>
      <c r="AB27284" s="241"/>
    </row>
    <row r="27285" spans="25:28">
      <c r="Y27285" s="240"/>
      <c r="AB27285" s="241"/>
    </row>
    <row r="27286" spans="25:28">
      <c r="Y27286" s="240"/>
      <c r="AB27286" s="241"/>
    </row>
    <row r="27287" spans="25:28">
      <c r="Y27287" s="240"/>
      <c r="AB27287" s="241"/>
    </row>
    <row r="27288" spans="25:28">
      <c r="Y27288" s="240"/>
      <c r="AB27288" s="241"/>
    </row>
    <row r="27289" spans="25:28">
      <c r="Y27289" s="240"/>
      <c r="AB27289" s="241"/>
    </row>
    <row r="27290" spans="25:28">
      <c r="Y27290" s="240"/>
      <c r="AB27290" s="241"/>
    </row>
    <row r="27291" spans="25:28">
      <c r="Y27291" s="240"/>
      <c r="AB27291" s="241"/>
    </row>
    <row r="27292" spans="25:28">
      <c r="Y27292" s="240"/>
      <c r="AB27292" s="241"/>
    </row>
    <row r="27293" spans="25:28">
      <c r="Y27293" s="240"/>
      <c r="AB27293" s="241"/>
    </row>
    <row r="27294" spans="25:28">
      <c r="Y27294" s="240"/>
      <c r="AB27294" s="241"/>
    </row>
    <row r="27295" spans="25:28">
      <c r="Y27295" s="240"/>
      <c r="AB27295" s="241"/>
    </row>
    <row r="27296" spans="25:28">
      <c r="Y27296" s="240"/>
      <c r="AB27296" s="241"/>
    </row>
    <row r="27297" spans="25:28">
      <c r="Y27297" s="240"/>
      <c r="AB27297" s="241"/>
    </row>
    <row r="27298" spans="25:28">
      <c r="Y27298" s="240"/>
      <c r="AB27298" s="241"/>
    </row>
    <row r="27299" spans="25:28">
      <c r="Y27299" s="240"/>
      <c r="AB27299" s="241"/>
    </row>
    <row r="27300" spans="25:28">
      <c r="Y27300" s="240"/>
      <c r="AB27300" s="241"/>
    </row>
    <row r="27301" spans="25:28">
      <c r="Y27301" s="240"/>
      <c r="AB27301" s="241"/>
    </row>
    <row r="27302" spans="25:28">
      <c r="Y27302" s="240"/>
      <c r="AB27302" s="241"/>
    </row>
    <row r="27303" spans="25:28">
      <c r="Y27303" s="240"/>
      <c r="AB27303" s="241"/>
    </row>
    <row r="27304" spans="25:28">
      <c r="Y27304" s="240"/>
      <c r="AB27304" s="241"/>
    </row>
    <row r="27305" spans="25:28">
      <c r="Y27305" s="240"/>
      <c r="AB27305" s="241"/>
    </row>
    <row r="27306" spans="25:28">
      <c r="Y27306" s="240"/>
      <c r="AB27306" s="241"/>
    </row>
    <row r="27307" spans="25:28">
      <c r="Y27307" s="240"/>
      <c r="AB27307" s="241"/>
    </row>
    <row r="27308" spans="25:28">
      <c r="Y27308" s="240"/>
      <c r="AB27308" s="241"/>
    </row>
    <row r="27309" spans="25:28">
      <c r="Y27309" s="240"/>
      <c r="AB27309" s="241"/>
    </row>
    <row r="27310" spans="25:28">
      <c r="Y27310" s="240"/>
      <c r="AB27310" s="241"/>
    </row>
    <row r="27311" spans="25:28">
      <c r="Y27311" s="240"/>
      <c r="AB27311" s="241"/>
    </row>
    <row r="27312" spans="25:28">
      <c r="Y27312" s="240"/>
      <c r="AB27312" s="241"/>
    </row>
    <row r="27313" spans="25:28">
      <c r="Y27313" s="240"/>
      <c r="AB27313" s="241"/>
    </row>
    <row r="27314" spans="25:28">
      <c r="Y27314" s="240"/>
      <c r="AB27314" s="241"/>
    </row>
    <row r="27315" spans="25:28">
      <c r="Y27315" s="240"/>
      <c r="AB27315" s="241"/>
    </row>
    <row r="27316" spans="25:28">
      <c r="Y27316" s="240"/>
      <c r="AB27316" s="241"/>
    </row>
    <row r="27317" spans="25:28">
      <c r="Y27317" s="240"/>
      <c r="AB27317" s="241"/>
    </row>
    <row r="27318" spans="25:28">
      <c r="Y27318" s="240"/>
      <c r="AB27318" s="241"/>
    </row>
    <row r="27319" spans="25:28">
      <c r="Y27319" s="240"/>
      <c r="AB27319" s="241"/>
    </row>
    <row r="27320" spans="25:28">
      <c r="Y27320" s="240"/>
      <c r="AB27320" s="241"/>
    </row>
    <row r="27321" spans="25:28">
      <c r="Y27321" s="240"/>
      <c r="AB27321" s="241"/>
    </row>
    <row r="27322" spans="25:28">
      <c r="Y27322" s="240"/>
      <c r="AB27322" s="241"/>
    </row>
    <row r="27323" spans="25:28">
      <c r="Y27323" s="240"/>
      <c r="AB27323" s="241"/>
    </row>
    <row r="27324" spans="25:28">
      <c r="Y27324" s="240"/>
      <c r="AB27324" s="241"/>
    </row>
    <row r="27325" spans="25:28">
      <c r="Y27325" s="240"/>
      <c r="AB27325" s="241"/>
    </row>
    <row r="27326" spans="25:28">
      <c r="Y27326" s="240"/>
      <c r="AB27326" s="241"/>
    </row>
    <row r="27327" spans="25:28">
      <c r="Y27327" s="240"/>
      <c r="AB27327" s="241"/>
    </row>
    <row r="27328" spans="25:28">
      <c r="Y27328" s="240"/>
      <c r="AB27328" s="241"/>
    </row>
    <row r="27329" spans="25:28">
      <c r="Y27329" s="240"/>
      <c r="AB27329" s="241"/>
    </row>
    <row r="27330" spans="25:28">
      <c r="Y27330" s="240"/>
      <c r="AB27330" s="241"/>
    </row>
    <row r="27331" spans="25:28">
      <c r="Y27331" s="240"/>
      <c r="AB27331" s="241"/>
    </row>
    <row r="27332" spans="25:28">
      <c r="Y27332" s="240"/>
      <c r="AB27332" s="241"/>
    </row>
    <row r="27333" spans="25:28">
      <c r="Y27333" s="240"/>
      <c r="AB27333" s="241"/>
    </row>
    <row r="27334" spans="25:28">
      <c r="Y27334" s="240"/>
      <c r="AB27334" s="241"/>
    </row>
    <row r="27335" spans="25:28">
      <c r="Y27335" s="240"/>
      <c r="AB27335" s="241"/>
    </row>
    <row r="27336" spans="25:28">
      <c r="Y27336" s="240"/>
      <c r="AB27336" s="241"/>
    </row>
    <row r="27337" spans="25:28">
      <c r="Y27337" s="240"/>
      <c r="AB27337" s="241"/>
    </row>
    <row r="27338" spans="25:28">
      <c r="Y27338" s="240"/>
      <c r="AB27338" s="241"/>
    </row>
    <row r="27339" spans="25:28">
      <c r="Y27339" s="240"/>
      <c r="AB27339" s="241"/>
    </row>
    <row r="27340" spans="25:28">
      <c r="Y27340" s="240"/>
      <c r="AB27340" s="241"/>
    </row>
    <row r="27341" spans="25:28">
      <c r="Y27341" s="240"/>
      <c r="AB27341" s="241"/>
    </row>
    <row r="27342" spans="25:28">
      <c r="Y27342" s="240"/>
      <c r="AB27342" s="241"/>
    </row>
    <row r="27343" spans="25:28">
      <c r="Y27343" s="240"/>
      <c r="AB27343" s="241"/>
    </row>
    <row r="27344" spans="25:28">
      <c r="Y27344" s="240"/>
      <c r="AB27344" s="241"/>
    </row>
    <row r="27345" spans="25:28">
      <c r="Y27345" s="240"/>
      <c r="AB27345" s="241"/>
    </row>
    <row r="27346" spans="25:28">
      <c r="Y27346" s="240"/>
      <c r="AB27346" s="241"/>
    </row>
    <row r="27347" spans="25:28">
      <c r="Y27347" s="240"/>
      <c r="AB27347" s="241"/>
    </row>
    <row r="27348" spans="25:28">
      <c r="Y27348" s="240"/>
      <c r="AB27348" s="241"/>
    </row>
    <row r="27349" spans="25:28">
      <c r="Y27349" s="240"/>
      <c r="AB27349" s="241"/>
    </row>
    <row r="27350" spans="25:28">
      <c r="Y27350" s="240"/>
      <c r="AB27350" s="241"/>
    </row>
    <row r="27351" spans="25:28">
      <c r="Y27351" s="240"/>
      <c r="AB27351" s="241"/>
    </row>
    <row r="27352" spans="25:28">
      <c r="Y27352" s="240"/>
      <c r="AB27352" s="241"/>
    </row>
    <row r="27353" spans="25:28">
      <c r="Y27353" s="240"/>
      <c r="AB27353" s="241"/>
    </row>
    <row r="27354" spans="25:28">
      <c r="Y27354" s="240"/>
      <c r="AB27354" s="241"/>
    </row>
    <row r="27355" spans="25:28">
      <c r="Y27355" s="240"/>
      <c r="AB27355" s="241"/>
    </row>
    <row r="27356" spans="25:28">
      <c r="Y27356" s="240"/>
      <c r="AB27356" s="241"/>
    </row>
    <row r="27357" spans="25:28">
      <c r="Y27357" s="240"/>
      <c r="AB27357" s="241"/>
    </row>
    <row r="27358" spans="25:28">
      <c r="Y27358" s="240"/>
      <c r="AB27358" s="241"/>
    </row>
    <row r="27359" spans="25:28">
      <c r="Y27359" s="240"/>
      <c r="AB27359" s="241"/>
    </row>
    <row r="27360" spans="25:28">
      <c r="Y27360" s="240"/>
      <c r="AB27360" s="241"/>
    </row>
    <row r="27361" spans="25:28">
      <c r="Y27361" s="240"/>
      <c r="AB27361" s="241"/>
    </row>
    <row r="27362" spans="25:28">
      <c r="Y27362" s="240"/>
      <c r="AB27362" s="241"/>
    </row>
    <row r="27363" spans="25:28">
      <c r="Y27363" s="240"/>
      <c r="AB27363" s="241"/>
    </row>
    <row r="27364" spans="25:28">
      <c r="Y27364" s="240"/>
      <c r="AB27364" s="241"/>
    </row>
    <row r="27365" spans="25:28">
      <c r="Y27365" s="240"/>
      <c r="AB27365" s="241"/>
    </row>
    <row r="27366" spans="25:28">
      <c r="Y27366" s="240"/>
      <c r="AB27366" s="241"/>
    </row>
    <row r="27367" spans="25:28">
      <c r="Y27367" s="240"/>
      <c r="AB27367" s="241"/>
    </row>
    <row r="27368" spans="25:28">
      <c r="Y27368" s="240"/>
      <c r="AB27368" s="241"/>
    </row>
    <row r="27369" spans="25:28">
      <c r="Y27369" s="240"/>
      <c r="AB27369" s="241"/>
    </row>
    <row r="27370" spans="25:28">
      <c r="Y27370" s="240"/>
      <c r="AB27370" s="241"/>
    </row>
    <row r="27371" spans="25:28">
      <c r="Y27371" s="240"/>
      <c r="AB27371" s="241"/>
    </row>
    <row r="27372" spans="25:28">
      <c r="Y27372" s="240"/>
      <c r="AB27372" s="241"/>
    </row>
    <row r="27373" spans="25:28">
      <c r="Y27373" s="240"/>
      <c r="AB27373" s="241"/>
    </row>
    <row r="27374" spans="25:28">
      <c r="Y27374" s="240"/>
      <c r="AB27374" s="241"/>
    </row>
    <row r="27375" spans="25:28">
      <c r="Y27375" s="240"/>
      <c r="AB27375" s="241"/>
    </row>
    <row r="27376" spans="25:28">
      <c r="Y27376" s="240"/>
      <c r="AB27376" s="241"/>
    </row>
    <row r="27377" spans="25:28">
      <c r="Y27377" s="240"/>
      <c r="AB27377" s="241"/>
    </row>
    <row r="27378" spans="25:28">
      <c r="Y27378" s="240"/>
      <c r="AB27378" s="241"/>
    </row>
    <row r="27379" spans="25:28">
      <c r="Y27379" s="240"/>
      <c r="AB27379" s="241"/>
    </row>
    <row r="27380" spans="25:28">
      <c r="Y27380" s="240"/>
      <c r="AB27380" s="241"/>
    </row>
    <row r="27381" spans="25:28">
      <c r="Y27381" s="240"/>
      <c r="AB27381" s="241"/>
    </row>
    <row r="27382" spans="25:28">
      <c r="Y27382" s="240"/>
      <c r="AB27382" s="241"/>
    </row>
    <row r="27383" spans="25:28">
      <c r="Y27383" s="240"/>
      <c r="AB27383" s="241"/>
    </row>
    <row r="27384" spans="25:28">
      <c r="Y27384" s="240"/>
      <c r="AB27384" s="241"/>
    </row>
    <row r="27385" spans="25:28">
      <c r="Y27385" s="240"/>
      <c r="AB27385" s="241"/>
    </row>
    <row r="27386" spans="25:28">
      <c r="Y27386" s="240"/>
      <c r="AB27386" s="241"/>
    </row>
    <row r="27387" spans="25:28">
      <c r="Y27387" s="240"/>
      <c r="AB27387" s="241"/>
    </row>
    <row r="27388" spans="25:28">
      <c r="Y27388" s="240"/>
      <c r="AB27388" s="241"/>
    </row>
    <row r="27389" spans="25:28">
      <c r="Y27389" s="240"/>
      <c r="AB27389" s="241"/>
    </row>
    <row r="27390" spans="25:28">
      <c r="Y27390" s="240"/>
      <c r="AB27390" s="241"/>
    </row>
    <row r="27391" spans="25:28">
      <c r="Y27391" s="240"/>
      <c r="AB27391" s="241"/>
    </row>
    <row r="27392" spans="25:28">
      <c r="Y27392" s="240"/>
      <c r="AB27392" s="241"/>
    </row>
    <row r="27393" spans="25:28">
      <c r="Y27393" s="240"/>
      <c r="AB27393" s="241"/>
    </row>
    <row r="27394" spans="25:28">
      <c r="Y27394" s="240"/>
      <c r="AB27394" s="241"/>
    </row>
    <row r="27395" spans="25:28">
      <c r="Y27395" s="240"/>
      <c r="AB27395" s="241"/>
    </row>
    <row r="27396" spans="25:28">
      <c r="Y27396" s="240"/>
      <c r="AB27396" s="241"/>
    </row>
    <row r="27397" spans="25:28">
      <c r="Y27397" s="240"/>
      <c r="AB27397" s="241"/>
    </row>
    <row r="27398" spans="25:28">
      <c r="Y27398" s="240"/>
      <c r="AB27398" s="241"/>
    </row>
    <row r="27399" spans="25:28">
      <c r="Y27399" s="240"/>
      <c r="AB27399" s="241"/>
    </row>
    <row r="27400" spans="25:28">
      <c r="Y27400" s="240"/>
      <c r="AB27400" s="241"/>
    </row>
    <row r="27401" spans="25:28">
      <c r="Y27401" s="240"/>
      <c r="AB27401" s="241"/>
    </row>
    <row r="27402" spans="25:28">
      <c r="Y27402" s="240"/>
      <c r="AB27402" s="241"/>
    </row>
    <row r="27403" spans="25:28">
      <c r="Y27403" s="240"/>
      <c r="AB27403" s="241"/>
    </row>
    <row r="27404" spans="25:28">
      <c r="Y27404" s="240"/>
      <c r="AB27404" s="241"/>
    </row>
    <row r="27405" spans="25:28">
      <c r="Y27405" s="240"/>
      <c r="AB27405" s="241"/>
    </row>
    <row r="27406" spans="25:28">
      <c r="Y27406" s="240"/>
      <c r="AB27406" s="241"/>
    </row>
    <row r="27407" spans="25:28">
      <c r="Y27407" s="240"/>
      <c r="AB27407" s="241"/>
    </row>
    <row r="27408" spans="25:28">
      <c r="Y27408" s="240"/>
      <c r="AB27408" s="241"/>
    </row>
    <row r="27409" spans="25:28">
      <c r="Y27409" s="240"/>
      <c r="AB27409" s="241"/>
    </row>
    <row r="27410" spans="25:28">
      <c r="Y27410" s="240"/>
      <c r="AB27410" s="241"/>
    </row>
    <row r="27411" spans="25:28">
      <c r="Y27411" s="240"/>
      <c r="AB27411" s="241"/>
    </row>
    <row r="27412" spans="25:28">
      <c r="Y27412" s="240"/>
      <c r="AB27412" s="241"/>
    </row>
    <row r="27413" spans="25:28">
      <c r="Y27413" s="240"/>
      <c r="AB27413" s="241"/>
    </row>
    <row r="27414" spans="25:28">
      <c r="Y27414" s="240"/>
      <c r="AB27414" s="241"/>
    </row>
    <row r="27415" spans="25:28">
      <c r="Y27415" s="240"/>
      <c r="AB27415" s="241"/>
    </row>
    <row r="27416" spans="25:28">
      <c r="Y27416" s="240"/>
      <c r="AB27416" s="241"/>
    </row>
    <row r="27417" spans="25:28">
      <c r="Y27417" s="240"/>
      <c r="AB27417" s="241"/>
    </row>
    <row r="27418" spans="25:28">
      <c r="Y27418" s="240"/>
      <c r="AB27418" s="241"/>
    </row>
    <row r="27419" spans="25:28">
      <c r="Y27419" s="240"/>
      <c r="AB27419" s="241"/>
    </row>
    <row r="27420" spans="25:28">
      <c r="Y27420" s="240"/>
      <c r="AB27420" s="241"/>
    </row>
    <row r="27421" spans="25:28">
      <c r="Y27421" s="240"/>
      <c r="AB27421" s="241"/>
    </row>
    <row r="27422" spans="25:28">
      <c r="Y27422" s="240"/>
      <c r="AB27422" s="241"/>
    </row>
    <row r="27423" spans="25:28">
      <c r="Y27423" s="240"/>
      <c r="AB27423" s="241"/>
    </row>
    <row r="27424" spans="25:28">
      <c r="Y27424" s="240"/>
      <c r="AB27424" s="241"/>
    </row>
    <row r="27425" spans="25:28">
      <c r="Y27425" s="240"/>
      <c r="AB27425" s="241"/>
    </row>
    <row r="27426" spans="25:28">
      <c r="Y27426" s="240"/>
      <c r="AB27426" s="241"/>
    </row>
    <row r="27427" spans="25:28">
      <c r="Y27427" s="240"/>
      <c r="AB27427" s="241"/>
    </row>
    <row r="27428" spans="25:28">
      <c r="Y27428" s="240"/>
      <c r="AB27428" s="241"/>
    </row>
    <row r="27429" spans="25:28">
      <c r="Y27429" s="240"/>
      <c r="AB27429" s="241"/>
    </row>
    <row r="27430" spans="25:28">
      <c r="Y27430" s="240"/>
      <c r="AB27430" s="241"/>
    </row>
    <row r="27431" spans="25:28">
      <c r="Y27431" s="240"/>
      <c r="AB27431" s="241"/>
    </row>
    <row r="27432" spans="25:28">
      <c r="Y27432" s="240"/>
      <c r="AB27432" s="241"/>
    </row>
    <row r="27433" spans="25:28">
      <c r="Y27433" s="240"/>
      <c r="AB27433" s="241"/>
    </row>
    <row r="27434" spans="25:28">
      <c r="Y27434" s="240"/>
      <c r="AB27434" s="241"/>
    </row>
    <row r="27435" spans="25:28">
      <c r="Y27435" s="240"/>
      <c r="AB27435" s="241"/>
    </row>
    <row r="27436" spans="25:28">
      <c r="Y27436" s="240"/>
      <c r="AB27436" s="241"/>
    </row>
    <row r="27437" spans="25:28">
      <c r="Y27437" s="240"/>
      <c r="AB27437" s="241"/>
    </row>
    <row r="27438" spans="25:28">
      <c r="Y27438" s="240"/>
      <c r="AB27438" s="241"/>
    </row>
    <row r="27439" spans="25:28">
      <c r="Y27439" s="240"/>
      <c r="AB27439" s="241"/>
    </row>
    <row r="27440" spans="25:28">
      <c r="Y27440" s="240"/>
      <c r="AB27440" s="241"/>
    </row>
    <row r="27441" spans="25:28">
      <c r="Y27441" s="240"/>
      <c r="AB27441" s="241"/>
    </row>
    <row r="27442" spans="25:28">
      <c r="Y27442" s="240"/>
      <c r="AB27442" s="241"/>
    </row>
    <row r="27443" spans="25:28">
      <c r="Y27443" s="240"/>
      <c r="AB27443" s="241"/>
    </row>
    <row r="27444" spans="25:28">
      <c r="Y27444" s="240"/>
      <c r="AB27444" s="241"/>
    </row>
    <row r="27445" spans="25:28">
      <c r="Y27445" s="240"/>
      <c r="AB27445" s="241"/>
    </row>
    <row r="27446" spans="25:28">
      <c r="Y27446" s="240"/>
      <c r="AB27446" s="241"/>
    </row>
    <row r="27447" spans="25:28">
      <c r="Y27447" s="240"/>
      <c r="AB27447" s="241"/>
    </row>
    <row r="27448" spans="25:28">
      <c r="Y27448" s="240"/>
      <c r="AB27448" s="241"/>
    </row>
    <row r="27449" spans="25:28">
      <c r="Y27449" s="240"/>
      <c r="AB27449" s="241"/>
    </row>
    <row r="27450" spans="25:28">
      <c r="Y27450" s="240"/>
      <c r="AB27450" s="241"/>
    </row>
    <row r="27451" spans="25:28">
      <c r="Y27451" s="240"/>
      <c r="AB27451" s="241"/>
    </row>
    <row r="27452" spans="25:28">
      <c r="Y27452" s="240"/>
      <c r="AB27452" s="241"/>
    </row>
    <row r="27453" spans="25:28">
      <c r="Y27453" s="240"/>
      <c r="AB27453" s="241"/>
    </row>
    <row r="27454" spans="25:28">
      <c r="Y27454" s="240"/>
      <c r="AB27454" s="241"/>
    </row>
    <row r="27455" spans="25:28">
      <c r="Y27455" s="240"/>
      <c r="AB27455" s="241"/>
    </row>
    <row r="27456" spans="25:28">
      <c r="Y27456" s="240"/>
      <c r="AB27456" s="241"/>
    </row>
    <row r="27457" spans="25:28">
      <c r="Y27457" s="240"/>
      <c r="AB27457" s="241"/>
    </row>
    <row r="27458" spans="25:28">
      <c r="Y27458" s="240"/>
      <c r="AB27458" s="241"/>
    </row>
    <row r="27459" spans="25:28">
      <c r="Y27459" s="240"/>
      <c r="AB27459" s="241"/>
    </row>
    <row r="27460" spans="25:28">
      <c r="Y27460" s="240"/>
      <c r="AB27460" s="241"/>
    </row>
    <row r="27461" spans="25:28">
      <c r="Y27461" s="240"/>
      <c r="AB27461" s="241"/>
    </row>
    <row r="27462" spans="25:28">
      <c r="Y27462" s="240"/>
      <c r="AB27462" s="241"/>
    </row>
    <row r="27463" spans="25:28">
      <c r="Y27463" s="240"/>
      <c r="AB27463" s="241"/>
    </row>
    <row r="27464" spans="25:28">
      <c r="Y27464" s="240"/>
      <c r="AB27464" s="241"/>
    </row>
    <row r="27465" spans="25:28">
      <c r="Y27465" s="240"/>
      <c r="AB27465" s="241"/>
    </row>
    <row r="27466" spans="25:28">
      <c r="Y27466" s="240"/>
      <c r="AB27466" s="241"/>
    </row>
    <row r="27467" spans="25:28">
      <c r="Y27467" s="240"/>
      <c r="AB27467" s="241"/>
    </row>
    <row r="27468" spans="25:28">
      <c r="Y27468" s="240"/>
      <c r="AB27468" s="241"/>
    </row>
    <row r="27469" spans="25:28">
      <c r="Y27469" s="240"/>
      <c r="AB27469" s="241"/>
    </row>
    <row r="27470" spans="25:28">
      <c r="Y27470" s="240"/>
      <c r="AB27470" s="241"/>
    </row>
    <row r="27471" spans="25:28">
      <c r="Y27471" s="240"/>
      <c r="AB27471" s="241"/>
    </row>
    <row r="27472" spans="25:28">
      <c r="Y27472" s="240"/>
      <c r="AB27472" s="241"/>
    </row>
    <row r="27473" spans="25:28">
      <c r="Y27473" s="240"/>
      <c r="AB27473" s="241"/>
    </row>
    <row r="27474" spans="25:28">
      <c r="Y27474" s="240"/>
      <c r="AB27474" s="241"/>
    </row>
    <row r="27475" spans="25:28">
      <c r="Y27475" s="240"/>
      <c r="AB27475" s="241"/>
    </row>
    <row r="27476" spans="25:28">
      <c r="Y27476" s="240"/>
      <c r="AB27476" s="241"/>
    </row>
    <row r="27477" spans="25:28">
      <c r="Y27477" s="240"/>
      <c r="AB27477" s="241"/>
    </row>
    <row r="27478" spans="25:28">
      <c r="Y27478" s="240"/>
      <c r="AB27478" s="241"/>
    </row>
    <row r="27479" spans="25:28">
      <c r="Y27479" s="240"/>
      <c r="AB27479" s="241"/>
    </row>
    <row r="27480" spans="25:28">
      <c r="Y27480" s="240"/>
      <c r="AB27480" s="241"/>
    </row>
    <row r="27481" spans="25:28">
      <c r="Y27481" s="240"/>
      <c r="AB27481" s="241"/>
    </row>
    <row r="27482" spans="25:28">
      <c r="Y27482" s="240"/>
      <c r="AB27482" s="241"/>
    </row>
    <row r="27483" spans="25:28">
      <c r="Y27483" s="240"/>
      <c r="AB27483" s="241"/>
    </row>
    <row r="27484" spans="25:28">
      <c r="Y27484" s="240"/>
      <c r="AB27484" s="241"/>
    </row>
    <row r="27485" spans="25:28">
      <c r="Y27485" s="240"/>
      <c r="AB27485" s="241"/>
    </row>
    <row r="27486" spans="25:28">
      <c r="Y27486" s="240"/>
      <c r="AB27486" s="241"/>
    </row>
    <row r="27487" spans="25:28">
      <c r="Y27487" s="240"/>
      <c r="AB27487" s="241"/>
    </row>
    <row r="27488" spans="25:28">
      <c r="Y27488" s="240"/>
      <c r="AB27488" s="241"/>
    </row>
    <row r="27489" spans="25:28">
      <c r="Y27489" s="240"/>
      <c r="AB27489" s="241"/>
    </row>
    <row r="27490" spans="25:28">
      <c r="Y27490" s="240"/>
      <c r="AB27490" s="241"/>
    </row>
    <row r="27491" spans="25:28">
      <c r="Y27491" s="240"/>
      <c r="AB27491" s="241"/>
    </row>
    <row r="27492" spans="25:28">
      <c r="Y27492" s="240"/>
      <c r="AB27492" s="241"/>
    </row>
    <row r="27493" spans="25:28">
      <c r="Y27493" s="240"/>
      <c r="AB27493" s="241"/>
    </row>
    <row r="27494" spans="25:28">
      <c r="Y27494" s="240"/>
      <c r="AB27494" s="241"/>
    </row>
    <row r="27495" spans="25:28">
      <c r="Y27495" s="240"/>
      <c r="AB27495" s="241"/>
    </row>
    <row r="27496" spans="25:28">
      <c r="Y27496" s="240"/>
      <c r="AB27496" s="241"/>
    </row>
    <row r="27497" spans="25:28">
      <c r="Y27497" s="240"/>
      <c r="AB27497" s="241"/>
    </row>
    <row r="27498" spans="25:28">
      <c r="Y27498" s="240"/>
      <c r="AB27498" s="241"/>
    </row>
    <row r="27499" spans="25:28">
      <c r="Y27499" s="240"/>
      <c r="AB27499" s="241"/>
    </row>
    <row r="27500" spans="25:28">
      <c r="Y27500" s="240"/>
      <c r="AB27500" s="241"/>
    </row>
    <row r="27501" spans="25:28">
      <c r="Y27501" s="240"/>
      <c r="AB27501" s="241"/>
    </row>
    <row r="27502" spans="25:28">
      <c r="Y27502" s="240"/>
      <c r="AB27502" s="241"/>
    </row>
    <row r="27503" spans="25:28">
      <c r="Y27503" s="240"/>
      <c r="AB27503" s="241"/>
    </row>
    <row r="27504" spans="25:28">
      <c r="Y27504" s="240"/>
      <c r="AB27504" s="241"/>
    </row>
    <row r="27505" spans="25:28">
      <c r="Y27505" s="240"/>
      <c r="AB27505" s="241"/>
    </row>
    <row r="27506" spans="25:28">
      <c r="Y27506" s="240"/>
      <c r="AB27506" s="241"/>
    </row>
    <row r="27507" spans="25:28">
      <c r="Y27507" s="240"/>
      <c r="AB27507" s="241"/>
    </row>
    <row r="27508" spans="25:28">
      <c r="Y27508" s="240"/>
      <c r="AB27508" s="241"/>
    </row>
    <row r="27509" spans="25:28">
      <c r="Y27509" s="240"/>
      <c r="AB27509" s="241"/>
    </row>
    <row r="27510" spans="25:28">
      <c r="Y27510" s="240"/>
      <c r="AB27510" s="241"/>
    </row>
    <row r="27511" spans="25:28">
      <c r="Y27511" s="240"/>
      <c r="AB27511" s="241"/>
    </row>
    <row r="27512" spans="25:28">
      <c r="Y27512" s="240"/>
      <c r="AB27512" s="241"/>
    </row>
    <row r="27513" spans="25:28">
      <c r="Y27513" s="240"/>
      <c r="AB27513" s="241"/>
    </row>
    <row r="27514" spans="25:28">
      <c r="Y27514" s="240"/>
      <c r="AB27514" s="241"/>
    </row>
    <row r="27515" spans="25:28">
      <c r="Y27515" s="240"/>
      <c r="AB27515" s="241"/>
    </row>
    <row r="27516" spans="25:28">
      <c r="Y27516" s="240"/>
      <c r="AB27516" s="241"/>
    </row>
    <row r="27517" spans="25:28">
      <c r="Y27517" s="240"/>
      <c r="AB27517" s="241"/>
    </row>
    <row r="27518" spans="25:28">
      <c r="Y27518" s="240"/>
      <c r="AB27518" s="241"/>
    </row>
    <row r="27519" spans="25:28">
      <c r="Y27519" s="240"/>
      <c r="AB27519" s="241"/>
    </row>
    <row r="27520" spans="25:28">
      <c r="Y27520" s="240"/>
      <c r="AB27520" s="241"/>
    </row>
    <row r="27521" spans="25:28">
      <c r="Y27521" s="240"/>
      <c r="AB27521" s="241"/>
    </row>
    <row r="27522" spans="25:28">
      <c r="Y27522" s="240"/>
      <c r="AB27522" s="241"/>
    </row>
    <row r="27523" spans="25:28">
      <c r="Y27523" s="240"/>
      <c r="AB27523" s="241"/>
    </row>
    <row r="27524" spans="25:28">
      <c r="Y27524" s="240"/>
      <c r="AB27524" s="241"/>
    </row>
    <row r="27525" spans="25:28">
      <c r="Y27525" s="240"/>
      <c r="AB27525" s="241"/>
    </row>
    <row r="27526" spans="25:28">
      <c r="Y27526" s="240"/>
      <c r="AB27526" s="241"/>
    </row>
    <row r="27527" spans="25:28">
      <c r="Y27527" s="240"/>
      <c r="AB27527" s="241"/>
    </row>
    <row r="27528" spans="25:28">
      <c r="Y27528" s="240"/>
      <c r="AB27528" s="241"/>
    </row>
    <row r="27529" spans="25:28">
      <c r="Y27529" s="240"/>
      <c r="AB27529" s="241"/>
    </row>
    <row r="27530" spans="25:28">
      <c r="Y27530" s="240"/>
      <c r="AB27530" s="241"/>
    </row>
    <row r="27531" spans="25:28">
      <c r="Y27531" s="240"/>
      <c r="AB27531" s="241"/>
    </row>
    <row r="27532" spans="25:28">
      <c r="Y27532" s="240"/>
      <c r="AB27532" s="241"/>
    </row>
    <row r="27533" spans="25:28">
      <c r="Y27533" s="240"/>
      <c r="AB27533" s="241"/>
    </row>
    <row r="27534" spans="25:28">
      <c r="Y27534" s="240"/>
      <c r="AB27534" s="241"/>
    </row>
    <row r="27535" spans="25:28">
      <c r="Y27535" s="240"/>
      <c r="AB27535" s="241"/>
    </row>
    <row r="27536" spans="25:28">
      <c r="Y27536" s="240"/>
      <c r="AB27536" s="241"/>
    </row>
    <row r="27537" spans="25:28">
      <c r="Y27537" s="240"/>
      <c r="AB27537" s="241"/>
    </row>
    <row r="27538" spans="25:28">
      <c r="Y27538" s="240"/>
      <c r="AB27538" s="241"/>
    </row>
    <row r="27539" spans="25:28">
      <c r="Y27539" s="240"/>
      <c r="AB27539" s="241"/>
    </row>
    <row r="27540" spans="25:28">
      <c r="Y27540" s="240"/>
      <c r="AB27540" s="241"/>
    </row>
    <row r="27541" spans="25:28">
      <c r="Y27541" s="240"/>
      <c r="AB27541" s="241"/>
    </row>
    <row r="27542" spans="25:28">
      <c r="Y27542" s="240"/>
      <c r="AB27542" s="241"/>
    </row>
    <row r="27543" spans="25:28">
      <c r="Y27543" s="240"/>
      <c r="AB27543" s="241"/>
    </row>
    <row r="27544" spans="25:28">
      <c r="Y27544" s="240"/>
      <c r="AB27544" s="241"/>
    </row>
    <row r="27545" spans="25:28">
      <c r="Y27545" s="240"/>
      <c r="AB27545" s="241"/>
    </row>
    <row r="27546" spans="25:28">
      <c r="Y27546" s="240"/>
      <c r="AB27546" s="241"/>
    </row>
    <row r="27547" spans="25:28">
      <c r="Y27547" s="240"/>
      <c r="AB27547" s="241"/>
    </row>
    <row r="27548" spans="25:28">
      <c r="Y27548" s="240"/>
      <c r="AB27548" s="241"/>
    </row>
    <row r="27549" spans="25:28">
      <c r="Y27549" s="240"/>
      <c r="AB27549" s="241"/>
    </row>
    <row r="27550" spans="25:28">
      <c r="Y27550" s="240"/>
      <c r="AB27550" s="241"/>
    </row>
    <row r="27551" spans="25:28">
      <c r="Y27551" s="240"/>
      <c r="AB27551" s="241"/>
    </row>
    <row r="27552" spans="25:28">
      <c r="Y27552" s="240"/>
      <c r="AB27552" s="241"/>
    </row>
    <row r="27553" spans="25:28">
      <c r="Y27553" s="240"/>
      <c r="AB27553" s="241"/>
    </row>
    <row r="27554" spans="25:28">
      <c r="Y27554" s="240"/>
      <c r="AB27554" s="241"/>
    </row>
    <row r="27555" spans="25:28">
      <c r="Y27555" s="240"/>
      <c r="AB27555" s="241"/>
    </row>
    <row r="27556" spans="25:28">
      <c r="Y27556" s="240"/>
      <c r="AB27556" s="241"/>
    </row>
    <row r="27557" spans="25:28">
      <c r="Y27557" s="240"/>
      <c r="AB27557" s="241"/>
    </row>
    <row r="27558" spans="25:28">
      <c r="Y27558" s="240"/>
      <c r="AB27558" s="241"/>
    </row>
    <row r="27559" spans="25:28">
      <c r="Y27559" s="240"/>
      <c r="AB27559" s="241"/>
    </row>
    <row r="27560" spans="25:28">
      <c r="Y27560" s="240"/>
      <c r="AB27560" s="241"/>
    </row>
    <row r="27561" spans="25:28">
      <c r="Y27561" s="240"/>
      <c r="AB27561" s="241"/>
    </row>
    <row r="27562" spans="25:28">
      <c r="Y27562" s="240"/>
      <c r="AB27562" s="241"/>
    </row>
    <row r="27563" spans="25:28">
      <c r="Y27563" s="240"/>
      <c r="AB27563" s="241"/>
    </row>
    <row r="27564" spans="25:28">
      <c r="Y27564" s="240"/>
      <c r="AB27564" s="241"/>
    </row>
    <row r="27565" spans="25:28">
      <c r="Y27565" s="240"/>
      <c r="AB27565" s="241"/>
    </row>
    <row r="27566" spans="25:28">
      <c r="Y27566" s="240"/>
      <c r="AB27566" s="241"/>
    </row>
    <row r="27567" spans="25:28">
      <c r="Y27567" s="240"/>
      <c r="AB27567" s="241"/>
    </row>
    <row r="27568" spans="25:28">
      <c r="Y27568" s="240"/>
      <c r="AB27568" s="241"/>
    </row>
    <row r="27569" spans="25:28">
      <c r="Y27569" s="240"/>
      <c r="AB27569" s="241"/>
    </row>
    <row r="27570" spans="25:28">
      <c r="Y27570" s="240"/>
      <c r="AB27570" s="241"/>
    </row>
    <row r="27571" spans="25:28">
      <c r="Y27571" s="240"/>
      <c r="AB27571" s="241"/>
    </row>
    <row r="27572" spans="25:28">
      <c r="Y27572" s="240"/>
      <c r="AB27572" s="241"/>
    </row>
    <row r="27573" spans="25:28">
      <c r="Y27573" s="240"/>
      <c r="AB27573" s="241"/>
    </row>
    <row r="27574" spans="25:28">
      <c r="Y27574" s="240"/>
      <c r="AB27574" s="241"/>
    </row>
    <row r="27575" spans="25:28">
      <c r="Y27575" s="240"/>
      <c r="AB27575" s="241"/>
    </row>
    <row r="27576" spans="25:28">
      <c r="Y27576" s="240"/>
      <c r="AB27576" s="241"/>
    </row>
    <row r="27577" spans="25:28">
      <c r="Y27577" s="240"/>
      <c r="AB27577" s="241"/>
    </row>
    <row r="27578" spans="25:28">
      <c r="Y27578" s="240"/>
      <c r="AB27578" s="241"/>
    </row>
    <row r="27579" spans="25:28">
      <c r="Y27579" s="240"/>
      <c r="AB27579" s="241"/>
    </row>
    <row r="27580" spans="25:28">
      <c r="Y27580" s="240"/>
      <c r="AB27580" s="241"/>
    </row>
    <row r="27581" spans="25:28">
      <c r="Y27581" s="240"/>
      <c r="AB27581" s="241"/>
    </row>
    <row r="27582" spans="25:28">
      <c r="Y27582" s="240"/>
      <c r="AB27582" s="241"/>
    </row>
    <row r="27583" spans="25:28">
      <c r="Y27583" s="240"/>
      <c r="AB27583" s="241"/>
    </row>
    <row r="27584" spans="25:28">
      <c r="Y27584" s="240"/>
      <c r="AB27584" s="241"/>
    </row>
    <row r="27585" spans="25:28">
      <c r="Y27585" s="240"/>
      <c r="AB27585" s="241"/>
    </row>
    <row r="27586" spans="25:28">
      <c r="Y27586" s="240"/>
      <c r="AB27586" s="241"/>
    </row>
    <row r="27587" spans="25:28">
      <c r="Y27587" s="240"/>
      <c r="AB27587" s="241"/>
    </row>
    <row r="27588" spans="25:28">
      <c r="Y27588" s="240"/>
      <c r="AB27588" s="241"/>
    </row>
    <row r="27589" spans="25:28">
      <c r="Y27589" s="240"/>
      <c r="AB27589" s="241"/>
    </row>
    <row r="27590" spans="25:28">
      <c r="Y27590" s="240"/>
      <c r="AB27590" s="241"/>
    </row>
    <row r="27591" spans="25:28">
      <c r="Y27591" s="240"/>
      <c r="AB27591" s="241"/>
    </row>
    <row r="27592" spans="25:28">
      <c r="Y27592" s="240"/>
      <c r="AB27592" s="241"/>
    </row>
    <row r="27593" spans="25:28">
      <c r="Y27593" s="240"/>
      <c r="AB27593" s="241"/>
    </row>
    <row r="27594" spans="25:28">
      <c r="Y27594" s="240"/>
      <c r="AB27594" s="241"/>
    </row>
    <row r="27595" spans="25:28">
      <c r="Y27595" s="240"/>
      <c r="AB27595" s="241"/>
    </row>
    <row r="27596" spans="25:28">
      <c r="Y27596" s="240"/>
      <c r="AB27596" s="241"/>
    </row>
    <row r="27597" spans="25:28">
      <c r="Y27597" s="240"/>
      <c r="AB27597" s="241"/>
    </row>
    <row r="27598" spans="25:28">
      <c r="Y27598" s="240"/>
      <c r="AB27598" s="241"/>
    </row>
    <row r="27599" spans="25:28">
      <c r="Y27599" s="240"/>
      <c r="AB27599" s="241"/>
    </row>
    <row r="27600" spans="25:28">
      <c r="Y27600" s="240"/>
      <c r="AB27600" s="241"/>
    </row>
    <row r="27601" spans="25:28">
      <c r="Y27601" s="240"/>
      <c r="AB27601" s="241"/>
    </row>
    <row r="27602" spans="25:28">
      <c r="Y27602" s="240"/>
      <c r="AB27602" s="241"/>
    </row>
    <row r="27603" spans="25:28">
      <c r="Y27603" s="240"/>
      <c r="AB27603" s="241"/>
    </row>
    <row r="27604" spans="25:28">
      <c r="Y27604" s="240"/>
      <c r="AB27604" s="241"/>
    </row>
    <row r="27605" spans="25:28">
      <c r="Y27605" s="240"/>
      <c r="AB27605" s="241"/>
    </row>
    <row r="27606" spans="25:28">
      <c r="Y27606" s="240"/>
      <c r="AB27606" s="241"/>
    </row>
    <row r="27607" spans="25:28">
      <c r="Y27607" s="240"/>
      <c r="AB27607" s="241"/>
    </row>
    <row r="27608" spans="25:28">
      <c r="Y27608" s="240"/>
      <c r="AB27608" s="241"/>
    </row>
    <row r="27609" spans="25:28">
      <c r="Y27609" s="240"/>
      <c r="AB27609" s="241"/>
    </row>
    <row r="27610" spans="25:28">
      <c r="Y27610" s="240"/>
      <c r="AB27610" s="241"/>
    </row>
    <row r="27611" spans="25:28">
      <c r="Y27611" s="240"/>
      <c r="AB27611" s="241"/>
    </row>
    <row r="27612" spans="25:28">
      <c r="Y27612" s="240"/>
      <c r="AB27612" s="241"/>
    </row>
    <row r="27613" spans="25:28">
      <c r="Y27613" s="240"/>
      <c r="AB27613" s="241"/>
    </row>
    <row r="27614" spans="25:28">
      <c r="Y27614" s="240"/>
      <c r="AB27614" s="241"/>
    </row>
    <row r="27615" spans="25:28">
      <c r="Y27615" s="240"/>
      <c r="AB27615" s="241"/>
    </row>
    <row r="27616" spans="25:28">
      <c r="Y27616" s="240"/>
      <c r="AB27616" s="241"/>
    </row>
    <row r="27617" spans="25:28">
      <c r="Y27617" s="240"/>
      <c r="AB27617" s="241"/>
    </row>
    <row r="27618" spans="25:28">
      <c r="Y27618" s="240"/>
      <c r="AB27618" s="241"/>
    </row>
    <row r="27619" spans="25:28">
      <c r="Y27619" s="240"/>
      <c r="AB27619" s="241"/>
    </row>
    <row r="27620" spans="25:28">
      <c r="Y27620" s="240"/>
      <c r="AB27620" s="241"/>
    </row>
    <row r="27621" spans="25:28">
      <c r="Y27621" s="240"/>
      <c r="AB27621" s="241"/>
    </row>
    <row r="27622" spans="25:28">
      <c r="Y27622" s="240"/>
      <c r="AB27622" s="241"/>
    </row>
    <row r="27623" spans="25:28">
      <c r="Y27623" s="240"/>
      <c r="AB27623" s="241"/>
    </row>
    <row r="27624" spans="25:28">
      <c r="Y27624" s="240"/>
      <c r="AB27624" s="241"/>
    </row>
    <row r="27625" spans="25:28">
      <c r="Y27625" s="240"/>
      <c r="AB27625" s="241"/>
    </row>
    <row r="27626" spans="25:28">
      <c r="Y27626" s="240"/>
      <c r="AB27626" s="241"/>
    </row>
    <row r="27627" spans="25:28">
      <c r="Y27627" s="240"/>
      <c r="AB27627" s="241"/>
    </row>
    <row r="27628" spans="25:28">
      <c r="Y27628" s="240"/>
      <c r="AB27628" s="241"/>
    </row>
    <row r="27629" spans="25:28">
      <c r="Y27629" s="240"/>
      <c r="AB27629" s="241"/>
    </row>
    <row r="27630" spans="25:28">
      <c r="Y27630" s="240"/>
      <c r="AB27630" s="241"/>
    </row>
    <row r="27631" spans="25:28">
      <c r="Y27631" s="240"/>
      <c r="AB27631" s="241"/>
    </row>
    <row r="27632" spans="25:28">
      <c r="Y27632" s="240"/>
      <c r="AB27632" s="241"/>
    </row>
    <row r="27633" spans="25:28">
      <c r="Y27633" s="240"/>
      <c r="AB27633" s="241"/>
    </row>
    <row r="27634" spans="25:28">
      <c r="Y27634" s="240"/>
      <c r="AB27634" s="241"/>
    </row>
    <row r="27635" spans="25:28">
      <c r="Y27635" s="240"/>
      <c r="AB27635" s="241"/>
    </row>
    <row r="27636" spans="25:28">
      <c r="Y27636" s="240"/>
      <c r="AB27636" s="241"/>
    </row>
    <row r="27637" spans="25:28">
      <c r="Y27637" s="240"/>
      <c r="AB27637" s="241"/>
    </row>
    <row r="27638" spans="25:28">
      <c r="Y27638" s="240"/>
      <c r="AB27638" s="241"/>
    </row>
    <row r="27639" spans="25:28">
      <c r="Y27639" s="240"/>
      <c r="AB27639" s="241"/>
    </row>
    <row r="27640" spans="25:28">
      <c r="Y27640" s="240"/>
      <c r="AB27640" s="241"/>
    </row>
    <row r="27641" spans="25:28">
      <c r="Y27641" s="240"/>
      <c r="AB27641" s="241"/>
    </row>
    <row r="27642" spans="25:28">
      <c r="Y27642" s="240"/>
      <c r="AB27642" s="241"/>
    </row>
    <row r="27643" spans="25:28">
      <c r="Y27643" s="240"/>
      <c r="AB27643" s="241"/>
    </row>
    <row r="27644" spans="25:28">
      <c r="Y27644" s="240"/>
      <c r="AB27644" s="241"/>
    </row>
    <row r="27645" spans="25:28">
      <c r="Y27645" s="240"/>
      <c r="AB27645" s="241"/>
    </row>
    <row r="27646" spans="25:28">
      <c r="Y27646" s="240"/>
      <c r="AB27646" s="241"/>
    </row>
    <row r="27647" spans="25:28">
      <c r="Y27647" s="240"/>
      <c r="AB27647" s="241"/>
    </row>
    <row r="27648" spans="25:28">
      <c r="Y27648" s="240"/>
      <c r="AB27648" s="241"/>
    </row>
    <row r="27649" spans="25:28">
      <c r="Y27649" s="240"/>
      <c r="AB27649" s="241"/>
    </row>
    <row r="27650" spans="25:28">
      <c r="Y27650" s="240"/>
      <c r="AB27650" s="241"/>
    </row>
    <row r="27651" spans="25:28">
      <c r="Y27651" s="240"/>
      <c r="AB27651" s="241"/>
    </row>
    <row r="27652" spans="25:28">
      <c r="Y27652" s="240"/>
      <c r="AB27652" s="241"/>
    </row>
    <row r="27653" spans="25:28">
      <c r="Y27653" s="240"/>
      <c r="AB27653" s="241"/>
    </row>
    <row r="27654" spans="25:28">
      <c r="Y27654" s="240"/>
      <c r="AB27654" s="241"/>
    </row>
    <row r="27655" spans="25:28">
      <c r="Y27655" s="240"/>
      <c r="AB27655" s="241"/>
    </row>
    <row r="27656" spans="25:28">
      <c r="Y27656" s="240"/>
      <c r="AB27656" s="241"/>
    </row>
    <row r="27657" spans="25:28">
      <c r="Y27657" s="240"/>
      <c r="AB27657" s="241"/>
    </row>
    <row r="27658" spans="25:28">
      <c r="Y27658" s="240"/>
      <c r="AB27658" s="241"/>
    </row>
    <row r="27659" spans="25:28">
      <c r="Y27659" s="240"/>
      <c r="AB27659" s="241"/>
    </row>
    <row r="27660" spans="25:28">
      <c r="Y27660" s="240"/>
      <c r="AB27660" s="241"/>
    </row>
    <row r="27661" spans="25:28">
      <c r="Y27661" s="240"/>
      <c r="AB27661" s="241"/>
    </row>
    <row r="27662" spans="25:28">
      <c r="Y27662" s="240"/>
      <c r="AB27662" s="241"/>
    </row>
    <row r="27663" spans="25:28">
      <c r="Y27663" s="240"/>
      <c r="AB27663" s="241"/>
    </row>
    <row r="27664" spans="25:28">
      <c r="Y27664" s="240"/>
      <c r="AB27664" s="241"/>
    </row>
    <row r="27665" spans="25:28">
      <c r="Y27665" s="240"/>
      <c r="AB27665" s="241"/>
    </row>
    <row r="27666" spans="25:28">
      <c r="Y27666" s="240"/>
      <c r="AB27666" s="241"/>
    </row>
    <row r="27667" spans="25:28">
      <c r="Y27667" s="240"/>
      <c r="AB27667" s="241"/>
    </row>
    <row r="27668" spans="25:28">
      <c r="Y27668" s="240"/>
      <c r="AB27668" s="241"/>
    </row>
    <row r="27669" spans="25:28">
      <c r="Y27669" s="240"/>
      <c r="AB27669" s="241"/>
    </row>
    <row r="27670" spans="25:28">
      <c r="Y27670" s="240"/>
      <c r="AB27670" s="241"/>
    </row>
    <row r="27671" spans="25:28">
      <c r="Y27671" s="240"/>
      <c r="AB27671" s="241"/>
    </row>
    <row r="27672" spans="25:28">
      <c r="Y27672" s="240"/>
      <c r="AB27672" s="241"/>
    </row>
    <row r="27673" spans="25:28">
      <c r="Y27673" s="240"/>
      <c r="AB27673" s="241"/>
    </row>
    <row r="27674" spans="25:28">
      <c r="Y27674" s="240"/>
      <c r="AB27674" s="241"/>
    </row>
    <row r="27675" spans="25:28">
      <c r="Y27675" s="240"/>
      <c r="AB27675" s="241"/>
    </row>
    <row r="27676" spans="25:28">
      <c r="Y27676" s="240"/>
      <c r="AB27676" s="241"/>
    </row>
    <row r="27677" spans="25:28">
      <c r="Y27677" s="240"/>
      <c r="AB27677" s="241"/>
    </row>
    <row r="27678" spans="25:28">
      <c r="Y27678" s="240"/>
      <c r="AB27678" s="241"/>
    </row>
    <row r="27679" spans="25:28">
      <c r="Y27679" s="240"/>
      <c r="AB27679" s="241"/>
    </row>
    <row r="27680" spans="25:28">
      <c r="Y27680" s="240"/>
      <c r="AB27680" s="241"/>
    </row>
    <row r="27681" spans="25:28">
      <c r="Y27681" s="240"/>
      <c r="AB27681" s="241"/>
    </row>
    <row r="27682" spans="25:28">
      <c r="Y27682" s="240"/>
      <c r="AB27682" s="241"/>
    </row>
    <row r="27683" spans="25:28">
      <c r="Y27683" s="240"/>
      <c r="AB27683" s="241"/>
    </row>
    <row r="27684" spans="25:28">
      <c r="Y27684" s="240"/>
      <c r="AB27684" s="241"/>
    </row>
    <row r="27685" spans="25:28">
      <c r="Y27685" s="240"/>
      <c r="AB27685" s="241"/>
    </row>
    <row r="27686" spans="25:28">
      <c r="Y27686" s="240"/>
      <c r="AB27686" s="241"/>
    </row>
    <row r="27687" spans="25:28">
      <c r="Y27687" s="240"/>
      <c r="AB27687" s="241"/>
    </row>
    <row r="27688" spans="25:28">
      <c r="Y27688" s="240"/>
      <c r="AB27688" s="241"/>
    </row>
    <row r="27689" spans="25:28">
      <c r="Y27689" s="240"/>
      <c r="AB27689" s="241"/>
    </row>
    <row r="27690" spans="25:28">
      <c r="Y27690" s="240"/>
      <c r="AB27690" s="241"/>
    </row>
    <row r="27691" spans="25:28">
      <c r="Y27691" s="240"/>
      <c r="AB27691" s="241"/>
    </row>
    <row r="27692" spans="25:28">
      <c r="Y27692" s="240"/>
      <c r="AB27692" s="241"/>
    </row>
    <row r="27693" spans="25:28">
      <c r="Y27693" s="240"/>
      <c r="AB27693" s="241"/>
    </row>
    <row r="27694" spans="25:28">
      <c r="Y27694" s="240"/>
      <c r="AB27694" s="241"/>
    </row>
    <row r="27695" spans="25:28">
      <c r="Y27695" s="240"/>
      <c r="AB27695" s="241"/>
    </row>
    <row r="27696" spans="25:28">
      <c r="Y27696" s="240"/>
      <c r="AB27696" s="241"/>
    </row>
    <row r="27697" spans="25:28">
      <c r="Y27697" s="240"/>
      <c r="AB27697" s="241"/>
    </row>
    <row r="27698" spans="25:28">
      <c r="Y27698" s="240"/>
      <c r="AB27698" s="241"/>
    </row>
    <row r="27699" spans="25:28">
      <c r="Y27699" s="240"/>
      <c r="AB27699" s="241"/>
    </row>
    <row r="27700" spans="25:28">
      <c r="Y27700" s="240"/>
      <c r="AB27700" s="241"/>
    </row>
    <row r="27701" spans="25:28">
      <c r="Y27701" s="240"/>
      <c r="AB27701" s="241"/>
    </row>
    <row r="27702" spans="25:28">
      <c r="Y27702" s="240"/>
      <c r="AB27702" s="241"/>
    </row>
    <row r="27703" spans="25:28">
      <c r="Y27703" s="240"/>
      <c r="AB27703" s="241"/>
    </row>
    <row r="27704" spans="25:28">
      <c r="Y27704" s="240"/>
      <c r="AB27704" s="241"/>
    </row>
    <row r="27705" spans="25:28">
      <c r="Y27705" s="240"/>
      <c r="AB27705" s="241"/>
    </row>
    <row r="27706" spans="25:28">
      <c r="Y27706" s="240"/>
      <c r="AB27706" s="241"/>
    </row>
    <row r="27707" spans="25:28">
      <c r="Y27707" s="240"/>
      <c r="AB27707" s="241"/>
    </row>
    <row r="27708" spans="25:28">
      <c r="Y27708" s="240"/>
      <c r="AB27708" s="241"/>
    </row>
    <row r="27709" spans="25:28">
      <c r="Y27709" s="240"/>
      <c r="AB27709" s="241"/>
    </row>
    <row r="27710" spans="25:28">
      <c r="Y27710" s="240"/>
      <c r="AB27710" s="241"/>
    </row>
    <row r="27711" spans="25:28">
      <c r="Y27711" s="240"/>
      <c r="AB27711" s="241"/>
    </row>
    <row r="27712" spans="25:28">
      <c r="Y27712" s="240"/>
      <c r="AB27712" s="241"/>
    </row>
    <row r="27713" spans="25:28">
      <c r="Y27713" s="240"/>
      <c r="AB27713" s="241"/>
    </row>
    <row r="27714" spans="25:28">
      <c r="Y27714" s="240"/>
      <c r="AB27714" s="241"/>
    </row>
    <row r="27715" spans="25:28">
      <c r="Y27715" s="240"/>
      <c r="AB27715" s="241"/>
    </row>
    <row r="27716" spans="25:28">
      <c r="Y27716" s="240"/>
      <c r="AB27716" s="241"/>
    </row>
    <row r="27717" spans="25:28">
      <c r="Y27717" s="240"/>
      <c r="AB27717" s="241"/>
    </row>
    <row r="27718" spans="25:28">
      <c r="Y27718" s="240"/>
      <c r="AB27718" s="241"/>
    </row>
    <row r="27719" spans="25:28">
      <c r="Y27719" s="240"/>
      <c r="AB27719" s="241"/>
    </row>
    <row r="27720" spans="25:28">
      <c r="Y27720" s="240"/>
      <c r="AB27720" s="241"/>
    </row>
    <row r="27721" spans="25:28">
      <c r="Y27721" s="240"/>
      <c r="AB27721" s="241"/>
    </row>
    <row r="27722" spans="25:28">
      <c r="Y27722" s="240"/>
      <c r="AB27722" s="241"/>
    </row>
    <row r="27723" spans="25:28">
      <c r="Y27723" s="240"/>
      <c r="AB27723" s="241"/>
    </row>
    <row r="27724" spans="25:28">
      <c r="Y27724" s="240"/>
      <c r="AB27724" s="241"/>
    </row>
    <row r="27725" spans="25:28">
      <c r="Y27725" s="240"/>
      <c r="AB27725" s="241"/>
    </row>
    <row r="27726" spans="25:28">
      <c r="Y27726" s="240"/>
      <c r="AB27726" s="241"/>
    </row>
    <row r="27727" spans="25:28">
      <c r="Y27727" s="240"/>
      <c r="AB27727" s="241"/>
    </row>
    <row r="27728" spans="25:28">
      <c r="Y27728" s="240"/>
      <c r="AB27728" s="241"/>
    </row>
    <row r="27729" spans="25:28">
      <c r="Y27729" s="240"/>
      <c r="AB27729" s="241"/>
    </row>
    <row r="27730" spans="25:28">
      <c r="Y27730" s="240"/>
      <c r="AB27730" s="241"/>
    </row>
    <row r="27731" spans="25:28">
      <c r="Y27731" s="240"/>
      <c r="AB27731" s="241"/>
    </row>
    <row r="27732" spans="25:28">
      <c r="Y27732" s="240"/>
      <c r="AB27732" s="241"/>
    </row>
    <row r="27733" spans="25:28">
      <c r="Y27733" s="240"/>
      <c r="AB27733" s="241"/>
    </row>
    <row r="27734" spans="25:28">
      <c r="Y27734" s="240"/>
      <c r="AB27734" s="241"/>
    </row>
    <row r="27735" spans="25:28">
      <c r="Y27735" s="240"/>
      <c r="AB27735" s="241"/>
    </row>
    <row r="27736" spans="25:28">
      <c r="Y27736" s="240"/>
      <c r="AB27736" s="241"/>
    </row>
    <row r="27737" spans="25:28">
      <c r="Y27737" s="240"/>
      <c r="AB27737" s="241"/>
    </row>
    <row r="27738" spans="25:28">
      <c r="Y27738" s="240"/>
      <c r="AB27738" s="241"/>
    </row>
    <row r="27739" spans="25:28">
      <c r="Y27739" s="240"/>
      <c r="AB27739" s="241"/>
    </row>
    <row r="27740" spans="25:28">
      <c r="Y27740" s="240"/>
      <c r="AB27740" s="241"/>
    </row>
    <row r="27741" spans="25:28">
      <c r="Y27741" s="240"/>
      <c r="AB27741" s="241"/>
    </row>
    <row r="27742" spans="25:28">
      <c r="Y27742" s="240"/>
      <c r="AB27742" s="241"/>
    </row>
    <row r="27743" spans="25:28">
      <c r="Y27743" s="240"/>
      <c r="AB27743" s="241"/>
    </row>
    <row r="27744" spans="25:28">
      <c r="Y27744" s="240"/>
      <c r="AB27744" s="241"/>
    </row>
    <row r="27745" spans="25:28">
      <c r="Y27745" s="240"/>
      <c r="AB27745" s="241"/>
    </row>
    <row r="27746" spans="25:28">
      <c r="Y27746" s="240"/>
      <c r="AB27746" s="241"/>
    </row>
    <row r="27747" spans="25:28">
      <c r="Y27747" s="240"/>
      <c r="AB27747" s="241"/>
    </row>
    <row r="27748" spans="25:28">
      <c r="Y27748" s="240"/>
      <c r="AB27748" s="241"/>
    </row>
    <row r="27749" spans="25:28">
      <c r="Y27749" s="240"/>
      <c r="AB27749" s="241"/>
    </row>
    <row r="27750" spans="25:28">
      <c r="Y27750" s="240"/>
      <c r="AB27750" s="241"/>
    </row>
    <row r="27751" spans="25:28">
      <c r="Y27751" s="240"/>
      <c r="AB27751" s="241"/>
    </row>
    <row r="27752" spans="25:28">
      <c r="Y27752" s="240"/>
      <c r="AB27752" s="241"/>
    </row>
    <row r="27753" spans="25:28">
      <c r="Y27753" s="240"/>
      <c r="AB27753" s="241"/>
    </row>
    <row r="27754" spans="25:28">
      <c r="Y27754" s="240"/>
      <c r="AB27754" s="241"/>
    </row>
    <row r="27755" spans="25:28">
      <c r="Y27755" s="240"/>
      <c r="AB27755" s="241"/>
    </row>
    <row r="27756" spans="25:28">
      <c r="Y27756" s="240"/>
      <c r="AB27756" s="241"/>
    </row>
    <row r="27757" spans="25:28">
      <c r="Y27757" s="240"/>
      <c r="AB27757" s="241"/>
    </row>
    <row r="27758" spans="25:28">
      <c r="Y27758" s="240"/>
      <c r="AB27758" s="241"/>
    </row>
    <row r="27759" spans="25:28">
      <c r="Y27759" s="240"/>
      <c r="AB27759" s="241"/>
    </row>
    <row r="27760" spans="25:28">
      <c r="Y27760" s="240"/>
      <c r="AB27760" s="241"/>
    </row>
    <row r="27761" spans="25:28">
      <c r="Y27761" s="240"/>
      <c r="AB27761" s="241"/>
    </row>
    <row r="27762" spans="25:28">
      <c r="Y27762" s="240"/>
      <c r="AB27762" s="241"/>
    </row>
    <row r="27763" spans="25:28">
      <c r="Y27763" s="240"/>
      <c r="AB27763" s="241"/>
    </row>
    <row r="27764" spans="25:28">
      <c r="Y27764" s="240"/>
      <c r="AB27764" s="241"/>
    </row>
    <row r="27765" spans="25:28">
      <c r="Y27765" s="240"/>
      <c r="AB27765" s="241"/>
    </row>
    <row r="27766" spans="25:28">
      <c r="Y27766" s="240"/>
      <c r="AB27766" s="241"/>
    </row>
    <row r="27767" spans="25:28">
      <c r="Y27767" s="240"/>
      <c r="AB27767" s="241"/>
    </row>
    <row r="27768" spans="25:28">
      <c r="Y27768" s="240"/>
      <c r="AB27768" s="241"/>
    </row>
    <row r="27769" spans="25:28">
      <c r="Y27769" s="240"/>
      <c r="AB27769" s="241"/>
    </row>
    <row r="27770" spans="25:28">
      <c r="Y27770" s="240"/>
      <c r="AB27770" s="241"/>
    </row>
    <row r="27771" spans="25:28">
      <c r="Y27771" s="240"/>
      <c r="AB27771" s="241"/>
    </row>
    <row r="27772" spans="25:28">
      <c r="Y27772" s="240"/>
      <c r="AB27772" s="241"/>
    </row>
    <row r="27773" spans="25:28">
      <c r="Y27773" s="240"/>
      <c r="AB27773" s="241"/>
    </row>
    <row r="27774" spans="25:28">
      <c r="Y27774" s="240"/>
      <c r="AB27774" s="241"/>
    </row>
    <row r="27775" spans="25:28">
      <c r="Y27775" s="240"/>
      <c r="AB27775" s="241"/>
    </row>
    <row r="27776" spans="25:28">
      <c r="Y27776" s="240"/>
      <c r="AB27776" s="241"/>
    </row>
    <row r="27777" spans="25:28">
      <c r="Y27777" s="240"/>
      <c r="AB27777" s="241"/>
    </row>
    <row r="27778" spans="25:28">
      <c r="Y27778" s="240"/>
      <c r="AB27778" s="241"/>
    </row>
    <row r="27779" spans="25:28">
      <c r="Y27779" s="240"/>
      <c r="AB27779" s="241"/>
    </row>
    <row r="27780" spans="25:28">
      <c r="Y27780" s="240"/>
      <c r="AB27780" s="241"/>
    </row>
    <row r="27781" spans="25:28">
      <c r="Y27781" s="240"/>
      <c r="AB27781" s="241"/>
    </row>
    <row r="27782" spans="25:28">
      <c r="Y27782" s="240"/>
      <c r="AB27782" s="241"/>
    </row>
    <row r="27783" spans="25:28">
      <c r="Y27783" s="240"/>
      <c r="AB27783" s="241"/>
    </row>
    <row r="27784" spans="25:28">
      <c r="Y27784" s="240"/>
      <c r="AB27784" s="241"/>
    </row>
    <row r="27785" spans="25:28">
      <c r="Y27785" s="240"/>
      <c r="AB27785" s="241"/>
    </row>
    <row r="27786" spans="25:28">
      <c r="Y27786" s="240"/>
      <c r="AB27786" s="241"/>
    </row>
    <row r="27787" spans="25:28">
      <c r="Y27787" s="240"/>
      <c r="AB27787" s="241"/>
    </row>
    <row r="27788" spans="25:28">
      <c r="Y27788" s="240"/>
      <c r="AB27788" s="241"/>
    </row>
    <row r="27789" spans="25:28">
      <c r="Y27789" s="240"/>
      <c r="AB27789" s="241"/>
    </row>
    <row r="27790" spans="25:28">
      <c r="Y27790" s="240"/>
      <c r="AB27790" s="241"/>
    </row>
    <row r="27791" spans="25:28">
      <c r="Y27791" s="240"/>
      <c r="AB27791" s="241"/>
    </row>
    <row r="27792" spans="25:28">
      <c r="Y27792" s="240"/>
      <c r="AB27792" s="241"/>
    </row>
    <row r="27793" spans="25:28">
      <c r="Y27793" s="240"/>
      <c r="AB27793" s="241"/>
    </row>
    <row r="27794" spans="25:28">
      <c r="Y27794" s="240"/>
      <c r="AB27794" s="241"/>
    </row>
    <row r="27795" spans="25:28">
      <c r="Y27795" s="240"/>
      <c r="AB27795" s="241"/>
    </row>
    <row r="27796" spans="25:28">
      <c r="Y27796" s="240"/>
      <c r="AB27796" s="241"/>
    </row>
    <row r="27797" spans="25:28">
      <c r="Y27797" s="240"/>
      <c r="AB27797" s="241"/>
    </row>
    <row r="27798" spans="25:28">
      <c r="Y27798" s="240"/>
      <c r="AB27798" s="241"/>
    </row>
    <row r="27799" spans="25:28">
      <c r="Y27799" s="240"/>
      <c r="AB27799" s="241"/>
    </row>
    <row r="27800" spans="25:28">
      <c r="Y27800" s="240"/>
      <c r="AB27800" s="241"/>
    </row>
    <row r="27801" spans="25:28">
      <c r="Y27801" s="240"/>
      <c r="AB27801" s="241"/>
    </row>
    <row r="27802" spans="25:28">
      <c r="Y27802" s="240"/>
      <c r="AB27802" s="241"/>
    </row>
    <row r="27803" spans="25:28">
      <c r="Y27803" s="240"/>
      <c r="AB27803" s="241"/>
    </row>
    <row r="27804" spans="25:28">
      <c r="Y27804" s="240"/>
      <c r="AB27804" s="241"/>
    </row>
    <row r="27805" spans="25:28">
      <c r="Y27805" s="240"/>
      <c r="AB27805" s="241"/>
    </row>
    <row r="27806" spans="25:28">
      <c r="Y27806" s="240"/>
      <c r="AB27806" s="241"/>
    </row>
    <row r="27807" spans="25:28">
      <c r="Y27807" s="240"/>
      <c r="AB27807" s="241"/>
    </row>
    <row r="27808" spans="25:28">
      <c r="Y27808" s="240"/>
      <c r="AB27808" s="241"/>
    </row>
    <row r="27809" spans="25:28">
      <c r="Y27809" s="240"/>
      <c r="AB27809" s="241"/>
    </row>
    <row r="27810" spans="25:28">
      <c r="Y27810" s="240"/>
      <c r="AB27810" s="241"/>
    </row>
    <row r="27811" spans="25:28">
      <c r="Y27811" s="240"/>
      <c r="AB27811" s="241"/>
    </row>
    <row r="27812" spans="25:28">
      <c r="Y27812" s="240"/>
      <c r="AB27812" s="241"/>
    </row>
    <row r="27813" spans="25:28">
      <c r="Y27813" s="240"/>
      <c r="AB27813" s="241"/>
    </row>
    <row r="27814" spans="25:28">
      <c r="Y27814" s="240"/>
      <c r="AB27814" s="241"/>
    </row>
    <row r="27815" spans="25:28">
      <c r="Y27815" s="240"/>
      <c r="AB27815" s="241"/>
    </row>
    <row r="27816" spans="25:28">
      <c r="Y27816" s="240"/>
      <c r="AB27816" s="241"/>
    </row>
    <row r="27817" spans="25:28">
      <c r="Y27817" s="240"/>
      <c r="AB27817" s="241"/>
    </row>
    <row r="27818" spans="25:28">
      <c r="Y27818" s="240"/>
      <c r="AB27818" s="241"/>
    </row>
    <row r="27819" spans="25:28">
      <c r="Y27819" s="240"/>
      <c r="AB27819" s="241"/>
    </row>
    <row r="27820" spans="25:28">
      <c r="Y27820" s="240"/>
      <c r="AB27820" s="241"/>
    </row>
    <row r="27821" spans="25:28">
      <c r="Y27821" s="240"/>
      <c r="AB27821" s="241"/>
    </row>
    <row r="27822" spans="25:28">
      <c r="Y27822" s="240"/>
      <c r="AB27822" s="241"/>
    </row>
    <row r="27823" spans="25:28">
      <c r="Y27823" s="240"/>
      <c r="AB27823" s="241"/>
    </row>
    <row r="27824" spans="25:28">
      <c r="Y27824" s="240"/>
      <c r="AB27824" s="241"/>
    </row>
    <row r="27825" spans="25:28">
      <c r="Y27825" s="240"/>
      <c r="AB27825" s="241"/>
    </row>
    <row r="27826" spans="25:28">
      <c r="Y27826" s="240"/>
      <c r="AB27826" s="241"/>
    </row>
    <row r="27827" spans="25:28">
      <c r="Y27827" s="240"/>
      <c r="AB27827" s="241"/>
    </row>
    <row r="27828" spans="25:28">
      <c r="Y27828" s="240"/>
      <c r="AB27828" s="241"/>
    </row>
    <row r="27829" spans="25:28">
      <c r="Y27829" s="240"/>
      <c r="AB27829" s="241"/>
    </row>
    <row r="27830" spans="25:28">
      <c r="Y27830" s="240"/>
      <c r="AB27830" s="241"/>
    </row>
    <row r="27831" spans="25:28">
      <c r="Y27831" s="240"/>
      <c r="AB27831" s="241"/>
    </row>
    <row r="27832" spans="25:28">
      <c r="Y27832" s="240"/>
      <c r="AB27832" s="241"/>
    </row>
    <row r="27833" spans="25:28">
      <c r="Y27833" s="240"/>
      <c r="AB27833" s="241"/>
    </row>
    <row r="27834" spans="25:28">
      <c r="Y27834" s="240"/>
      <c r="AB27834" s="241"/>
    </row>
    <row r="27835" spans="25:28">
      <c r="Y27835" s="240"/>
      <c r="AB27835" s="241"/>
    </row>
    <row r="27836" spans="25:28">
      <c r="Y27836" s="240"/>
      <c r="AB27836" s="241"/>
    </row>
    <row r="27837" spans="25:28">
      <c r="Y27837" s="240"/>
      <c r="AB27837" s="241"/>
    </row>
    <row r="27838" spans="25:28">
      <c r="Y27838" s="240"/>
      <c r="AB27838" s="241"/>
    </row>
    <row r="27839" spans="25:28">
      <c r="Y27839" s="240"/>
      <c r="AB27839" s="241"/>
    </row>
    <row r="27840" spans="25:28">
      <c r="Y27840" s="240"/>
      <c r="AB27840" s="241"/>
    </row>
    <row r="27841" spans="25:28">
      <c r="Y27841" s="240"/>
      <c r="AB27841" s="241"/>
    </row>
    <row r="27842" spans="25:28">
      <c r="Y27842" s="240"/>
      <c r="AB27842" s="241"/>
    </row>
    <row r="27843" spans="25:28">
      <c r="Y27843" s="240"/>
      <c r="AB27843" s="241"/>
    </row>
    <row r="27844" spans="25:28">
      <c r="Y27844" s="240"/>
      <c r="AB27844" s="241"/>
    </row>
    <row r="27845" spans="25:28">
      <c r="Y27845" s="240"/>
      <c r="AB27845" s="241"/>
    </row>
    <row r="27846" spans="25:28">
      <c r="Y27846" s="240"/>
      <c r="AB27846" s="241"/>
    </row>
    <row r="27847" spans="25:28">
      <c r="Y27847" s="240"/>
      <c r="AB27847" s="241"/>
    </row>
    <row r="27848" spans="25:28">
      <c r="Y27848" s="240"/>
      <c r="AB27848" s="241"/>
    </row>
    <row r="27849" spans="25:28">
      <c r="Y27849" s="240"/>
      <c r="AB27849" s="241"/>
    </row>
    <row r="27850" spans="25:28">
      <c r="Y27850" s="240"/>
      <c r="AB27850" s="241"/>
    </row>
    <row r="27851" spans="25:28">
      <c r="Y27851" s="240"/>
      <c r="AB27851" s="241"/>
    </row>
    <row r="27852" spans="25:28">
      <c r="Y27852" s="240"/>
      <c r="AB27852" s="241"/>
    </row>
    <row r="27853" spans="25:28">
      <c r="Y27853" s="240"/>
      <c r="AB27853" s="241"/>
    </row>
    <row r="27854" spans="25:28">
      <c r="Y27854" s="240"/>
      <c r="AB27854" s="241"/>
    </row>
    <row r="27855" spans="25:28">
      <c r="Y27855" s="240"/>
      <c r="AB27855" s="241"/>
    </row>
    <row r="27856" spans="25:28">
      <c r="Y27856" s="240"/>
      <c r="AB27856" s="241"/>
    </row>
    <row r="27857" spans="25:28">
      <c r="Y27857" s="240"/>
      <c r="AB27857" s="241"/>
    </row>
    <row r="27858" spans="25:28">
      <c r="Y27858" s="240"/>
      <c r="AB27858" s="241"/>
    </row>
    <row r="27859" spans="25:28">
      <c r="Y27859" s="240"/>
      <c r="AB27859" s="241"/>
    </row>
    <row r="27860" spans="25:28">
      <c r="Y27860" s="240"/>
      <c r="AB27860" s="241"/>
    </row>
    <row r="27861" spans="25:28">
      <c r="Y27861" s="240"/>
      <c r="AB27861" s="241"/>
    </row>
    <row r="27862" spans="25:28">
      <c r="Y27862" s="240"/>
      <c r="AB27862" s="241"/>
    </row>
    <row r="27863" spans="25:28">
      <c r="Y27863" s="240"/>
      <c r="AB27863" s="241"/>
    </row>
    <row r="27864" spans="25:28">
      <c r="Y27864" s="240"/>
      <c r="AB27864" s="241"/>
    </row>
    <row r="27865" spans="25:28">
      <c r="Y27865" s="240"/>
      <c r="AB27865" s="241"/>
    </row>
    <row r="27866" spans="25:28">
      <c r="Y27866" s="240"/>
      <c r="AB27866" s="241"/>
    </row>
    <row r="27867" spans="25:28">
      <c r="Y27867" s="240"/>
      <c r="AB27867" s="241"/>
    </row>
    <row r="27868" spans="25:28">
      <c r="Y27868" s="240"/>
      <c r="AB27868" s="241"/>
    </row>
    <row r="27869" spans="25:28">
      <c r="Y27869" s="240"/>
      <c r="AB27869" s="241"/>
    </row>
    <row r="27870" spans="25:28">
      <c r="Y27870" s="240"/>
      <c r="AB27870" s="241"/>
    </row>
    <row r="27871" spans="25:28">
      <c r="Y27871" s="240"/>
      <c r="AB27871" s="241"/>
    </row>
    <row r="27872" spans="25:28">
      <c r="Y27872" s="240"/>
      <c r="AB27872" s="241"/>
    </row>
    <row r="27873" spans="25:28">
      <c r="Y27873" s="240"/>
      <c r="AB27873" s="241"/>
    </row>
    <row r="27874" spans="25:28">
      <c r="Y27874" s="240"/>
      <c r="AB27874" s="241"/>
    </row>
    <row r="27875" spans="25:28">
      <c r="Y27875" s="240"/>
      <c r="AB27875" s="241"/>
    </row>
    <row r="27876" spans="25:28">
      <c r="Y27876" s="240"/>
      <c r="AB27876" s="241"/>
    </row>
    <row r="27877" spans="25:28">
      <c r="Y27877" s="240"/>
      <c r="AB27877" s="241"/>
    </row>
    <row r="27878" spans="25:28">
      <c r="Y27878" s="240"/>
      <c r="AB27878" s="241"/>
    </row>
    <row r="27879" spans="25:28">
      <c r="Y27879" s="240"/>
      <c r="AB27879" s="241"/>
    </row>
    <row r="27880" spans="25:28">
      <c r="Y27880" s="240"/>
      <c r="AB27880" s="241"/>
    </row>
    <row r="27881" spans="25:28">
      <c r="Y27881" s="240"/>
      <c r="AB27881" s="241"/>
    </row>
    <row r="27882" spans="25:28">
      <c r="Y27882" s="240"/>
      <c r="AB27882" s="241"/>
    </row>
    <row r="27883" spans="25:28">
      <c r="Y27883" s="240"/>
      <c r="AB27883" s="241"/>
    </row>
    <row r="27884" spans="25:28">
      <c r="Y27884" s="240"/>
      <c r="AB27884" s="241"/>
    </row>
    <row r="27885" spans="25:28">
      <c r="Y27885" s="240"/>
      <c r="AB27885" s="241"/>
    </row>
    <row r="27886" spans="25:28">
      <c r="Y27886" s="240"/>
      <c r="AB27886" s="241"/>
    </row>
    <row r="27887" spans="25:28">
      <c r="Y27887" s="240"/>
      <c r="AB27887" s="241"/>
    </row>
    <row r="27888" spans="25:28">
      <c r="Y27888" s="240"/>
      <c r="AB27888" s="241"/>
    </row>
    <row r="27889" spans="25:28">
      <c r="Y27889" s="240"/>
      <c r="AB27889" s="241"/>
    </row>
    <row r="27890" spans="25:28">
      <c r="Y27890" s="240"/>
      <c r="AB27890" s="241"/>
    </row>
    <row r="27891" spans="25:28">
      <c r="Y27891" s="240"/>
      <c r="AB27891" s="241"/>
    </row>
    <row r="27892" spans="25:28">
      <c r="Y27892" s="240"/>
      <c r="AB27892" s="241"/>
    </row>
    <row r="27893" spans="25:28">
      <c r="Y27893" s="240"/>
      <c r="AB27893" s="241"/>
    </row>
    <row r="27894" spans="25:28">
      <c r="Y27894" s="240"/>
      <c r="AB27894" s="241"/>
    </row>
    <row r="27895" spans="25:28">
      <c r="Y27895" s="240"/>
      <c r="AB27895" s="241"/>
    </row>
    <row r="27896" spans="25:28">
      <c r="Y27896" s="240"/>
      <c r="AB27896" s="241"/>
    </row>
    <row r="27897" spans="25:28">
      <c r="Y27897" s="240"/>
      <c r="AB27897" s="241"/>
    </row>
    <row r="27898" spans="25:28">
      <c r="Y27898" s="240"/>
      <c r="AB27898" s="241"/>
    </row>
    <row r="27899" spans="25:28">
      <c r="Y27899" s="240"/>
      <c r="AB27899" s="241"/>
    </row>
    <row r="27900" spans="25:28">
      <c r="Y27900" s="240"/>
      <c r="AB27900" s="241"/>
    </row>
    <row r="27901" spans="25:28">
      <c r="Y27901" s="240"/>
      <c r="AB27901" s="241"/>
    </row>
    <row r="27902" spans="25:28">
      <c r="Y27902" s="240"/>
      <c r="AB27902" s="241"/>
    </row>
    <row r="27903" spans="25:28">
      <c r="Y27903" s="240"/>
      <c r="AB27903" s="241"/>
    </row>
    <row r="27904" spans="25:28">
      <c r="Y27904" s="240"/>
      <c r="AB27904" s="241"/>
    </row>
    <row r="27905" spans="25:28">
      <c r="Y27905" s="240"/>
      <c r="AB27905" s="241"/>
    </row>
    <row r="27906" spans="25:28">
      <c r="Y27906" s="240"/>
      <c r="AB27906" s="241"/>
    </row>
    <row r="27907" spans="25:28">
      <c r="Y27907" s="240"/>
      <c r="AB27907" s="241"/>
    </row>
    <row r="27908" spans="25:28">
      <c r="Y27908" s="240"/>
      <c r="AB27908" s="241"/>
    </row>
    <row r="27909" spans="25:28">
      <c r="Y27909" s="240"/>
      <c r="AB27909" s="241"/>
    </row>
    <row r="27910" spans="25:28">
      <c r="Y27910" s="240"/>
      <c r="AB27910" s="241"/>
    </row>
    <row r="27911" spans="25:28">
      <c r="Y27911" s="240"/>
      <c r="AB27911" s="241"/>
    </row>
    <row r="27912" spans="25:28">
      <c r="Y27912" s="240"/>
      <c r="AB27912" s="241"/>
    </row>
    <row r="27913" spans="25:28">
      <c r="Y27913" s="240"/>
      <c r="AB27913" s="241"/>
    </row>
    <row r="27914" spans="25:28">
      <c r="Y27914" s="240"/>
      <c r="AB27914" s="241"/>
    </row>
    <row r="27915" spans="25:28">
      <c r="Y27915" s="240"/>
      <c r="AB27915" s="241"/>
    </row>
    <row r="27916" spans="25:28">
      <c r="Y27916" s="240"/>
      <c r="AB27916" s="241"/>
    </row>
    <row r="27917" spans="25:28">
      <c r="Y27917" s="240"/>
      <c r="AB27917" s="241"/>
    </row>
    <row r="27918" spans="25:28">
      <c r="Y27918" s="240"/>
      <c r="AB27918" s="241"/>
    </row>
    <row r="27919" spans="25:28">
      <c r="Y27919" s="240"/>
      <c r="AB27919" s="241"/>
    </row>
    <row r="27920" spans="25:28">
      <c r="Y27920" s="240"/>
      <c r="AB27920" s="241"/>
    </row>
    <row r="27921" spans="25:28">
      <c r="Y27921" s="240"/>
      <c r="AB27921" s="241"/>
    </row>
    <row r="27922" spans="25:28">
      <c r="Y27922" s="240"/>
      <c r="AB27922" s="241"/>
    </row>
    <row r="27923" spans="25:28">
      <c r="Y27923" s="240"/>
      <c r="AB27923" s="241"/>
    </row>
    <row r="27924" spans="25:28">
      <c r="Y27924" s="240"/>
      <c r="AB27924" s="241"/>
    </row>
    <row r="27925" spans="25:28">
      <c r="Y27925" s="240"/>
      <c r="AB27925" s="241"/>
    </row>
    <row r="27926" spans="25:28">
      <c r="Y27926" s="240"/>
      <c r="AB27926" s="241"/>
    </row>
    <row r="27927" spans="25:28">
      <c r="Y27927" s="240"/>
      <c r="AB27927" s="241"/>
    </row>
    <row r="27928" spans="25:28">
      <c r="Y27928" s="240"/>
      <c r="AB27928" s="241"/>
    </row>
    <row r="27929" spans="25:28">
      <c r="Y27929" s="240"/>
      <c r="AB27929" s="241"/>
    </row>
    <row r="27930" spans="25:28">
      <c r="Y27930" s="240"/>
      <c r="AB27930" s="241"/>
    </row>
    <row r="27931" spans="25:28">
      <c r="Y27931" s="240"/>
      <c r="AB27931" s="241"/>
    </row>
    <row r="27932" spans="25:28">
      <c r="Y27932" s="240"/>
      <c r="AB27932" s="241"/>
    </row>
    <row r="27933" spans="25:28">
      <c r="Y27933" s="240"/>
      <c r="AB27933" s="241"/>
    </row>
    <row r="27934" spans="25:28">
      <c r="Y27934" s="240"/>
      <c r="AB27934" s="241"/>
    </row>
    <row r="27935" spans="25:28">
      <c r="Y27935" s="240"/>
      <c r="AB27935" s="241"/>
    </row>
    <row r="27936" spans="25:28">
      <c r="Y27936" s="240"/>
      <c r="AB27936" s="241"/>
    </row>
    <row r="27937" spans="25:28">
      <c r="Y27937" s="240"/>
      <c r="AB27937" s="241"/>
    </row>
    <row r="27938" spans="25:28">
      <c r="Y27938" s="240"/>
      <c r="AB27938" s="241"/>
    </row>
    <row r="27939" spans="25:28">
      <c r="Y27939" s="240"/>
      <c r="AB27939" s="241"/>
    </row>
    <row r="27940" spans="25:28">
      <c r="Y27940" s="240"/>
      <c r="AB27940" s="241"/>
    </row>
    <row r="27941" spans="25:28">
      <c r="Y27941" s="240"/>
      <c r="AB27941" s="241"/>
    </row>
    <row r="27942" spans="25:28">
      <c r="Y27942" s="240"/>
      <c r="AB27942" s="241"/>
    </row>
    <row r="27943" spans="25:28">
      <c r="Y27943" s="240"/>
      <c r="AB27943" s="241"/>
    </row>
    <row r="27944" spans="25:28">
      <c r="Y27944" s="240"/>
      <c r="AB27944" s="241"/>
    </row>
    <row r="27945" spans="25:28">
      <c r="Y27945" s="240"/>
      <c r="AB27945" s="241"/>
    </row>
    <row r="27946" spans="25:28">
      <c r="Y27946" s="240"/>
      <c r="AB27946" s="241"/>
    </row>
    <row r="27947" spans="25:28">
      <c r="Y27947" s="240"/>
      <c r="AB27947" s="241"/>
    </row>
    <row r="27948" spans="25:28">
      <c r="Y27948" s="240"/>
      <c r="AB27948" s="241"/>
    </row>
    <row r="27949" spans="25:28">
      <c r="Y27949" s="240"/>
      <c r="AB27949" s="241"/>
    </row>
    <row r="27950" spans="25:28">
      <c r="Y27950" s="240"/>
      <c r="AB27950" s="241"/>
    </row>
    <row r="27951" spans="25:28">
      <c r="Y27951" s="240"/>
      <c r="AB27951" s="241"/>
    </row>
    <row r="27952" spans="25:28">
      <c r="Y27952" s="240"/>
      <c r="AB27952" s="241"/>
    </row>
    <row r="27953" spans="25:28">
      <c r="Y27953" s="240"/>
      <c r="AB27953" s="241"/>
    </row>
    <row r="27954" spans="25:28">
      <c r="Y27954" s="240"/>
      <c r="AB27954" s="241"/>
    </row>
    <row r="27955" spans="25:28">
      <c r="Y27955" s="240"/>
      <c r="AB27955" s="241"/>
    </row>
    <row r="27956" spans="25:28">
      <c r="Y27956" s="240"/>
      <c r="AB27956" s="241"/>
    </row>
    <row r="27957" spans="25:28">
      <c r="Y27957" s="240"/>
      <c r="AB27957" s="241"/>
    </row>
    <row r="27958" spans="25:28">
      <c r="Y27958" s="240"/>
      <c r="AB27958" s="241"/>
    </row>
    <row r="27959" spans="25:28">
      <c r="Y27959" s="240"/>
      <c r="AB27959" s="241"/>
    </row>
    <row r="27960" spans="25:28">
      <c r="Y27960" s="240"/>
      <c r="AB27960" s="241"/>
    </row>
    <row r="27961" spans="25:28">
      <c r="Y27961" s="240"/>
      <c r="AB27961" s="241"/>
    </row>
    <row r="27962" spans="25:28">
      <c r="Y27962" s="240"/>
      <c r="AB27962" s="241"/>
    </row>
    <row r="27963" spans="25:28">
      <c r="Y27963" s="240"/>
      <c r="AB27963" s="241"/>
    </row>
    <row r="27964" spans="25:28">
      <c r="Y27964" s="240"/>
      <c r="AB27964" s="241"/>
    </row>
    <row r="27965" spans="25:28">
      <c r="Y27965" s="240"/>
      <c r="AB27965" s="241"/>
    </row>
    <row r="27966" spans="25:28">
      <c r="Y27966" s="240"/>
      <c r="AB27966" s="241"/>
    </row>
    <row r="27967" spans="25:28">
      <c r="Y27967" s="240"/>
      <c r="AB27967" s="241"/>
    </row>
    <row r="27968" spans="25:28">
      <c r="Y27968" s="240"/>
      <c r="AB27968" s="241"/>
    </row>
    <row r="27969" spans="25:28">
      <c r="Y27969" s="240"/>
      <c r="AB27969" s="241"/>
    </row>
    <row r="27970" spans="25:28">
      <c r="Y27970" s="240"/>
      <c r="AB27970" s="241"/>
    </row>
    <row r="27971" spans="25:28">
      <c r="Y27971" s="240"/>
      <c r="AB27971" s="241"/>
    </row>
    <row r="27972" spans="25:28">
      <c r="Y27972" s="240"/>
      <c r="AB27972" s="241"/>
    </row>
    <row r="27973" spans="25:28">
      <c r="Y27973" s="240"/>
      <c r="AB27973" s="241"/>
    </row>
    <row r="27974" spans="25:28">
      <c r="Y27974" s="240"/>
      <c r="AB27974" s="241"/>
    </row>
    <row r="27975" spans="25:28">
      <c r="Y27975" s="240"/>
      <c r="AB27975" s="241"/>
    </row>
    <row r="27976" spans="25:28">
      <c r="Y27976" s="240"/>
      <c r="AB27976" s="241"/>
    </row>
    <row r="27977" spans="25:28">
      <c r="Y27977" s="240"/>
      <c r="AB27977" s="241"/>
    </row>
    <row r="27978" spans="25:28">
      <c r="Y27978" s="240"/>
      <c r="AB27978" s="241"/>
    </row>
    <row r="27979" spans="25:28">
      <c r="Y27979" s="240"/>
      <c r="AB27979" s="241"/>
    </row>
    <row r="27980" spans="25:28">
      <c r="Y27980" s="240"/>
      <c r="AB27980" s="241"/>
    </row>
    <row r="27981" spans="25:28">
      <c r="Y27981" s="240"/>
      <c r="AB27981" s="241"/>
    </row>
    <row r="27982" spans="25:28">
      <c r="Y27982" s="240"/>
      <c r="AB27982" s="241"/>
    </row>
    <row r="27983" spans="25:28">
      <c r="Y27983" s="240"/>
      <c r="AB27983" s="241"/>
    </row>
    <row r="27984" spans="25:28">
      <c r="Y27984" s="240"/>
      <c r="AB27984" s="241"/>
    </row>
    <row r="27985" spans="25:28">
      <c r="Y27985" s="240"/>
      <c r="AB27985" s="241"/>
    </row>
    <row r="27986" spans="25:28">
      <c r="Y27986" s="240"/>
      <c r="AB27986" s="241"/>
    </row>
    <row r="27987" spans="25:28">
      <c r="Y27987" s="240"/>
      <c r="AB27987" s="241"/>
    </row>
    <row r="27988" spans="25:28">
      <c r="Y27988" s="240"/>
      <c r="AB27988" s="241"/>
    </row>
    <row r="27989" spans="25:28">
      <c r="Y27989" s="240"/>
      <c r="AB27989" s="241"/>
    </row>
    <row r="27990" spans="25:28">
      <c r="Y27990" s="240"/>
      <c r="AB27990" s="241"/>
    </row>
    <row r="27991" spans="25:28">
      <c r="Y27991" s="240"/>
      <c r="AB27991" s="241"/>
    </row>
    <row r="27992" spans="25:28">
      <c r="Y27992" s="240"/>
      <c r="AB27992" s="241"/>
    </row>
    <row r="27993" spans="25:28">
      <c r="Y27993" s="240"/>
      <c r="AB27993" s="241"/>
    </row>
    <row r="27994" spans="25:28">
      <c r="Y27994" s="240"/>
      <c r="AB27994" s="241"/>
    </row>
    <row r="27995" spans="25:28">
      <c r="Y27995" s="240"/>
      <c r="AB27995" s="241"/>
    </row>
    <row r="27996" spans="25:28">
      <c r="Y27996" s="240"/>
      <c r="AB27996" s="241"/>
    </row>
    <row r="27997" spans="25:28">
      <c r="Y27997" s="240"/>
      <c r="AB27997" s="241"/>
    </row>
    <row r="27998" spans="25:28">
      <c r="Y27998" s="240"/>
      <c r="AB27998" s="241"/>
    </row>
    <row r="27999" spans="25:28">
      <c r="Y27999" s="240"/>
      <c r="AB27999" s="241"/>
    </row>
    <row r="28000" spans="25:28">
      <c r="Y28000" s="240"/>
      <c r="AB28000" s="241"/>
    </row>
    <row r="28001" spans="25:28">
      <c r="Y28001" s="240"/>
      <c r="AB28001" s="241"/>
    </row>
    <row r="28002" spans="25:28">
      <c r="Y28002" s="240"/>
      <c r="AB28002" s="241"/>
    </row>
    <row r="28003" spans="25:28">
      <c r="Y28003" s="240"/>
      <c r="AB28003" s="241"/>
    </row>
    <row r="28004" spans="25:28">
      <c r="Y28004" s="240"/>
      <c r="AB28004" s="241"/>
    </row>
    <row r="28005" spans="25:28">
      <c r="Y28005" s="240"/>
      <c r="AB28005" s="241"/>
    </row>
    <row r="28006" spans="25:28">
      <c r="Y28006" s="240"/>
      <c r="AB28006" s="241"/>
    </row>
    <row r="28007" spans="25:28">
      <c r="Y28007" s="240"/>
      <c r="AB28007" s="241"/>
    </row>
    <row r="28008" spans="25:28">
      <c r="Y28008" s="240"/>
      <c r="AB28008" s="241"/>
    </row>
    <row r="28009" spans="25:28">
      <c r="Y28009" s="240"/>
      <c r="AB28009" s="241"/>
    </row>
    <row r="28010" spans="25:28">
      <c r="Y28010" s="240"/>
      <c r="AB28010" s="241"/>
    </row>
    <row r="28011" spans="25:28">
      <c r="Y28011" s="240"/>
      <c r="AB28011" s="241"/>
    </row>
    <row r="28012" spans="25:28">
      <c r="Y28012" s="240"/>
      <c r="AB28012" s="241"/>
    </row>
    <row r="28013" spans="25:28">
      <c r="Y28013" s="240"/>
      <c r="AB28013" s="241"/>
    </row>
    <row r="28014" spans="25:28">
      <c r="Y28014" s="240"/>
      <c r="AB28014" s="241"/>
    </row>
    <row r="28015" spans="25:28">
      <c r="Y28015" s="240"/>
      <c r="AB28015" s="241"/>
    </row>
    <row r="28016" spans="25:28">
      <c r="Y28016" s="240"/>
      <c r="AB28016" s="241"/>
    </row>
    <row r="28017" spans="25:28">
      <c r="Y28017" s="240"/>
      <c r="AB28017" s="241"/>
    </row>
    <row r="28018" spans="25:28">
      <c r="Y28018" s="240"/>
      <c r="AB28018" s="241"/>
    </row>
    <row r="28019" spans="25:28">
      <c r="Y28019" s="240"/>
      <c r="AB28019" s="241"/>
    </row>
    <row r="28020" spans="25:28">
      <c r="Y28020" s="240"/>
      <c r="AB28020" s="241"/>
    </row>
    <row r="28021" spans="25:28">
      <c r="Y28021" s="240"/>
      <c r="AB28021" s="241"/>
    </row>
    <row r="28022" spans="25:28">
      <c r="Y28022" s="240"/>
      <c r="AB28022" s="241"/>
    </row>
    <row r="28023" spans="25:28">
      <c r="Y28023" s="240"/>
      <c r="AB28023" s="241"/>
    </row>
    <row r="28024" spans="25:28">
      <c r="Y28024" s="240"/>
      <c r="AB28024" s="241"/>
    </row>
    <row r="28025" spans="25:28">
      <c r="Y28025" s="240"/>
      <c r="AB28025" s="241"/>
    </row>
    <row r="28026" spans="25:28">
      <c r="Y28026" s="240"/>
      <c r="AB28026" s="241"/>
    </row>
    <row r="28027" spans="25:28">
      <c r="Y28027" s="240"/>
      <c r="AB28027" s="241"/>
    </row>
    <row r="28028" spans="25:28">
      <c r="Y28028" s="240"/>
      <c r="AB28028" s="241"/>
    </row>
    <row r="28029" spans="25:28">
      <c r="Y28029" s="240"/>
      <c r="AB28029" s="241"/>
    </row>
    <row r="28030" spans="25:28">
      <c r="Y28030" s="240"/>
      <c r="AB28030" s="241"/>
    </row>
    <row r="28031" spans="25:28">
      <c r="Y28031" s="240"/>
      <c r="AB28031" s="241"/>
    </row>
    <row r="28032" spans="25:28">
      <c r="Y28032" s="240"/>
      <c r="AB28032" s="241"/>
    </row>
    <row r="28033" spans="25:28">
      <c r="Y28033" s="240"/>
      <c r="AB28033" s="241"/>
    </row>
    <row r="28034" spans="25:28">
      <c r="Y28034" s="240"/>
      <c r="AB28034" s="241"/>
    </row>
    <row r="28035" spans="25:28">
      <c r="Y28035" s="240"/>
      <c r="AB28035" s="241"/>
    </row>
    <row r="28036" spans="25:28">
      <c r="Y28036" s="240"/>
      <c r="AB28036" s="241"/>
    </row>
    <row r="28037" spans="25:28">
      <c r="Y28037" s="240"/>
      <c r="AB28037" s="241"/>
    </row>
    <row r="28038" spans="25:28">
      <c r="Y28038" s="240"/>
      <c r="AB28038" s="241"/>
    </row>
    <row r="28039" spans="25:28">
      <c r="Y28039" s="240"/>
      <c r="AB28039" s="241"/>
    </row>
    <row r="28040" spans="25:28">
      <c r="Y28040" s="240"/>
      <c r="AB28040" s="241"/>
    </row>
    <row r="28041" spans="25:28">
      <c r="Y28041" s="240"/>
      <c r="AB28041" s="241"/>
    </row>
    <row r="28042" spans="25:28">
      <c r="Y28042" s="240"/>
      <c r="AB28042" s="241"/>
    </row>
    <row r="28043" spans="25:28">
      <c r="Y28043" s="240"/>
      <c r="AB28043" s="241"/>
    </row>
    <row r="28044" spans="25:28">
      <c r="Y28044" s="240"/>
      <c r="AB28044" s="241"/>
    </row>
    <row r="28045" spans="25:28">
      <c r="Y28045" s="240"/>
      <c r="AB28045" s="241"/>
    </row>
    <row r="28046" spans="25:28">
      <c r="Y28046" s="240"/>
      <c r="AB28046" s="241"/>
    </row>
    <row r="28047" spans="25:28">
      <c r="Y28047" s="240"/>
      <c r="AB28047" s="241"/>
    </row>
    <row r="28048" spans="25:28">
      <c r="Y28048" s="240"/>
      <c r="AB28048" s="241"/>
    </row>
    <row r="28049" spans="25:28">
      <c r="Y28049" s="240"/>
      <c r="AB28049" s="241"/>
    </row>
    <row r="28050" spans="25:28">
      <c r="Y28050" s="240"/>
      <c r="AB28050" s="241"/>
    </row>
    <row r="28051" spans="25:28">
      <c r="Y28051" s="240"/>
      <c r="AB28051" s="241"/>
    </row>
    <row r="28052" spans="25:28">
      <c r="Y28052" s="240"/>
      <c r="AB28052" s="241"/>
    </row>
    <row r="28053" spans="25:28">
      <c r="Y28053" s="240"/>
      <c r="AB28053" s="241"/>
    </row>
    <row r="28054" spans="25:28">
      <c r="Y28054" s="240"/>
      <c r="AB28054" s="241"/>
    </row>
    <row r="28055" spans="25:28">
      <c r="Y28055" s="240"/>
      <c r="AB28055" s="241"/>
    </row>
    <row r="28056" spans="25:28">
      <c r="Y28056" s="240"/>
      <c r="AB28056" s="241"/>
    </row>
    <row r="28057" spans="25:28">
      <c r="Y28057" s="240"/>
      <c r="AB28057" s="241"/>
    </row>
    <row r="28058" spans="25:28">
      <c r="Y28058" s="240"/>
      <c r="AB28058" s="241"/>
    </row>
    <row r="28059" spans="25:28">
      <c r="Y28059" s="240"/>
      <c r="AB28059" s="241"/>
    </row>
    <row r="28060" spans="25:28">
      <c r="Y28060" s="240"/>
      <c r="AB28060" s="241"/>
    </row>
    <row r="28061" spans="25:28">
      <c r="Y28061" s="240"/>
      <c r="AB28061" s="241"/>
    </row>
    <row r="28062" spans="25:28">
      <c r="Y28062" s="240"/>
      <c r="AB28062" s="241"/>
    </row>
    <row r="28063" spans="25:28">
      <c r="Y28063" s="240"/>
      <c r="AB28063" s="241"/>
    </row>
    <row r="28064" spans="25:28">
      <c r="Y28064" s="240"/>
      <c r="AB28064" s="241"/>
    </row>
    <row r="28065" spans="25:28">
      <c r="Y28065" s="240"/>
      <c r="AB28065" s="241"/>
    </row>
    <row r="28066" spans="25:28">
      <c r="Y28066" s="240"/>
      <c r="AB28066" s="241"/>
    </row>
    <row r="28067" spans="25:28">
      <c r="Y28067" s="240"/>
      <c r="AB28067" s="241"/>
    </row>
    <row r="28068" spans="25:28">
      <c r="Y28068" s="240"/>
      <c r="AB28068" s="241"/>
    </row>
    <row r="28069" spans="25:28">
      <c r="Y28069" s="240"/>
      <c r="AB28069" s="241"/>
    </row>
    <row r="28070" spans="25:28">
      <c r="Y28070" s="240"/>
      <c r="AB28070" s="241"/>
    </row>
    <row r="28071" spans="25:28">
      <c r="Y28071" s="240"/>
      <c r="AB28071" s="241"/>
    </row>
    <row r="28072" spans="25:28">
      <c r="Y28072" s="240"/>
      <c r="AB28072" s="241"/>
    </row>
    <row r="28073" spans="25:28">
      <c r="Y28073" s="240"/>
      <c r="AB28073" s="241"/>
    </row>
    <row r="28074" spans="25:28">
      <c r="Y28074" s="240"/>
      <c r="AB28074" s="241"/>
    </row>
    <row r="28075" spans="25:28">
      <c r="Y28075" s="240"/>
      <c r="AB28075" s="241"/>
    </row>
    <row r="28076" spans="25:28">
      <c r="Y28076" s="240"/>
      <c r="AB28076" s="241"/>
    </row>
    <row r="28077" spans="25:28">
      <c r="Y28077" s="240"/>
      <c r="AB28077" s="241"/>
    </row>
    <row r="28078" spans="25:28">
      <c r="Y28078" s="240"/>
      <c r="AB28078" s="241"/>
    </row>
    <row r="28079" spans="25:28">
      <c r="Y28079" s="240"/>
      <c r="AB28079" s="241"/>
    </row>
    <row r="28080" spans="25:28">
      <c r="Y28080" s="240"/>
      <c r="AB28080" s="241"/>
    </row>
    <row r="28081" spans="25:28">
      <c r="Y28081" s="240"/>
      <c r="AB28081" s="241"/>
    </row>
    <row r="28082" spans="25:28">
      <c r="Y28082" s="240"/>
      <c r="AB28082" s="241"/>
    </row>
    <row r="28083" spans="25:28">
      <c r="Y28083" s="240"/>
      <c r="AB28083" s="241"/>
    </row>
    <row r="28084" spans="25:28">
      <c r="Y28084" s="240"/>
      <c r="AB28084" s="241"/>
    </row>
    <row r="28085" spans="25:28">
      <c r="Y28085" s="240"/>
      <c r="AB28085" s="241"/>
    </row>
    <row r="28086" spans="25:28">
      <c r="Y28086" s="240"/>
      <c r="AB28086" s="241"/>
    </row>
    <row r="28087" spans="25:28">
      <c r="Y28087" s="240"/>
      <c r="AB28087" s="241"/>
    </row>
    <row r="28088" spans="25:28">
      <c r="Y28088" s="240"/>
      <c r="AB28088" s="241"/>
    </row>
    <row r="28089" spans="25:28">
      <c r="Y28089" s="240"/>
      <c r="AB28089" s="241"/>
    </row>
    <row r="28090" spans="25:28">
      <c r="Y28090" s="240"/>
      <c r="AB28090" s="241"/>
    </row>
    <row r="28091" spans="25:28">
      <c r="Y28091" s="240"/>
      <c r="AB28091" s="241"/>
    </row>
    <row r="28092" spans="25:28">
      <c r="Y28092" s="240"/>
      <c r="AB28092" s="241"/>
    </row>
    <row r="28093" spans="25:28">
      <c r="Y28093" s="240"/>
      <c r="AB28093" s="241"/>
    </row>
    <row r="28094" spans="25:28">
      <c r="Y28094" s="240"/>
      <c r="AB28094" s="241"/>
    </row>
    <row r="28095" spans="25:28">
      <c r="Y28095" s="240"/>
      <c r="AB28095" s="241"/>
    </row>
    <row r="28096" spans="25:28">
      <c r="Y28096" s="240"/>
      <c r="AB28096" s="241"/>
    </row>
    <row r="28097" spans="25:28">
      <c r="Y28097" s="240"/>
      <c r="AB28097" s="241"/>
    </row>
    <row r="28098" spans="25:28">
      <c r="Y28098" s="240"/>
      <c r="AB28098" s="241"/>
    </row>
    <row r="28099" spans="25:28">
      <c r="Y28099" s="240"/>
      <c r="AB28099" s="241"/>
    </row>
    <row r="28100" spans="25:28">
      <c r="Y28100" s="240"/>
      <c r="AB28100" s="241"/>
    </row>
    <row r="28101" spans="25:28">
      <c r="Y28101" s="240"/>
      <c r="AB28101" s="241"/>
    </row>
    <row r="28102" spans="25:28">
      <c r="Y28102" s="240"/>
      <c r="AB28102" s="241"/>
    </row>
    <row r="28103" spans="25:28">
      <c r="Y28103" s="240"/>
      <c r="AB28103" s="241"/>
    </row>
    <row r="28104" spans="25:28">
      <c r="Y28104" s="240"/>
      <c r="AB28104" s="241"/>
    </row>
    <row r="28105" spans="25:28">
      <c r="Y28105" s="240"/>
      <c r="AB28105" s="241"/>
    </row>
    <row r="28106" spans="25:28">
      <c r="Y28106" s="240"/>
      <c r="AB28106" s="241"/>
    </row>
    <row r="28107" spans="25:28">
      <c r="Y28107" s="240"/>
      <c r="AB28107" s="241"/>
    </row>
    <row r="28108" spans="25:28">
      <c r="Y28108" s="240"/>
      <c r="AB28108" s="241"/>
    </row>
    <row r="28109" spans="25:28">
      <c r="Y28109" s="240"/>
      <c r="AB28109" s="241"/>
    </row>
    <row r="28110" spans="25:28">
      <c r="Y28110" s="240"/>
      <c r="AB28110" s="241"/>
    </row>
    <row r="28111" spans="25:28">
      <c r="Y28111" s="240"/>
      <c r="AB28111" s="241"/>
    </row>
    <row r="28112" spans="25:28">
      <c r="Y28112" s="240"/>
      <c r="AB28112" s="241"/>
    </row>
    <row r="28113" spans="25:28">
      <c r="Y28113" s="240"/>
      <c r="AB28113" s="241"/>
    </row>
    <row r="28114" spans="25:28">
      <c r="Y28114" s="240"/>
      <c r="AB28114" s="241"/>
    </row>
    <row r="28115" spans="25:28">
      <c r="Y28115" s="240"/>
      <c r="AB28115" s="241"/>
    </row>
    <row r="28116" spans="25:28">
      <c r="Y28116" s="240"/>
      <c r="AB28116" s="241"/>
    </row>
    <row r="28117" spans="25:28">
      <c r="Y28117" s="240"/>
      <c r="AB28117" s="241"/>
    </row>
    <row r="28118" spans="25:28">
      <c r="Y28118" s="240"/>
      <c r="AB28118" s="241"/>
    </row>
    <row r="28119" spans="25:28">
      <c r="Y28119" s="240"/>
      <c r="AB28119" s="241"/>
    </row>
    <row r="28120" spans="25:28">
      <c r="Y28120" s="240"/>
      <c r="AB28120" s="241"/>
    </row>
    <row r="28121" spans="25:28">
      <c r="Y28121" s="240"/>
      <c r="AB28121" s="241"/>
    </row>
    <row r="28122" spans="25:28">
      <c r="Y28122" s="240"/>
      <c r="AB28122" s="241"/>
    </row>
    <row r="28123" spans="25:28">
      <c r="Y28123" s="240"/>
      <c r="AB28123" s="241"/>
    </row>
    <row r="28124" spans="25:28">
      <c r="Y28124" s="240"/>
      <c r="AB28124" s="241"/>
    </row>
    <row r="28125" spans="25:28">
      <c r="Y28125" s="240"/>
      <c r="AB28125" s="241"/>
    </row>
    <row r="28126" spans="25:28">
      <c r="Y28126" s="240"/>
      <c r="AB28126" s="241"/>
    </row>
    <row r="28127" spans="25:28">
      <c r="Y28127" s="240"/>
      <c r="AB28127" s="241"/>
    </row>
    <row r="28128" spans="25:28">
      <c r="Y28128" s="240"/>
      <c r="AB28128" s="241"/>
    </row>
    <row r="28129" spans="25:28">
      <c r="Y28129" s="240"/>
      <c r="AB28129" s="241"/>
    </row>
    <row r="28130" spans="25:28">
      <c r="Y28130" s="240"/>
      <c r="AB28130" s="241"/>
    </row>
    <row r="28131" spans="25:28">
      <c r="Y28131" s="240"/>
      <c r="AB28131" s="241"/>
    </row>
    <row r="28132" spans="25:28">
      <c r="Y28132" s="240"/>
      <c r="AB28132" s="241"/>
    </row>
    <row r="28133" spans="25:28">
      <c r="Y28133" s="240"/>
      <c r="AB28133" s="241"/>
    </row>
    <row r="28134" spans="25:28">
      <c r="Y28134" s="240"/>
      <c r="AB28134" s="241"/>
    </row>
    <row r="28135" spans="25:28">
      <c r="Y28135" s="240"/>
      <c r="AB28135" s="241"/>
    </row>
    <row r="28136" spans="25:28">
      <c r="Y28136" s="240"/>
      <c r="AB28136" s="241"/>
    </row>
    <row r="28137" spans="25:28">
      <c r="Y28137" s="240"/>
      <c r="AB28137" s="241"/>
    </row>
    <row r="28138" spans="25:28">
      <c r="Y28138" s="240"/>
      <c r="AB28138" s="241"/>
    </row>
    <row r="28139" spans="25:28">
      <c r="Y28139" s="240"/>
      <c r="AB28139" s="241"/>
    </row>
    <row r="28140" spans="25:28">
      <c r="Y28140" s="240"/>
      <c r="AB28140" s="241"/>
    </row>
    <row r="28141" spans="25:28">
      <c r="Y28141" s="240"/>
      <c r="AB28141" s="241"/>
    </row>
    <row r="28142" spans="25:28">
      <c r="Y28142" s="240"/>
      <c r="AB28142" s="241"/>
    </row>
    <row r="28143" spans="25:28">
      <c r="Y28143" s="240"/>
      <c r="AB28143" s="241"/>
    </row>
    <row r="28144" spans="25:28">
      <c r="Y28144" s="240"/>
      <c r="AB28144" s="241"/>
    </row>
    <row r="28145" spans="25:28">
      <c r="Y28145" s="240"/>
      <c r="AB28145" s="241"/>
    </row>
    <row r="28146" spans="25:28">
      <c r="Y28146" s="240"/>
      <c r="AB28146" s="241"/>
    </row>
    <row r="28147" spans="25:28">
      <c r="Y28147" s="240"/>
      <c r="AB28147" s="241"/>
    </row>
    <row r="28148" spans="25:28">
      <c r="Y28148" s="240"/>
      <c r="AB28148" s="241"/>
    </row>
    <row r="28149" spans="25:28">
      <c r="Y28149" s="240"/>
      <c r="AB28149" s="241"/>
    </row>
    <row r="28150" spans="25:28">
      <c r="Y28150" s="240"/>
      <c r="AB28150" s="241"/>
    </row>
    <row r="28151" spans="25:28">
      <c r="Y28151" s="240"/>
      <c r="AB28151" s="241"/>
    </row>
    <row r="28152" spans="25:28">
      <c r="Y28152" s="240"/>
      <c r="AB28152" s="241"/>
    </row>
    <row r="28153" spans="25:28">
      <c r="Y28153" s="240"/>
      <c r="AB28153" s="241"/>
    </row>
    <row r="28154" spans="25:28">
      <c r="Y28154" s="240"/>
      <c r="AB28154" s="241"/>
    </row>
    <row r="28155" spans="25:28">
      <c r="Y28155" s="240"/>
      <c r="AB28155" s="241"/>
    </row>
    <row r="28156" spans="25:28">
      <c r="Y28156" s="240"/>
      <c r="AB28156" s="241"/>
    </row>
    <row r="28157" spans="25:28">
      <c r="Y28157" s="240"/>
      <c r="AB28157" s="241"/>
    </row>
    <row r="28158" spans="25:28">
      <c r="Y28158" s="240"/>
      <c r="AB28158" s="241"/>
    </row>
    <row r="28159" spans="25:28">
      <c r="Y28159" s="240"/>
      <c r="AB28159" s="241"/>
    </row>
    <row r="28160" spans="25:28">
      <c r="Y28160" s="240"/>
      <c r="AB28160" s="241"/>
    </row>
    <row r="28161" spans="25:28">
      <c r="Y28161" s="240"/>
      <c r="AB28161" s="241"/>
    </row>
    <row r="28162" spans="25:28">
      <c r="Y28162" s="240"/>
      <c r="AB28162" s="241"/>
    </row>
    <row r="28163" spans="25:28">
      <c r="Y28163" s="240"/>
      <c r="AB28163" s="241"/>
    </row>
    <row r="28164" spans="25:28">
      <c r="Y28164" s="240"/>
      <c r="AB28164" s="241"/>
    </row>
    <row r="28165" spans="25:28">
      <c r="Y28165" s="240"/>
      <c r="AB28165" s="241"/>
    </row>
    <row r="28166" spans="25:28">
      <c r="Y28166" s="240"/>
      <c r="AB28166" s="241"/>
    </row>
    <row r="28167" spans="25:28">
      <c r="Y28167" s="240"/>
      <c r="AB28167" s="241"/>
    </row>
    <row r="28168" spans="25:28">
      <c r="Y28168" s="240"/>
      <c r="AB28168" s="241"/>
    </row>
    <row r="28169" spans="25:28">
      <c r="Y28169" s="240"/>
      <c r="AB28169" s="241"/>
    </row>
    <row r="28170" spans="25:28">
      <c r="Y28170" s="240"/>
      <c r="AB28170" s="241"/>
    </row>
    <row r="28171" spans="25:28">
      <c r="Y28171" s="240"/>
      <c r="AB28171" s="241"/>
    </row>
    <row r="28172" spans="25:28">
      <c r="Y28172" s="240"/>
      <c r="AB28172" s="241"/>
    </row>
    <row r="28173" spans="25:28">
      <c r="Y28173" s="240"/>
      <c r="AB28173" s="241"/>
    </row>
    <row r="28174" spans="25:28">
      <c r="Y28174" s="240"/>
      <c r="AB28174" s="241"/>
    </row>
    <row r="28175" spans="25:28">
      <c r="Y28175" s="240"/>
      <c r="AB28175" s="241"/>
    </row>
    <row r="28176" spans="25:28">
      <c r="Y28176" s="240"/>
      <c r="AB28176" s="241"/>
    </row>
    <row r="28177" spans="25:28">
      <c r="Y28177" s="240"/>
      <c r="AB28177" s="241"/>
    </row>
    <row r="28178" spans="25:28">
      <c r="Y28178" s="240"/>
      <c r="AB28178" s="241"/>
    </row>
    <row r="28179" spans="25:28">
      <c r="Y28179" s="240"/>
      <c r="AB28179" s="241"/>
    </row>
    <row r="28180" spans="25:28">
      <c r="Y28180" s="240"/>
      <c r="AB28180" s="241"/>
    </row>
    <row r="28181" spans="25:28">
      <c r="Y28181" s="240"/>
      <c r="AB28181" s="241"/>
    </row>
    <row r="28182" spans="25:28">
      <c r="Y28182" s="240"/>
      <c r="AB28182" s="241"/>
    </row>
    <row r="28183" spans="25:28">
      <c r="Y28183" s="240"/>
      <c r="AB28183" s="241"/>
    </row>
    <row r="28184" spans="25:28">
      <c r="Y28184" s="240"/>
      <c r="AB28184" s="241"/>
    </row>
    <row r="28185" spans="25:28">
      <c r="Y28185" s="240"/>
      <c r="AB28185" s="241"/>
    </row>
    <row r="28186" spans="25:28">
      <c r="Y28186" s="240"/>
      <c r="AB28186" s="241"/>
    </row>
    <row r="28187" spans="25:28">
      <c r="Y28187" s="240"/>
      <c r="AB28187" s="241"/>
    </row>
    <row r="28188" spans="25:28">
      <c r="Y28188" s="240"/>
      <c r="AB28188" s="241"/>
    </row>
    <row r="28189" spans="25:28">
      <c r="Y28189" s="240"/>
      <c r="AB28189" s="241"/>
    </row>
    <row r="28190" spans="25:28">
      <c r="Y28190" s="240"/>
      <c r="AB28190" s="241"/>
    </row>
    <row r="28191" spans="25:28">
      <c r="Y28191" s="240"/>
      <c r="AB28191" s="241"/>
    </row>
    <row r="28192" spans="25:28">
      <c r="Y28192" s="240"/>
      <c r="AB28192" s="241"/>
    </row>
    <row r="28193" spans="25:28">
      <c r="Y28193" s="240"/>
      <c r="AB28193" s="241"/>
    </row>
    <row r="28194" spans="25:28">
      <c r="Y28194" s="240"/>
      <c r="AB28194" s="241"/>
    </row>
    <row r="28195" spans="25:28">
      <c r="Y28195" s="240"/>
      <c r="AB28195" s="241"/>
    </row>
    <row r="28196" spans="25:28">
      <c r="Y28196" s="240"/>
      <c r="AB28196" s="241"/>
    </row>
    <row r="28197" spans="25:28">
      <c r="Y28197" s="240"/>
      <c r="AB28197" s="241"/>
    </row>
    <row r="28198" spans="25:28">
      <c r="Y28198" s="240"/>
      <c r="AB28198" s="241"/>
    </row>
    <row r="28199" spans="25:28">
      <c r="Y28199" s="240"/>
      <c r="AB28199" s="241"/>
    </row>
    <row r="28200" spans="25:28">
      <c r="Y28200" s="240"/>
      <c r="AB28200" s="241"/>
    </row>
    <row r="28201" spans="25:28">
      <c r="Y28201" s="240"/>
      <c r="AB28201" s="241"/>
    </row>
    <row r="28202" spans="25:28">
      <c r="Y28202" s="240"/>
      <c r="AB28202" s="241"/>
    </row>
    <row r="28203" spans="25:28">
      <c r="Y28203" s="240"/>
      <c r="AB28203" s="241"/>
    </row>
    <row r="28204" spans="25:28">
      <c r="Y28204" s="240"/>
      <c r="AB28204" s="241"/>
    </row>
    <row r="28205" spans="25:28">
      <c r="Y28205" s="240"/>
      <c r="AB28205" s="241"/>
    </row>
    <row r="28206" spans="25:28">
      <c r="Y28206" s="240"/>
      <c r="AB28206" s="241"/>
    </row>
    <row r="28207" spans="25:28">
      <c r="Y28207" s="240"/>
      <c r="AB28207" s="241"/>
    </row>
    <row r="28208" spans="25:28">
      <c r="Y28208" s="240"/>
      <c r="AB28208" s="241"/>
    </row>
    <row r="28209" spans="25:28">
      <c r="Y28209" s="240"/>
      <c r="AB28209" s="241"/>
    </row>
    <row r="28210" spans="25:28">
      <c r="Y28210" s="240"/>
      <c r="AB28210" s="241"/>
    </row>
    <row r="28211" spans="25:28">
      <c r="Y28211" s="240"/>
      <c r="AB28211" s="241"/>
    </row>
    <row r="28212" spans="25:28">
      <c r="Y28212" s="240"/>
      <c r="AB28212" s="241"/>
    </row>
    <row r="28213" spans="25:28">
      <c r="Y28213" s="240"/>
      <c r="AB28213" s="241"/>
    </row>
    <row r="28214" spans="25:28">
      <c r="Y28214" s="240"/>
      <c r="AB28214" s="241"/>
    </row>
    <row r="28215" spans="25:28">
      <c r="Y28215" s="240"/>
      <c r="AB28215" s="241"/>
    </row>
    <row r="28216" spans="25:28">
      <c r="Y28216" s="240"/>
      <c r="AB28216" s="241"/>
    </row>
    <row r="28217" spans="25:28">
      <c r="Y28217" s="240"/>
      <c r="AB28217" s="241"/>
    </row>
    <row r="28218" spans="25:28">
      <c r="Y28218" s="240"/>
      <c r="AB28218" s="241"/>
    </row>
    <row r="28219" spans="25:28">
      <c r="Y28219" s="240"/>
      <c r="AB28219" s="241"/>
    </row>
    <row r="28220" spans="25:28">
      <c r="Y28220" s="240"/>
      <c r="AB28220" s="241"/>
    </row>
    <row r="28221" spans="25:28">
      <c r="Y28221" s="240"/>
      <c r="AB28221" s="241"/>
    </row>
    <row r="28222" spans="25:28">
      <c r="Y28222" s="240"/>
      <c r="AB28222" s="241"/>
    </row>
    <row r="28223" spans="25:28">
      <c r="Y28223" s="240"/>
      <c r="AB28223" s="241"/>
    </row>
    <row r="28224" spans="25:28">
      <c r="Y28224" s="240"/>
      <c r="AB28224" s="241"/>
    </row>
    <row r="28225" spans="25:28">
      <c r="Y28225" s="240"/>
      <c r="AB28225" s="241"/>
    </row>
    <row r="28226" spans="25:28">
      <c r="Y28226" s="240"/>
      <c r="AB28226" s="241"/>
    </row>
    <row r="28227" spans="25:28">
      <c r="Y28227" s="240"/>
      <c r="AB28227" s="241"/>
    </row>
    <row r="28228" spans="25:28">
      <c r="Y28228" s="240"/>
      <c r="AB28228" s="241"/>
    </row>
    <row r="28229" spans="25:28">
      <c r="Y28229" s="240"/>
      <c r="AB28229" s="241"/>
    </row>
    <row r="28230" spans="25:28">
      <c r="Y28230" s="240"/>
      <c r="AB28230" s="241"/>
    </row>
    <row r="28231" spans="25:28">
      <c r="Y28231" s="240"/>
      <c r="AB28231" s="241"/>
    </row>
    <row r="28232" spans="25:28">
      <c r="Y28232" s="240"/>
      <c r="AB28232" s="241"/>
    </row>
    <row r="28233" spans="25:28">
      <c r="Y28233" s="240"/>
      <c r="AB28233" s="241"/>
    </row>
    <row r="28234" spans="25:28">
      <c r="Y28234" s="240"/>
      <c r="AB28234" s="241"/>
    </row>
    <row r="28235" spans="25:28">
      <c r="Y28235" s="240"/>
      <c r="AB28235" s="241"/>
    </row>
    <row r="28236" spans="25:28">
      <c r="Y28236" s="240"/>
      <c r="AB28236" s="241"/>
    </row>
    <row r="28237" spans="25:28">
      <c r="Y28237" s="240"/>
      <c r="AB28237" s="241"/>
    </row>
    <row r="28238" spans="25:28">
      <c r="Y28238" s="240"/>
      <c r="AB28238" s="241"/>
    </row>
    <row r="28239" spans="25:28">
      <c r="Y28239" s="240"/>
      <c r="AB28239" s="241"/>
    </row>
    <row r="28240" spans="25:28">
      <c r="Y28240" s="240"/>
      <c r="AB28240" s="241"/>
    </row>
    <row r="28241" spans="25:28">
      <c r="Y28241" s="240"/>
      <c r="AB28241" s="241"/>
    </row>
    <row r="28242" spans="25:28">
      <c r="Y28242" s="240"/>
      <c r="AB28242" s="241"/>
    </row>
    <row r="28243" spans="25:28">
      <c r="Y28243" s="240"/>
      <c r="AB28243" s="241"/>
    </row>
    <row r="28244" spans="25:28">
      <c r="Y28244" s="240"/>
      <c r="AB28244" s="241"/>
    </row>
    <row r="28245" spans="25:28">
      <c r="Y28245" s="240"/>
      <c r="AB28245" s="241"/>
    </row>
    <row r="28246" spans="25:28">
      <c r="Y28246" s="240"/>
      <c r="AB28246" s="241"/>
    </row>
    <row r="28247" spans="25:28">
      <c r="Y28247" s="240"/>
      <c r="AB28247" s="241"/>
    </row>
    <row r="28248" spans="25:28">
      <c r="Y28248" s="240"/>
      <c r="AB28248" s="241"/>
    </row>
    <row r="28249" spans="25:28">
      <c r="Y28249" s="240"/>
      <c r="AB28249" s="241"/>
    </row>
    <row r="28250" spans="25:28">
      <c r="Y28250" s="240"/>
      <c r="AB28250" s="241"/>
    </row>
    <row r="28251" spans="25:28">
      <c r="Y28251" s="240"/>
      <c r="AB28251" s="241"/>
    </row>
    <row r="28252" spans="25:28">
      <c r="Y28252" s="240"/>
      <c r="AB28252" s="241"/>
    </row>
    <row r="28253" spans="25:28">
      <c r="Y28253" s="240"/>
      <c r="AB28253" s="241"/>
    </row>
    <row r="28254" spans="25:28">
      <c r="Y28254" s="240"/>
      <c r="AB28254" s="241"/>
    </row>
    <row r="28255" spans="25:28">
      <c r="Y28255" s="240"/>
      <c r="AB28255" s="241"/>
    </row>
    <row r="28256" spans="25:28">
      <c r="Y28256" s="240"/>
      <c r="AB28256" s="241"/>
    </row>
    <row r="28257" spans="25:28">
      <c r="Y28257" s="240"/>
      <c r="AB28257" s="241"/>
    </row>
    <row r="28258" spans="25:28">
      <c r="Y28258" s="240"/>
      <c r="AB28258" s="241"/>
    </row>
    <row r="28259" spans="25:28">
      <c r="Y28259" s="240"/>
      <c r="AB28259" s="241"/>
    </row>
    <row r="28260" spans="25:28">
      <c r="Y28260" s="240"/>
      <c r="AB28260" s="241"/>
    </row>
    <row r="28261" spans="25:28">
      <c r="Y28261" s="240"/>
      <c r="AB28261" s="241"/>
    </row>
    <row r="28262" spans="25:28">
      <c r="Y28262" s="240"/>
      <c r="AB28262" s="241"/>
    </row>
    <row r="28263" spans="25:28">
      <c r="Y28263" s="240"/>
      <c r="AB28263" s="241"/>
    </row>
    <row r="28264" spans="25:28">
      <c r="Y28264" s="240"/>
      <c r="AB28264" s="241"/>
    </row>
    <row r="28265" spans="25:28">
      <c r="Y28265" s="240"/>
      <c r="AB28265" s="241"/>
    </row>
    <row r="28266" spans="25:28">
      <c r="Y28266" s="240"/>
      <c r="AB28266" s="241"/>
    </row>
    <row r="28267" spans="25:28">
      <c r="Y28267" s="240"/>
      <c r="AB28267" s="241"/>
    </row>
    <row r="28268" spans="25:28">
      <c r="Y28268" s="240"/>
      <c r="AB28268" s="241"/>
    </row>
    <row r="28269" spans="25:28">
      <c r="Y28269" s="240"/>
      <c r="AB28269" s="241"/>
    </row>
    <row r="28270" spans="25:28">
      <c r="Y28270" s="240"/>
      <c r="AB28270" s="241"/>
    </row>
    <row r="28271" spans="25:28">
      <c r="Y28271" s="240"/>
      <c r="AB28271" s="241"/>
    </row>
    <row r="28272" spans="25:28">
      <c r="Y28272" s="240"/>
      <c r="AB28272" s="241"/>
    </row>
    <row r="28273" spans="25:28">
      <c r="Y28273" s="240"/>
      <c r="AB28273" s="241"/>
    </row>
    <row r="28274" spans="25:28">
      <c r="Y28274" s="240"/>
      <c r="AB28274" s="241"/>
    </row>
    <row r="28275" spans="25:28">
      <c r="Y28275" s="240"/>
      <c r="AB28275" s="241"/>
    </row>
    <row r="28276" spans="25:28">
      <c r="Y28276" s="240"/>
      <c r="AB28276" s="241"/>
    </row>
    <row r="28277" spans="25:28">
      <c r="Y28277" s="240"/>
      <c r="AB28277" s="241"/>
    </row>
    <row r="28278" spans="25:28">
      <c r="Y28278" s="240"/>
      <c r="AB28278" s="241"/>
    </row>
    <row r="28279" spans="25:28">
      <c r="Y28279" s="240"/>
      <c r="AB28279" s="241"/>
    </row>
    <row r="28280" spans="25:28">
      <c r="Y28280" s="240"/>
      <c r="AB28280" s="241"/>
    </row>
    <row r="28281" spans="25:28">
      <c r="Y28281" s="240"/>
      <c r="AB28281" s="241"/>
    </row>
    <row r="28282" spans="25:28">
      <c r="Y28282" s="240"/>
      <c r="AB28282" s="241"/>
    </row>
    <row r="28283" spans="25:28">
      <c r="Y28283" s="240"/>
      <c r="AB28283" s="241"/>
    </row>
    <row r="28284" spans="25:28">
      <c r="Y28284" s="240"/>
      <c r="AB28284" s="241"/>
    </row>
    <row r="28285" spans="25:28">
      <c r="Y28285" s="240"/>
      <c r="AB28285" s="241"/>
    </row>
    <row r="28286" spans="25:28">
      <c r="Y28286" s="240"/>
      <c r="AB28286" s="241"/>
    </row>
    <row r="28287" spans="25:28">
      <c r="Y28287" s="240"/>
      <c r="AB28287" s="241"/>
    </row>
    <row r="28288" spans="25:28">
      <c r="Y28288" s="240"/>
      <c r="AB28288" s="241"/>
    </row>
    <row r="28289" spans="25:28">
      <c r="Y28289" s="240"/>
      <c r="AB28289" s="241"/>
    </row>
    <row r="28290" spans="25:28">
      <c r="Y28290" s="240"/>
      <c r="AB28290" s="241"/>
    </row>
    <row r="28291" spans="25:28">
      <c r="Y28291" s="240"/>
      <c r="AB28291" s="241"/>
    </row>
    <row r="28292" spans="25:28">
      <c r="Y28292" s="240"/>
      <c r="AB28292" s="241"/>
    </row>
    <row r="28293" spans="25:28">
      <c r="Y28293" s="240"/>
      <c r="AB28293" s="241"/>
    </row>
    <row r="28294" spans="25:28">
      <c r="Y28294" s="240"/>
      <c r="AB28294" s="241"/>
    </row>
    <row r="28295" spans="25:28">
      <c r="Y28295" s="240"/>
      <c r="AB28295" s="241"/>
    </row>
    <row r="28296" spans="25:28">
      <c r="Y28296" s="240"/>
      <c r="AB28296" s="241"/>
    </row>
    <row r="28297" spans="25:28">
      <c r="Y28297" s="240"/>
      <c r="AB28297" s="241"/>
    </row>
    <row r="28298" spans="25:28">
      <c r="Y28298" s="240"/>
      <c r="AB28298" s="241"/>
    </row>
    <row r="28299" spans="25:28">
      <c r="Y28299" s="240"/>
      <c r="AB28299" s="241"/>
    </row>
    <row r="28300" spans="25:28">
      <c r="Y28300" s="240"/>
      <c r="AB28300" s="241"/>
    </row>
    <row r="28301" spans="25:28">
      <c r="Y28301" s="240"/>
      <c r="AB28301" s="241"/>
    </row>
    <row r="28302" spans="25:28">
      <c r="Y28302" s="240"/>
      <c r="AB28302" s="241"/>
    </row>
    <row r="28303" spans="25:28">
      <c r="Y28303" s="240"/>
      <c r="AB28303" s="241"/>
    </row>
    <row r="28304" spans="25:28">
      <c r="Y28304" s="240"/>
      <c r="AB28304" s="241"/>
    </row>
    <row r="28305" spans="25:28">
      <c r="Y28305" s="240"/>
      <c r="AB28305" s="241"/>
    </row>
    <row r="28306" spans="25:28">
      <c r="Y28306" s="240"/>
      <c r="AB28306" s="241"/>
    </row>
    <row r="28307" spans="25:28">
      <c r="Y28307" s="240"/>
      <c r="AB28307" s="241"/>
    </row>
    <row r="28308" spans="25:28">
      <c r="Y28308" s="240"/>
      <c r="AB28308" s="241"/>
    </row>
    <row r="28309" spans="25:28">
      <c r="Y28309" s="240"/>
      <c r="AB28309" s="241"/>
    </row>
    <row r="28310" spans="25:28">
      <c r="Y28310" s="240"/>
      <c r="AB28310" s="241"/>
    </row>
    <row r="28311" spans="25:28">
      <c r="Y28311" s="240"/>
      <c r="AB28311" s="241"/>
    </row>
    <row r="28312" spans="25:28">
      <c r="Y28312" s="240"/>
      <c r="AB28312" s="241"/>
    </row>
    <row r="28313" spans="25:28">
      <c r="Y28313" s="240"/>
      <c r="AB28313" s="241"/>
    </row>
    <row r="28314" spans="25:28">
      <c r="Y28314" s="240"/>
      <c r="AB28314" s="241"/>
    </row>
    <row r="28315" spans="25:28">
      <c r="Y28315" s="240"/>
      <c r="AB28315" s="241"/>
    </row>
    <row r="28316" spans="25:28">
      <c r="Y28316" s="240"/>
      <c r="AB28316" s="241"/>
    </row>
    <row r="28317" spans="25:28">
      <c r="Y28317" s="240"/>
      <c r="AB28317" s="241"/>
    </row>
    <row r="28318" spans="25:28">
      <c r="Y28318" s="240"/>
      <c r="AB28318" s="241"/>
    </row>
    <row r="28319" spans="25:28">
      <c r="Y28319" s="240"/>
      <c r="AB28319" s="241"/>
    </row>
    <row r="28320" spans="25:28">
      <c r="Y28320" s="240"/>
      <c r="AB28320" s="241"/>
    </row>
    <row r="28321" spans="25:28">
      <c r="Y28321" s="240"/>
      <c r="AB28321" s="241"/>
    </row>
    <row r="28322" spans="25:28">
      <c r="Y28322" s="240"/>
      <c r="AB28322" s="241"/>
    </row>
    <row r="28323" spans="25:28">
      <c r="Y28323" s="240"/>
      <c r="AB28323" s="241"/>
    </row>
    <row r="28324" spans="25:28">
      <c r="Y28324" s="240"/>
      <c r="AB28324" s="241"/>
    </row>
    <row r="28325" spans="25:28">
      <c r="Y28325" s="240"/>
      <c r="AB28325" s="241"/>
    </row>
    <row r="28326" spans="25:28">
      <c r="Y28326" s="240"/>
      <c r="AB28326" s="241"/>
    </row>
    <row r="28327" spans="25:28">
      <c r="Y28327" s="240"/>
      <c r="AB28327" s="241"/>
    </row>
    <row r="28328" spans="25:28">
      <c r="Y28328" s="240"/>
      <c r="AB28328" s="241"/>
    </row>
    <row r="28329" spans="25:28">
      <c r="Y28329" s="240"/>
      <c r="AB28329" s="241"/>
    </row>
    <row r="28330" spans="25:28">
      <c r="Y28330" s="240"/>
      <c r="AB28330" s="241"/>
    </row>
    <row r="28331" spans="25:28">
      <c r="Y28331" s="240"/>
      <c r="AB28331" s="241"/>
    </row>
    <row r="28332" spans="25:28">
      <c r="Y28332" s="240"/>
      <c r="AB28332" s="241"/>
    </row>
    <row r="28333" spans="25:28">
      <c r="Y28333" s="240"/>
      <c r="AB28333" s="241"/>
    </row>
    <row r="28334" spans="25:28">
      <c r="Y28334" s="240"/>
      <c r="AB28334" s="241"/>
    </row>
    <row r="28335" spans="25:28">
      <c r="Y28335" s="240"/>
      <c r="AB28335" s="241"/>
    </row>
    <row r="28336" spans="25:28">
      <c r="Y28336" s="240"/>
      <c r="AB28336" s="241"/>
    </row>
    <row r="28337" spans="25:28">
      <c r="Y28337" s="240"/>
      <c r="AB28337" s="241"/>
    </row>
    <row r="28338" spans="25:28">
      <c r="Y28338" s="240"/>
      <c r="AB28338" s="241"/>
    </row>
    <row r="28339" spans="25:28">
      <c r="Y28339" s="240"/>
      <c r="AB28339" s="241"/>
    </row>
    <row r="28340" spans="25:28">
      <c r="Y28340" s="240"/>
      <c r="AB28340" s="241"/>
    </row>
    <row r="28341" spans="25:28">
      <c r="Y28341" s="240"/>
      <c r="AB28341" s="241"/>
    </row>
    <row r="28342" spans="25:28">
      <c r="Y28342" s="240"/>
      <c r="AB28342" s="241"/>
    </row>
    <row r="28343" spans="25:28">
      <c r="Y28343" s="240"/>
      <c r="AB28343" s="241"/>
    </row>
    <row r="28344" spans="25:28">
      <c r="Y28344" s="240"/>
      <c r="AB28344" s="241"/>
    </row>
    <row r="28345" spans="25:28">
      <c r="Y28345" s="240"/>
      <c r="AB28345" s="241"/>
    </row>
    <row r="28346" spans="25:28">
      <c r="Y28346" s="240"/>
      <c r="AB28346" s="241"/>
    </row>
    <row r="28347" spans="25:28">
      <c r="Y28347" s="240"/>
      <c r="AB28347" s="241"/>
    </row>
    <row r="28348" spans="25:28">
      <c r="Y28348" s="240"/>
      <c r="AB28348" s="241"/>
    </row>
    <row r="28349" spans="25:28">
      <c r="Y28349" s="240"/>
      <c r="AB28349" s="241"/>
    </row>
    <row r="28350" spans="25:28">
      <c r="Y28350" s="240"/>
      <c r="AB28350" s="241"/>
    </row>
    <row r="28351" spans="25:28">
      <c r="Y28351" s="240"/>
      <c r="AB28351" s="241"/>
    </row>
    <row r="28352" spans="25:28">
      <c r="Y28352" s="240"/>
      <c r="AB28352" s="241"/>
    </row>
    <row r="28353" spans="25:28">
      <c r="Y28353" s="240"/>
      <c r="AB28353" s="241"/>
    </row>
    <row r="28354" spans="25:28">
      <c r="Y28354" s="240"/>
      <c r="AB28354" s="241"/>
    </row>
    <row r="28355" spans="25:28">
      <c r="Y28355" s="240"/>
      <c r="AB28355" s="241"/>
    </row>
    <row r="28356" spans="25:28">
      <c r="Y28356" s="240"/>
      <c r="AB28356" s="241"/>
    </row>
    <row r="28357" spans="25:28">
      <c r="Y28357" s="240"/>
      <c r="AB28357" s="241"/>
    </row>
    <row r="28358" spans="25:28">
      <c r="Y28358" s="240"/>
      <c r="AB28358" s="241"/>
    </row>
    <row r="28359" spans="25:28">
      <c r="Y28359" s="240"/>
      <c r="AB28359" s="241"/>
    </row>
    <row r="28360" spans="25:28">
      <c r="Y28360" s="240"/>
      <c r="AB28360" s="241"/>
    </row>
    <row r="28361" spans="25:28">
      <c r="Y28361" s="240"/>
      <c r="AB28361" s="241"/>
    </row>
    <row r="28362" spans="25:28">
      <c r="Y28362" s="240"/>
      <c r="AB28362" s="241"/>
    </row>
    <row r="28363" spans="25:28">
      <c r="Y28363" s="240"/>
      <c r="AB28363" s="241"/>
    </row>
    <row r="28364" spans="25:28">
      <c r="Y28364" s="240"/>
      <c r="AB28364" s="241"/>
    </row>
    <row r="28365" spans="25:28">
      <c r="Y28365" s="240"/>
      <c r="AB28365" s="241"/>
    </row>
    <row r="28366" spans="25:28">
      <c r="Y28366" s="240"/>
      <c r="AB28366" s="241"/>
    </row>
    <row r="28367" spans="25:28">
      <c r="Y28367" s="240"/>
      <c r="AB28367" s="241"/>
    </row>
    <row r="28368" spans="25:28">
      <c r="Y28368" s="240"/>
      <c r="AB28368" s="241"/>
    </row>
    <row r="28369" spans="25:28">
      <c r="Y28369" s="240"/>
      <c r="AB28369" s="241"/>
    </row>
    <row r="28370" spans="25:28">
      <c r="Y28370" s="240"/>
      <c r="AB28370" s="241"/>
    </row>
    <row r="28371" spans="25:28">
      <c r="Y28371" s="240"/>
      <c r="AB28371" s="241"/>
    </row>
    <row r="28372" spans="25:28">
      <c r="Y28372" s="240"/>
      <c r="AB28372" s="241"/>
    </row>
    <row r="28373" spans="25:28">
      <c r="Y28373" s="240"/>
      <c r="AB28373" s="241"/>
    </row>
    <row r="28374" spans="25:28">
      <c r="Y28374" s="240"/>
      <c r="AB28374" s="241"/>
    </row>
    <row r="28375" spans="25:28">
      <c r="Y28375" s="240"/>
      <c r="AB28375" s="241"/>
    </row>
    <row r="28376" spans="25:28">
      <c r="Y28376" s="240"/>
      <c r="AB28376" s="241"/>
    </row>
    <row r="28377" spans="25:28">
      <c r="Y28377" s="240"/>
      <c r="AB28377" s="241"/>
    </row>
    <row r="28378" spans="25:28">
      <c r="Y28378" s="240"/>
      <c r="AB28378" s="241"/>
    </row>
    <row r="28379" spans="25:28">
      <c r="Y28379" s="240"/>
      <c r="AB28379" s="241"/>
    </row>
    <row r="28380" spans="25:28">
      <c r="Y28380" s="240"/>
      <c r="AB28380" s="241"/>
    </row>
    <row r="28381" spans="25:28">
      <c r="Y28381" s="240"/>
      <c r="AB28381" s="241"/>
    </row>
    <row r="28382" spans="25:28">
      <c r="Y28382" s="240"/>
      <c r="AB28382" s="241"/>
    </row>
    <row r="28383" spans="25:28">
      <c r="Y28383" s="240"/>
      <c r="AB28383" s="241"/>
    </row>
    <row r="28384" spans="25:28">
      <c r="Y28384" s="240"/>
      <c r="AB28384" s="241"/>
    </row>
    <row r="28385" spans="25:28">
      <c r="Y28385" s="240"/>
      <c r="AB28385" s="241"/>
    </row>
    <row r="28386" spans="25:28">
      <c r="Y28386" s="240"/>
      <c r="AB28386" s="241"/>
    </row>
    <row r="28387" spans="25:28">
      <c r="Y28387" s="240"/>
      <c r="AB28387" s="241"/>
    </row>
    <row r="28388" spans="25:28">
      <c r="Y28388" s="240"/>
      <c r="AB28388" s="241"/>
    </row>
    <row r="28389" spans="25:28">
      <c r="Y28389" s="240"/>
      <c r="AB28389" s="241"/>
    </row>
    <row r="28390" spans="25:28">
      <c r="Y28390" s="240"/>
      <c r="AB28390" s="241"/>
    </row>
    <row r="28391" spans="25:28">
      <c r="Y28391" s="240"/>
      <c r="AB28391" s="241"/>
    </row>
    <row r="28392" spans="25:28">
      <c r="Y28392" s="240"/>
      <c r="AB28392" s="241"/>
    </row>
    <row r="28393" spans="25:28">
      <c r="Y28393" s="240"/>
      <c r="AB28393" s="241"/>
    </row>
    <row r="28394" spans="25:28">
      <c r="Y28394" s="240"/>
      <c r="AB28394" s="241"/>
    </row>
    <row r="28395" spans="25:28">
      <c r="Y28395" s="240"/>
      <c r="AB28395" s="241"/>
    </row>
    <row r="28396" spans="25:28">
      <c r="Y28396" s="240"/>
      <c r="AB28396" s="241"/>
    </row>
    <row r="28397" spans="25:28">
      <c r="Y28397" s="240"/>
      <c r="AB28397" s="241"/>
    </row>
    <row r="28398" spans="25:28">
      <c r="Y28398" s="240"/>
      <c r="AB28398" s="241"/>
    </row>
    <row r="28399" spans="25:28">
      <c r="Y28399" s="240"/>
      <c r="AB28399" s="241"/>
    </row>
    <row r="28400" spans="25:28">
      <c r="Y28400" s="240"/>
      <c r="AB28400" s="241"/>
    </row>
    <row r="28401" spans="25:28">
      <c r="Y28401" s="240"/>
      <c r="AB28401" s="241"/>
    </row>
    <row r="28402" spans="25:28">
      <c r="Y28402" s="240"/>
      <c r="AB28402" s="241"/>
    </row>
    <row r="28403" spans="25:28">
      <c r="Y28403" s="240"/>
      <c r="AB28403" s="241"/>
    </row>
    <row r="28404" spans="25:28">
      <c r="Y28404" s="240"/>
      <c r="AB28404" s="241"/>
    </row>
    <row r="28405" spans="25:28">
      <c r="Y28405" s="240"/>
      <c r="AB28405" s="241"/>
    </row>
    <row r="28406" spans="25:28">
      <c r="Y28406" s="240"/>
      <c r="AB28406" s="241"/>
    </row>
    <row r="28407" spans="25:28">
      <c r="Y28407" s="240"/>
      <c r="AB28407" s="241"/>
    </row>
    <row r="28408" spans="25:28">
      <c r="Y28408" s="240"/>
      <c r="AB28408" s="241"/>
    </row>
    <row r="28409" spans="25:28">
      <c r="Y28409" s="240"/>
      <c r="AB28409" s="241"/>
    </row>
    <row r="28410" spans="25:28">
      <c r="Y28410" s="240"/>
      <c r="AB28410" s="241"/>
    </row>
    <row r="28411" spans="25:28">
      <c r="Y28411" s="240"/>
      <c r="AB28411" s="241"/>
    </row>
    <row r="28412" spans="25:28">
      <c r="Y28412" s="240"/>
      <c r="AB28412" s="241"/>
    </row>
    <row r="28413" spans="25:28">
      <c r="Y28413" s="240"/>
      <c r="AB28413" s="241"/>
    </row>
    <row r="28414" spans="25:28">
      <c r="Y28414" s="240"/>
      <c r="AB28414" s="241"/>
    </row>
    <row r="28415" spans="25:28">
      <c r="Y28415" s="240"/>
      <c r="AB28415" s="241"/>
    </row>
    <row r="28416" spans="25:28">
      <c r="Y28416" s="240"/>
      <c r="AB28416" s="241"/>
    </row>
    <row r="28417" spans="25:28">
      <c r="Y28417" s="240"/>
      <c r="AB28417" s="241"/>
    </row>
    <row r="28418" spans="25:28">
      <c r="Y28418" s="240"/>
      <c r="AB28418" s="241"/>
    </row>
    <row r="28419" spans="25:28">
      <c r="Y28419" s="240"/>
      <c r="AB28419" s="241"/>
    </row>
    <row r="28420" spans="25:28">
      <c r="Y28420" s="240"/>
      <c r="AB28420" s="241"/>
    </row>
    <row r="28421" spans="25:28">
      <c r="Y28421" s="240"/>
      <c r="AB28421" s="241"/>
    </row>
    <row r="28422" spans="25:28">
      <c r="Y28422" s="240"/>
      <c r="AB28422" s="241"/>
    </row>
    <row r="28423" spans="25:28">
      <c r="Y28423" s="240"/>
      <c r="AB28423" s="241"/>
    </row>
    <row r="28424" spans="25:28">
      <c r="Y28424" s="240"/>
      <c r="AB28424" s="241"/>
    </row>
    <row r="28425" spans="25:28">
      <c r="Y28425" s="240"/>
      <c r="AB28425" s="241"/>
    </row>
    <row r="28426" spans="25:28">
      <c r="Y28426" s="240"/>
      <c r="AB28426" s="241"/>
    </row>
    <row r="28427" spans="25:28">
      <c r="Y28427" s="240"/>
      <c r="AB28427" s="241"/>
    </row>
    <row r="28428" spans="25:28">
      <c r="Y28428" s="240"/>
      <c r="AB28428" s="241"/>
    </row>
    <row r="28429" spans="25:28">
      <c r="Y28429" s="240"/>
      <c r="AB28429" s="241"/>
    </row>
    <row r="28430" spans="25:28">
      <c r="Y28430" s="240"/>
      <c r="AB28430" s="241"/>
    </row>
    <row r="28431" spans="25:28">
      <c r="Y28431" s="240"/>
      <c r="AB28431" s="241"/>
    </row>
    <row r="28432" spans="25:28">
      <c r="Y28432" s="240"/>
      <c r="AB28432" s="241"/>
    </row>
    <row r="28433" spans="25:28">
      <c r="Y28433" s="240"/>
      <c r="AB28433" s="241"/>
    </row>
    <row r="28434" spans="25:28">
      <c r="Y28434" s="240"/>
      <c r="AB28434" s="241"/>
    </row>
    <row r="28435" spans="25:28">
      <c r="Y28435" s="240"/>
      <c r="AB28435" s="241"/>
    </row>
    <row r="28436" spans="25:28">
      <c r="Y28436" s="240"/>
      <c r="AB28436" s="241"/>
    </row>
    <row r="28437" spans="25:28">
      <c r="Y28437" s="240"/>
      <c r="AB28437" s="241"/>
    </row>
    <row r="28438" spans="25:28">
      <c r="Y28438" s="240"/>
      <c r="AB28438" s="241"/>
    </row>
    <row r="28439" spans="25:28">
      <c r="Y28439" s="240"/>
      <c r="AB28439" s="241"/>
    </row>
    <row r="28440" spans="25:28">
      <c r="Y28440" s="240"/>
      <c r="AB28440" s="241"/>
    </row>
    <row r="28441" spans="25:28">
      <c r="Y28441" s="240"/>
      <c r="AB28441" s="241"/>
    </row>
    <row r="28442" spans="25:28">
      <c r="Y28442" s="240"/>
      <c r="AB28442" s="241"/>
    </row>
    <row r="28443" spans="25:28">
      <c r="Y28443" s="240"/>
      <c r="AB28443" s="241"/>
    </row>
    <row r="28444" spans="25:28">
      <c r="Y28444" s="240"/>
      <c r="AB28444" s="241"/>
    </row>
    <row r="28445" spans="25:28">
      <c r="Y28445" s="240"/>
      <c r="AB28445" s="241"/>
    </row>
    <row r="28446" spans="25:28">
      <c r="Y28446" s="240"/>
      <c r="AB28446" s="241"/>
    </row>
    <row r="28447" spans="25:28">
      <c r="Y28447" s="240"/>
      <c r="AB28447" s="241"/>
    </row>
    <row r="28448" spans="25:28">
      <c r="Y28448" s="240"/>
      <c r="AB28448" s="241"/>
    </row>
    <row r="28449" spans="25:28">
      <c r="Y28449" s="240"/>
      <c r="AB28449" s="241"/>
    </row>
    <row r="28450" spans="25:28">
      <c r="Y28450" s="240"/>
      <c r="AB28450" s="241"/>
    </row>
    <row r="28451" spans="25:28">
      <c r="Y28451" s="240"/>
      <c r="AB28451" s="241"/>
    </row>
    <row r="28452" spans="25:28">
      <c r="Y28452" s="240"/>
      <c r="AB28452" s="241"/>
    </row>
    <row r="28453" spans="25:28">
      <c r="Y28453" s="240"/>
      <c r="AB28453" s="241"/>
    </row>
    <row r="28454" spans="25:28">
      <c r="Y28454" s="240"/>
      <c r="AB28454" s="241"/>
    </row>
    <row r="28455" spans="25:28">
      <c r="Y28455" s="240"/>
      <c r="AB28455" s="241"/>
    </row>
    <row r="28456" spans="25:28">
      <c r="Y28456" s="240"/>
      <c r="AB28456" s="241"/>
    </row>
    <row r="28457" spans="25:28">
      <c r="Y28457" s="240"/>
      <c r="AB28457" s="241"/>
    </row>
    <row r="28458" spans="25:28">
      <c r="Y28458" s="240"/>
      <c r="AB28458" s="241"/>
    </row>
    <row r="28459" spans="25:28">
      <c r="Y28459" s="240"/>
      <c r="AB28459" s="241"/>
    </row>
    <row r="28460" spans="25:28">
      <c r="Y28460" s="240"/>
      <c r="AB28460" s="241"/>
    </row>
    <row r="28461" spans="25:28">
      <c r="Y28461" s="240"/>
      <c r="AB28461" s="241"/>
    </row>
    <row r="28462" spans="25:28">
      <c r="Y28462" s="240"/>
      <c r="AB28462" s="241"/>
    </row>
    <row r="28463" spans="25:28">
      <c r="Y28463" s="240"/>
      <c r="AB28463" s="241"/>
    </row>
    <row r="28464" spans="25:28">
      <c r="Y28464" s="240"/>
      <c r="AB28464" s="241"/>
    </row>
    <row r="28465" spans="25:28">
      <c r="Y28465" s="240"/>
      <c r="AB28465" s="241"/>
    </row>
    <row r="28466" spans="25:28">
      <c r="Y28466" s="240"/>
      <c r="AB28466" s="241"/>
    </row>
    <row r="28467" spans="25:28">
      <c r="Y28467" s="240"/>
      <c r="AB28467" s="241"/>
    </row>
    <row r="28468" spans="25:28">
      <c r="Y28468" s="240"/>
      <c r="AB28468" s="241"/>
    </row>
    <row r="28469" spans="25:28">
      <c r="Y28469" s="240"/>
      <c r="AB28469" s="241"/>
    </row>
    <row r="28470" spans="25:28">
      <c r="Y28470" s="240"/>
      <c r="AB28470" s="241"/>
    </row>
    <row r="28471" spans="25:28">
      <c r="Y28471" s="240"/>
      <c r="AB28471" s="241"/>
    </row>
    <row r="28472" spans="25:28">
      <c r="Y28472" s="240"/>
      <c r="AB28472" s="241"/>
    </row>
    <row r="28473" spans="25:28">
      <c r="Y28473" s="240"/>
      <c r="AB28473" s="241"/>
    </row>
    <row r="28474" spans="25:28">
      <c r="Y28474" s="240"/>
      <c r="AB28474" s="241"/>
    </row>
    <row r="28475" spans="25:28">
      <c r="Y28475" s="240"/>
      <c r="AB28475" s="241"/>
    </row>
    <row r="28476" spans="25:28">
      <c r="Y28476" s="240"/>
      <c r="AB28476" s="241"/>
    </row>
    <row r="28477" spans="25:28">
      <c r="Y28477" s="240"/>
      <c r="AB28477" s="241"/>
    </row>
    <row r="28478" spans="25:28">
      <c r="Y28478" s="240"/>
      <c r="AB28478" s="241"/>
    </row>
    <row r="28479" spans="25:28">
      <c r="Y28479" s="240"/>
      <c r="AB28479" s="241"/>
    </row>
    <row r="28480" spans="25:28">
      <c r="Y28480" s="240"/>
      <c r="AB28480" s="241"/>
    </row>
    <row r="28481" spans="25:28">
      <c r="Y28481" s="240"/>
      <c r="AB28481" s="241"/>
    </row>
    <row r="28482" spans="25:28">
      <c r="Y28482" s="240"/>
      <c r="AB28482" s="241"/>
    </row>
    <row r="28483" spans="25:28">
      <c r="Y28483" s="240"/>
      <c r="AB28483" s="241"/>
    </row>
    <row r="28484" spans="25:28">
      <c r="Y28484" s="240"/>
      <c r="AB28484" s="241"/>
    </row>
    <row r="28485" spans="25:28">
      <c r="Y28485" s="240"/>
      <c r="AB28485" s="241"/>
    </row>
    <row r="28486" spans="25:28">
      <c r="Y28486" s="240"/>
      <c r="AB28486" s="241"/>
    </row>
    <row r="28487" spans="25:28">
      <c r="Y28487" s="240"/>
      <c r="AB28487" s="241"/>
    </row>
    <row r="28488" spans="25:28">
      <c r="Y28488" s="240"/>
      <c r="AB28488" s="241"/>
    </row>
    <row r="28489" spans="25:28">
      <c r="Y28489" s="240"/>
      <c r="AB28489" s="241"/>
    </row>
    <row r="28490" spans="25:28">
      <c r="Y28490" s="240"/>
      <c r="AB28490" s="241"/>
    </row>
    <row r="28491" spans="25:28">
      <c r="Y28491" s="240"/>
      <c r="AB28491" s="241"/>
    </row>
    <row r="28492" spans="25:28">
      <c r="Y28492" s="240"/>
      <c r="AB28492" s="241"/>
    </row>
    <row r="28493" spans="25:28">
      <c r="Y28493" s="240"/>
      <c r="AB28493" s="241"/>
    </row>
    <row r="28494" spans="25:28">
      <c r="Y28494" s="240"/>
      <c r="AB28494" s="241"/>
    </row>
    <row r="28495" spans="25:28">
      <c r="Y28495" s="240"/>
      <c r="AB28495" s="241"/>
    </row>
    <row r="28496" spans="25:28">
      <c r="Y28496" s="240"/>
      <c r="AB28496" s="241"/>
    </row>
    <row r="28497" spans="25:28">
      <c r="Y28497" s="240"/>
      <c r="AB28497" s="241"/>
    </row>
    <row r="28498" spans="25:28">
      <c r="Y28498" s="240"/>
      <c r="AB28498" s="241"/>
    </row>
    <row r="28499" spans="25:28">
      <c r="Y28499" s="240"/>
      <c r="AB28499" s="241"/>
    </row>
    <row r="28500" spans="25:28">
      <c r="Y28500" s="240"/>
      <c r="AB28500" s="241"/>
    </row>
    <row r="28501" spans="25:28">
      <c r="Y28501" s="240"/>
      <c r="AB28501" s="241"/>
    </row>
    <row r="28502" spans="25:28">
      <c r="Y28502" s="240"/>
      <c r="AB28502" s="241"/>
    </row>
    <row r="28503" spans="25:28">
      <c r="Y28503" s="240"/>
      <c r="AB28503" s="241"/>
    </row>
    <row r="28504" spans="25:28">
      <c r="Y28504" s="240"/>
      <c r="AB28504" s="241"/>
    </row>
    <row r="28505" spans="25:28">
      <c r="Y28505" s="240"/>
      <c r="AB28505" s="241"/>
    </row>
    <row r="28506" spans="25:28">
      <c r="Y28506" s="240"/>
      <c r="AB28506" s="241"/>
    </row>
    <row r="28507" spans="25:28">
      <c r="Y28507" s="240"/>
      <c r="AB28507" s="241"/>
    </row>
    <row r="28508" spans="25:28">
      <c r="Y28508" s="240"/>
      <c r="AB28508" s="241"/>
    </row>
    <row r="28509" spans="25:28">
      <c r="Y28509" s="240"/>
      <c r="AB28509" s="241"/>
    </row>
    <row r="28510" spans="25:28">
      <c r="Y28510" s="240"/>
      <c r="AB28510" s="241"/>
    </row>
    <row r="28511" spans="25:28">
      <c r="Y28511" s="240"/>
      <c r="AB28511" s="241"/>
    </row>
    <row r="28512" spans="25:28">
      <c r="Y28512" s="240"/>
      <c r="AB28512" s="241"/>
    </row>
    <row r="28513" spans="25:28">
      <c r="Y28513" s="240"/>
      <c r="AB28513" s="241"/>
    </row>
    <row r="28514" spans="25:28">
      <c r="Y28514" s="240"/>
      <c r="AB28514" s="241"/>
    </row>
    <row r="28515" spans="25:28">
      <c r="Y28515" s="240"/>
      <c r="AB28515" s="241"/>
    </row>
    <row r="28516" spans="25:28">
      <c r="Y28516" s="240"/>
      <c r="AB28516" s="241"/>
    </row>
    <row r="28517" spans="25:28">
      <c r="Y28517" s="240"/>
      <c r="AB28517" s="241"/>
    </row>
    <row r="28518" spans="25:28">
      <c r="Y28518" s="240"/>
      <c r="AB28518" s="241"/>
    </row>
    <row r="28519" spans="25:28">
      <c r="Y28519" s="240"/>
      <c r="AB28519" s="241"/>
    </row>
    <row r="28520" spans="25:28">
      <c r="Y28520" s="240"/>
      <c r="AB28520" s="241"/>
    </row>
    <row r="28521" spans="25:28">
      <c r="Y28521" s="240"/>
      <c r="AB28521" s="241"/>
    </row>
    <row r="28522" spans="25:28">
      <c r="Y28522" s="240"/>
      <c r="AB28522" s="241"/>
    </row>
    <row r="28523" spans="25:28">
      <c r="Y28523" s="240"/>
      <c r="AB28523" s="241"/>
    </row>
    <row r="28524" spans="25:28">
      <c r="Y28524" s="240"/>
      <c r="AB28524" s="241"/>
    </row>
    <row r="28525" spans="25:28">
      <c r="Y28525" s="240"/>
      <c r="AB28525" s="241"/>
    </row>
    <row r="28526" spans="25:28">
      <c r="Y28526" s="240"/>
      <c r="AB28526" s="241"/>
    </row>
    <row r="28527" spans="25:28">
      <c r="Y28527" s="240"/>
      <c r="AB28527" s="241"/>
    </row>
    <row r="28528" spans="25:28">
      <c r="Y28528" s="240"/>
      <c r="AB28528" s="241"/>
    </row>
    <row r="28529" spans="25:28">
      <c r="Y28529" s="240"/>
      <c r="AB28529" s="241"/>
    </row>
    <row r="28530" spans="25:28">
      <c r="Y28530" s="240"/>
      <c r="AB28530" s="241"/>
    </row>
    <row r="28531" spans="25:28">
      <c r="Y28531" s="240"/>
      <c r="AB28531" s="241"/>
    </row>
    <row r="28532" spans="25:28">
      <c r="Y28532" s="240"/>
      <c r="AB28532" s="241"/>
    </row>
    <row r="28533" spans="25:28">
      <c r="Y28533" s="240"/>
      <c r="AB28533" s="241"/>
    </row>
    <row r="28534" spans="25:28">
      <c r="Y28534" s="240"/>
      <c r="AB28534" s="241"/>
    </row>
    <row r="28535" spans="25:28">
      <c r="Y28535" s="240"/>
      <c r="AB28535" s="241"/>
    </row>
    <row r="28536" spans="25:28">
      <c r="Y28536" s="240"/>
      <c r="AB28536" s="241"/>
    </row>
    <row r="28537" spans="25:28">
      <c r="Y28537" s="240"/>
      <c r="AB28537" s="241"/>
    </row>
    <row r="28538" spans="25:28">
      <c r="Y28538" s="240"/>
      <c r="AB28538" s="241"/>
    </row>
    <row r="28539" spans="25:28">
      <c r="Y28539" s="240"/>
      <c r="AB28539" s="241"/>
    </row>
    <row r="28540" spans="25:28">
      <c r="Y28540" s="240"/>
      <c r="AB28540" s="241"/>
    </row>
    <row r="28541" spans="25:28">
      <c r="Y28541" s="240"/>
      <c r="AB28541" s="241"/>
    </row>
    <row r="28542" spans="25:28">
      <c r="Y28542" s="240"/>
      <c r="AB28542" s="241"/>
    </row>
    <row r="28543" spans="25:28">
      <c r="Y28543" s="240"/>
      <c r="AB28543" s="241"/>
    </row>
    <row r="28544" spans="25:28">
      <c r="Y28544" s="240"/>
      <c r="AB28544" s="241"/>
    </row>
    <row r="28545" spans="25:28">
      <c r="Y28545" s="240"/>
      <c r="AB28545" s="241"/>
    </row>
    <row r="28546" spans="25:28">
      <c r="Y28546" s="240"/>
      <c r="AB28546" s="241"/>
    </row>
    <row r="28547" spans="25:28">
      <c r="Y28547" s="240"/>
      <c r="AB28547" s="241"/>
    </row>
    <row r="28548" spans="25:28">
      <c r="Y28548" s="240"/>
      <c r="AB28548" s="241"/>
    </row>
    <row r="28549" spans="25:28">
      <c r="Y28549" s="240"/>
      <c r="AB28549" s="241"/>
    </row>
    <row r="28550" spans="25:28">
      <c r="Y28550" s="240"/>
      <c r="AB28550" s="241"/>
    </row>
    <row r="28551" spans="25:28">
      <c r="Y28551" s="240"/>
      <c r="AB28551" s="241"/>
    </row>
    <row r="28552" spans="25:28">
      <c r="Y28552" s="240"/>
      <c r="AB28552" s="241"/>
    </row>
    <row r="28553" spans="25:28">
      <c r="Y28553" s="240"/>
      <c r="AB28553" s="241"/>
    </row>
    <row r="28554" spans="25:28">
      <c r="Y28554" s="240"/>
      <c r="AB28554" s="241"/>
    </row>
    <row r="28555" spans="25:28">
      <c r="Y28555" s="240"/>
      <c r="AB28555" s="241"/>
    </row>
    <row r="28556" spans="25:28">
      <c r="Y28556" s="240"/>
      <c r="AB28556" s="241"/>
    </row>
    <row r="28557" spans="25:28">
      <c r="Y28557" s="240"/>
      <c r="AB28557" s="241"/>
    </row>
    <row r="28558" spans="25:28">
      <c r="Y28558" s="240"/>
      <c r="AB28558" s="241"/>
    </row>
    <row r="28559" spans="25:28">
      <c r="Y28559" s="240"/>
      <c r="AB28559" s="241"/>
    </row>
    <row r="28560" spans="25:28">
      <c r="Y28560" s="240"/>
      <c r="AB28560" s="241"/>
    </row>
    <row r="28561" spans="25:28">
      <c r="Y28561" s="240"/>
      <c r="AB28561" s="241"/>
    </row>
    <row r="28562" spans="25:28">
      <c r="Y28562" s="240"/>
      <c r="AB28562" s="241"/>
    </row>
    <row r="28563" spans="25:28">
      <c r="Y28563" s="240"/>
      <c r="AB28563" s="241"/>
    </row>
    <row r="28564" spans="25:28">
      <c r="Y28564" s="240"/>
      <c r="AB28564" s="241"/>
    </row>
    <row r="28565" spans="25:28">
      <c r="Y28565" s="240"/>
      <c r="AB28565" s="241"/>
    </row>
    <row r="28566" spans="25:28">
      <c r="Y28566" s="240"/>
      <c r="AB28566" s="241"/>
    </row>
    <row r="28567" spans="25:28">
      <c r="Y28567" s="240"/>
      <c r="AB28567" s="241"/>
    </row>
    <row r="28568" spans="25:28">
      <c r="Y28568" s="240"/>
      <c r="AB28568" s="241"/>
    </row>
    <row r="28569" spans="25:28">
      <c r="Y28569" s="240"/>
      <c r="AB28569" s="241"/>
    </row>
    <row r="28570" spans="25:28">
      <c r="Y28570" s="240"/>
      <c r="AB28570" s="241"/>
    </row>
    <row r="28571" spans="25:28">
      <c r="Y28571" s="240"/>
      <c r="AB28571" s="241"/>
    </row>
    <row r="28572" spans="25:28">
      <c r="Y28572" s="240"/>
      <c r="AB28572" s="241"/>
    </row>
    <row r="28573" spans="25:28">
      <c r="Y28573" s="240"/>
      <c r="AB28573" s="241"/>
    </row>
    <row r="28574" spans="25:28">
      <c r="Y28574" s="240"/>
      <c r="AB28574" s="241"/>
    </row>
    <row r="28575" spans="25:28">
      <c r="Y28575" s="240"/>
      <c r="AB28575" s="241"/>
    </row>
    <row r="28576" spans="25:28">
      <c r="Y28576" s="240"/>
      <c r="AB28576" s="241"/>
    </row>
    <row r="28577" spans="25:28">
      <c r="Y28577" s="240"/>
      <c r="AB28577" s="241"/>
    </row>
    <row r="28578" spans="25:28">
      <c r="Y28578" s="240"/>
      <c r="AB28578" s="241"/>
    </row>
    <row r="28579" spans="25:28">
      <c r="Y28579" s="240"/>
      <c r="AB28579" s="241"/>
    </row>
    <row r="28580" spans="25:28">
      <c r="Y28580" s="240"/>
      <c r="AB28580" s="241"/>
    </row>
    <row r="28581" spans="25:28">
      <c r="Y28581" s="240"/>
      <c r="AB28581" s="241"/>
    </row>
    <row r="28582" spans="25:28">
      <c r="Y28582" s="240"/>
      <c r="AB28582" s="241"/>
    </row>
    <row r="28583" spans="25:28">
      <c r="Y28583" s="240"/>
      <c r="AB28583" s="241"/>
    </row>
    <row r="28584" spans="25:28">
      <c r="Y28584" s="240"/>
      <c r="AB28584" s="241"/>
    </row>
    <row r="28585" spans="25:28">
      <c r="Y28585" s="240"/>
      <c r="AB28585" s="241"/>
    </row>
    <row r="28586" spans="25:28">
      <c r="Y28586" s="240"/>
      <c r="AB28586" s="241"/>
    </row>
    <row r="28587" spans="25:28">
      <c r="Y28587" s="240"/>
      <c r="AB28587" s="241"/>
    </row>
    <row r="28588" spans="25:28">
      <c r="Y28588" s="240"/>
      <c r="AB28588" s="241"/>
    </row>
    <row r="28589" spans="25:28">
      <c r="Y28589" s="240"/>
      <c r="AB28589" s="241"/>
    </row>
    <row r="28590" spans="25:28">
      <c r="Y28590" s="240"/>
      <c r="AB28590" s="241"/>
    </row>
    <row r="28591" spans="25:28">
      <c r="Y28591" s="240"/>
      <c r="AB28591" s="241"/>
    </row>
    <row r="28592" spans="25:28">
      <c r="Y28592" s="240"/>
      <c r="AB28592" s="241"/>
    </row>
    <row r="28593" spans="25:28">
      <c r="Y28593" s="240"/>
      <c r="AB28593" s="241"/>
    </row>
    <row r="28594" spans="25:28">
      <c r="Y28594" s="240"/>
      <c r="AB28594" s="241"/>
    </row>
    <row r="28595" spans="25:28">
      <c r="Y28595" s="240"/>
      <c r="AB28595" s="241"/>
    </row>
    <row r="28596" spans="25:28">
      <c r="Y28596" s="240"/>
      <c r="AB28596" s="241"/>
    </row>
    <row r="28597" spans="25:28">
      <c r="Y28597" s="240"/>
      <c r="AB28597" s="241"/>
    </row>
    <row r="28598" spans="25:28">
      <c r="Y28598" s="240"/>
      <c r="AB28598" s="241"/>
    </row>
    <row r="28599" spans="25:28">
      <c r="Y28599" s="240"/>
      <c r="AB28599" s="241"/>
    </row>
    <row r="28600" spans="25:28">
      <c r="Y28600" s="240"/>
      <c r="AB28600" s="241"/>
    </row>
    <row r="28601" spans="25:28">
      <c r="Y28601" s="240"/>
      <c r="AB28601" s="241"/>
    </row>
    <row r="28602" spans="25:28">
      <c r="Y28602" s="240"/>
      <c r="AB28602" s="241"/>
    </row>
    <row r="28603" spans="25:28">
      <c r="Y28603" s="240"/>
      <c r="AB28603" s="241"/>
    </row>
    <row r="28604" spans="25:28">
      <c r="Y28604" s="240"/>
      <c r="AB28604" s="241"/>
    </row>
    <row r="28605" spans="25:28">
      <c r="Y28605" s="240"/>
      <c r="AB28605" s="241"/>
    </row>
    <row r="28606" spans="25:28">
      <c r="Y28606" s="240"/>
      <c r="AB28606" s="241"/>
    </row>
    <row r="28607" spans="25:28">
      <c r="Y28607" s="240"/>
      <c r="AB28607" s="241"/>
    </row>
    <row r="28608" spans="25:28">
      <c r="Y28608" s="240"/>
      <c r="AB28608" s="241"/>
    </row>
    <row r="28609" spans="25:28">
      <c r="Y28609" s="240"/>
      <c r="AB28609" s="241"/>
    </row>
    <row r="28610" spans="25:28">
      <c r="Y28610" s="240"/>
      <c r="AB28610" s="241"/>
    </row>
    <row r="28611" spans="25:28">
      <c r="Y28611" s="240"/>
      <c r="AB28611" s="241"/>
    </row>
    <row r="28612" spans="25:28">
      <c r="Y28612" s="240"/>
      <c r="AB28612" s="241"/>
    </row>
    <row r="28613" spans="25:28">
      <c r="Y28613" s="240"/>
      <c r="AB28613" s="241"/>
    </row>
    <row r="28614" spans="25:28">
      <c r="Y28614" s="240"/>
      <c r="AB28614" s="241"/>
    </row>
    <row r="28615" spans="25:28">
      <c r="Y28615" s="240"/>
      <c r="AB28615" s="241"/>
    </row>
    <row r="28616" spans="25:28">
      <c r="Y28616" s="240"/>
      <c r="AB28616" s="241"/>
    </row>
    <row r="28617" spans="25:28">
      <c r="Y28617" s="240"/>
      <c r="AB28617" s="241"/>
    </row>
    <row r="28618" spans="25:28">
      <c r="Y28618" s="240"/>
      <c r="AB28618" s="241"/>
    </row>
    <row r="28619" spans="25:28">
      <c r="Y28619" s="240"/>
      <c r="AB28619" s="241"/>
    </row>
    <row r="28620" spans="25:28">
      <c r="Y28620" s="240"/>
      <c r="AB28620" s="241"/>
    </row>
    <row r="28621" spans="25:28">
      <c r="Y28621" s="240"/>
      <c r="AB28621" s="241"/>
    </row>
    <row r="28622" spans="25:28">
      <c r="Y28622" s="240"/>
      <c r="AB28622" s="241"/>
    </row>
    <row r="28623" spans="25:28">
      <c r="Y28623" s="240"/>
      <c r="AB28623" s="241"/>
    </row>
    <row r="28624" spans="25:28">
      <c r="Y28624" s="240"/>
      <c r="AB28624" s="241"/>
    </row>
    <row r="28625" spans="25:28">
      <c r="Y28625" s="240"/>
      <c r="AB28625" s="241"/>
    </row>
    <row r="28626" spans="25:28">
      <c r="Y28626" s="240"/>
      <c r="AB28626" s="241"/>
    </row>
    <row r="28627" spans="25:28">
      <c r="Y28627" s="240"/>
      <c r="AB28627" s="241"/>
    </row>
    <row r="28628" spans="25:28">
      <c r="Y28628" s="240"/>
      <c r="AB28628" s="241"/>
    </row>
    <row r="28629" spans="25:28">
      <c r="Y28629" s="240"/>
      <c r="AB28629" s="241"/>
    </row>
    <row r="28630" spans="25:28">
      <c r="Y28630" s="240"/>
      <c r="AB28630" s="241"/>
    </row>
    <row r="28631" spans="25:28">
      <c r="Y28631" s="240"/>
      <c r="AB28631" s="241"/>
    </row>
    <row r="28632" spans="25:28">
      <c r="Y28632" s="240"/>
      <c r="AB28632" s="241"/>
    </row>
    <row r="28633" spans="25:28">
      <c r="Y28633" s="240"/>
      <c r="AB28633" s="241"/>
    </row>
    <row r="28634" spans="25:28">
      <c r="Y28634" s="240"/>
      <c r="AB28634" s="241"/>
    </row>
    <row r="28635" spans="25:28">
      <c r="Y28635" s="240"/>
      <c r="AB28635" s="241"/>
    </row>
    <row r="28636" spans="25:28">
      <c r="Y28636" s="240"/>
      <c r="AB28636" s="241"/>
    </row>
    <row r="28637" spans="25:28">
      <c r="Y28637" s="240"/>
      <c r="AB28637" s="241"/>
    </row>
    <row r="28638" spans="25:28">
      <c r="Y28638" s="240"/>
      <c r="AB28638" s="241"/>
    </row>
    <row r="28639" spans="25:28">
      <c r="Y28639" s="240"/>
      <c r="AB28639" s="241"/>
    </row>
    <row r="28640" spans="25:28">
      <c r="Y28640" s="240"/>
      <c r="AB28640" s="241"/>
    </row>
    <row r="28641" spans="25:28">
      <c r="Y28641" s="240"/>
      <c r="AB28641" s="241"/>
    </row>
    <row r="28642" spans="25:28">
      <c r="Y28642" s="240"/>
      <c r="AB28642" s="241"/>
    </row>
    <row r="28643" spans="25:28">
      <c r="Y28643" s="240"/>
      <c r="AB28643" s="241"/>
    </row>
    <row r="28644" spans="25:28">
      <c r="Y28644" s="240"/>
      <c r="AB28644" s="241"/>
    </row>
    <row r="28645" spans="25:28">
      <c r="Y28645" s="240"/>
      <c r="AB28645" s="241"/>
    </row>
    <row r="28646" spans="25:28">
      <c r="Y28646" s="240"/>
      <c r="AB28646" s="241"/>
    </row>
    <row r="28647" spans="25:28">
      <c r="Y28647" s="240"/>
      <c r="AB28647" s="241"/>
    </row>
    <row r="28648" spans="25:28">
      <c r="Y28648" s="240"/>
      <c r="AB28648" s="241"/>
    </row>
    <row r="28649" spans="25:28">
      <c r="Y28649" s="240"/>
      <c r="AB28649" s="241"/>
    </row>
    <row r="28650" spans="25:28">
      <c r="Y28650" s="240"/>
      <c r="AB28650" s="241"/>
    </row>
    <row r="28651" spans="25:28">
      <c r="Y28651" s="240"/>
      <c r="AB28651" s="241"/>
    </row>
    <row r="28652" spans="25:28">
      <c r="Y28652" s="240"/>
      <c r="AB28652" s="241"/>
    </row>
    <row r="28653" spans="25:28">
      <c r="Y28653" s="240"/>
      <c r="AB28653" s="241"/>
    </row>
    <row r="28654" spans="25:28">
      <c r="Y28654" s="240"/>
      <c r="AB28654" s="241"/>
    </row>
    <row r="28655" spans="25:28">
      <c r="Y28655" s="240"/>
      <c r="AB28655" s="241"/>
    </row>
    <row r="28656" spans="25:28">
      <c r="Y28656" s="240"/>
      <c r="AB28656" s="241"/>
    </row>
    <row r="28657" spans="25:28">
      <c r="Y28657" s="240"/>
      <c r="AB28657" s="241"/>
    </row>
    <row r="28658" spans="25:28">
      <c r="Y28658" s="240"/>
      <c r="AB28658" s="241"/>
    </row>
    <row r="28659" spans="25:28">
      <c r="Y28659" s="240"/>
      <c r="AB28659" s="241"/>
    </row>
    <row r="28660" spans="25:28">
      <c r="Y28660" s="240"/>
      <c r="AB28660" s="241"/>
    </row>
    <row r="28661" spans="25:28">
      <c r="Y28661" s="240"/>
      <c r="AB28661" s="241"/>
    </row>
    <row r="28662" spans="25:28">
      <c r="Y28662" s="240"/>
      <c r="AB28662" s="241"/>
    </row>
    <row r="28663" spans="25:28">
      <c r="Y28663" s="240"/>
      <c r="AB28663" s="241"/>
    </row>
    <row r="28664" spans="25:28">
      <c r="Y28664" s="240"/>
      <c r="AB28664" s="241"/>
    </row>
    <row r="28665" spans="25:28">
      <c r="Y28665" s="240"/>
      <c r="AB28665" s="241"/>
    </row>
    <row r="28666" spans="25:28">
      <c r="Y28666" s="240"/>
      <c r="AB28666" s="241"/>
    </row>
    <row r="28667" spans="25:28">
      <c r="Y28667" s="240"/>
      <c r="AB28667" s="241"/>
    </row>
    <row r="28668" spans="25:28">
      <c r="Y28668" s="240"/>
      <c r="AB28668" s="241"/>
    </row>
    <row r="28669" spans="25:28">
      <c r="Y28669" s="240"/>
      <c r="AB28669" s="241"/>
    </row>
    <row r="28670" spans="25:28">
      <c r="Y28670" s="240"/>
      <c r="AB28670" s="241"/>
    </row>
    <row r="28671" spans="25:28">
      <c r="Y28671" s="240"/>
      <c r="AB28671" s="241"/>
    </row>
    <row r="28672" spans="25:28">
      <c r="Y28672" s="240"/>
      <c r="AB28672" s="241"/>
    </row>
    <row r="28673" spans="25:28">
      <c r="Y28673" s="240"/>
      <c r="AB28673" s="241"/>
    </row>
    <row r="28674" spans="25:28">
      <c r="Y28674" s="240"/>
      <c r="AB28674" s="241"/>
    </row>
    <row r="28675" spans="25:28">
      <c r="Y28675" s="240"/>
      <c r="AB28675" s="241"/>
    </row>
    <row r="28676" spans="25:28">
      <c r="Y28676" s="240"/>
      <c r="AB28676" s="241"/>
    </row>
    <row r="28677" spans="25:28">
      <c r="Y28677" s="240"/>
      <c r="AB28677" s="241"/>
    </row>
    <row r="28678" spans="25:28">
      <c r="Y28678" s="240"/>
      <c r="AB28678" s="241"/>
    </row>
    <row r="28679" spans="25:28">
      <c r="Y28679" s="240"/>
      <c r="AB28679" s="241"/>
    </row>
    <row r="28680" spans="25:28">
      <c r="Y28680" s="240"/>
      <c r="AB28680" s="241"/>
    </row>
    <row r="28681" spans="25:28">
      <c r="Y28681" s="240"/>
      <c r="AB28681" s="241"/>
    </row>
    <row r="28682" spans="25:28">
      <c r="Y28682" s="240"/>
      <c r="AB28682" s="241"/>
    </row>
    <row r="28683" spans="25:28">
      <c r="Y28683" s="240"/>
      <c r="AB28683" s="241"/>
    </row>
    <row r="28684" spans="25:28">
      <c r="Y28684" s="240"/>
      <c r="AB28684" s="241"/>
    </row>
    <row r="28685" spans="25:28">
      <c r="Y28685" s="240"/>
      <c r="AB28685" s="241"/>
    </row>
    <row r="28686" spans="25:28">
      <c r="Y28686" s="240"/>
      <c r="AB28686" s="241"/>
    </row>
    <row r="28687" spans="25:28">
      <c r="Y28687" s="240"/>
      <c r="AB28687" s="241"/>
    </row>
    <row r="28688" spans="25:28">
      <c r="Y28688" s="240"/>
      <c r="AB28688" s="241"/>
    </row>
    <row r="28689" spans="25:28">
      <c r="Y28689" s="240"/>
      <c r="AB28689" s="241"/>
    </row>
    <row r="28690" spans="25:28">
      <c r="Y28690" s="240"/>
      <c r="AB28690" s="241"/>
    </row>
    <row r="28691" spans="25:28">
      <c r="Y28691" s="240"/>
      <c r="AB28691" s="241"/>
    </row>
    <row r="28692" spans="25:28">
      <c r="Y28692" s="240"/>
      <c r="AB28692" s="241"/>
    </row>
    <row r="28693" spans="25:28">
      <c r="Y28693" s="240"/>
      <c r="AB28693" s="241"/>
    </row>
    <row r="28694" spans="25:28">
      <c r="Y28694" s="240"/>
      <c r="AB28694" s="241"/>
    </row>
    <row r="28695" spans="25:28">
      <c r="Y28695" s="240"/>
      <c r="AB28695" s="241"/>
    </row>
    <row r="28696" spans="25:28">
      <c r="Y28696" s="240"/>
      <c r="AB28696" s="241"/>
    </row>
    <row r="28697" spans="25:28">
      <c r="Y28697" s="240"/>
      <c r="AB28697" s="241"/>
    </row>
    <row r="28698" spans="25:28">
      <c r="Y28698" s="240"/>
      <c r="AB28698" s="241"/>
    </row>
    <row r="28699" spans="25:28">
      <c r="Y28699" s="240"/>
      <c r="AB28699" s="241"/>
    </row>
    <row r="28700" spans="25:28">
      <c r="Y28700" s="240"/>
      <c r="AB28700" s="241"/>
    </row>
    <row r="28701" spans="25:28">
      <c r="Y28701" s="240"/>
      <c r="AB28701" s="241"/>
    </row>
    <row r="28702" spans="25:28">
      <c r="Y28702" s="240"/>
      <c r="AB28702" s="241"/>
    </row>
    <row r="28703" spans="25:28">
      <c r="Y28703" s="240"/>
      <c r="AB28703" s="241"/>
    </row>
    <row r="28704" spans="25:28">
      <c r="Y28704" s="240"/>
      <c r="AB28704" s="241"/>
    </row>
    <row r="28705" spans="25:28">
      <c r="Y28705" s="240"/>
      <c r="AB28705" s="241"/>
    </row>
    <row r="28706" spans="25:28">
      <c r="Y28706" s="240"/>
      <c r="AB28706" s="241"/>
    </row>
    <row r="28707" spans="25:28">
      <c r="Y28707" s="240"/>
      <c r="AB28707" s="241"/>
    </row>
    <row r="28708" spans="25:28">
      <c r="Y28708" s="240"/>
      <c r="AB28708" s="241"/>
    </row>
    <row r="28709" spans="25:28">
      <c r="Y28709" s="240"/>
      <c r="AB28709" s="241"/>
    </row>
    <row r="28710" spans="25:28">
      <c r="Y28710" s="240"/>
      <c r="AB28710" s="241"/>
    </row>
    <row r="28711" spans="25:28">
      <c r="Y28711" s="240"/>
      <c r="AB28711" s="241"/>
    </row>
    <row r="28712" spans="25:28">
      <c r="Y28712" s="240"/>
      <c r="AB28712" s="241"/>
    </row>
    <row r="28713" spans="25:28">
      <c r="Y28713" s="240"/>
      <c r="AB28713" s="241"/>
    </row>
    <row r="28714" spans="25:28">
      <c r="Y28714" s="240"/>
      <c r="AB28714" s="241"/>
    </row>
    <row r="28715" spans="25:28">
      <c r="Y28715" s="240"/>
      <c r="AB28715" s="241"/>
    </row>
    <row r="28716" spans="25:28">
      <c r="Y28716" s="240"/>
      <c r="AB28716" s="241"/>
    </row>
    <row r="28717" spans="25:28">
      <c r="Y28717" s="240"/>
      <c r="AB28717" s="241"/>
    </row>
    <row r="28718" spans="25:28">
      <c r="Y28718" s="240"/>
      <c r="AB28718" s="241"/>
    </row>
    <row r="28719" spans="25:28">
      <c r="Y28719" s="240"/>
      <c r="AB28719" s="241"/>
    </row>
    <row r="28720" spans="25:28">
      <c r="Y28720" s="240"/>
      <c r="AB28720" s="241"/>
    </row>
    <row r="28721" spans="25:28">
      <c r="Y28721" s="240"/>
      <c r="AB28721" s="241"/>
    </row>
    <row r="28722" spans="25:28">
      <c r="Y28722" s="240"/>
      <c r="AB28722" s="241"/>
    </row>
    <row r="28723" spans="25:28">
      <c r="Y28723" s="240"/>
      <c r="AB28723" s="241"/>
    </row>
    <row r="28724" spans="25:28">
      <c r="Y28724" s="240"/>
      <c r="AB28724" s="241"/>
    </row>
    <row r="28725" spans="25:28">
      <c r="Y28725" s="240"/>
      <c r="AB28725" s="241"/>
    </row>
    <row r="28726" spans="25:28">
      <c r="Y28726" s="240"/>
      <c r="AB28726" s="241"/>
    </row>
    <row r="28727" spans="25:28">
      <c r="Y28727" s="240"/>
      <c r="AB28727" s="241"/>
    </row>
    <row r="28728" spans="25:28">
      <c r="Y28728" s="240"/>
      <c r="AB28728" s="241"/>
    </row>
    <row r="28729" spans="25:28">
      <c r="Y28729" s="240"/>
      <c r="AB28729" s="241"/>
    </row>
    <row r="28730" spans="25:28">
      <c r="Y28730" s="240"/>
      <c r="AB28730" s="241"/>
    </row>
    <row r="28731" spans="25:28">
      <c r="Y28731" s="240"/>
      <c r="AB28731" s="241"/>
    </row>
    <row r="28732" spans="25:28">
      <c r="Y28732" s="240"/>
      <c r="AB28732" s="241"/>
    </row>
    <row r="28733" spans="25:28">
      <c r="Y28733" s="240"/>
      <c r="AB28733" s="241"/>
    </row>
    <row r="28734" spans="25:28">
      <c r="Y28734" s="240"/>
      <c r="AB28734" s="241"/>
    </row>
    <row r="28735" spans="25:28">
      <c r="Y28735" s="240"/>
      <c r="AB28735" s="241"/>
    </row>
    <row r="28736" spans="25:28">
      <c r="Y28736" s="240"/>
      <c r="AB28736" s="241"/>
    </row>
    <row r="28737" spans="25:28">
      <c r="Y28737" s="240"/>
      <c r="AB28737" s="241"/>
    </row>
    <row r="28738" spans="25:28">
      <c r="Y28738" s="240"/>
      <c r="AB28738" s="241"/>
    </row>
    <row r="28739" spans="25:28">
      <c r="Y28739" s="240"/>
      <c r="AB28739" s="241"/>
    </row>
    <row r="28740" spans="25:28">
      <c r="Y28740" s="240"/>
      <c r="AB28740" s="241"/>
    </row>
    <row r="28741" spans="25:28">
      <c r="Y28741" s="240"/>
      <c r="AB28741" s="241"/>
    </row>
    <row r="28742" spans="25:28">
      <c r="Y28742" s="240"/>
      <c r="AB28742" s="241"/>
    </row>
    <row r="28743" spans="25:28">
      <c r="Y28743" s="240"/>
      <c r="AB28743" s="241"/>
    </row>
    <row r="28744" spans="25:28">
      <c r="Y28744" s="240"/>
      <c r="AB28744" s="241"/>
    </row>
    <row r="28745" spans="25:28">
      <c r="Y28745" s="240"/>
      <c r="AB28745" s="241"/>
    </row>
    <row r="28746" spans="25:28">
      <c r="Y28746" s="240"/>
      <c r="AB28746" s="241"/>
    </row>
    <row r="28747" spans="25:28">
      <c r="Y28747" s="240"/>
      <c r="AB28747" s="241"/>
    </row>
    <row r="28748" spans="25:28">
      <c r="Y28748" s="240"/>
      <c r="AB28748" s="241"/>
    </row>
    <row r="28749" spans="25:28">
      <c r="Y28749" s="240"/>
      <c r="AB28749" s="241"/>
    </row>
    <row r="28750" spans="25:28">
      <c r="Y28750" s="240"/>
      <c r="AB28750" s="241"/>
    </row>
    <row r="28751" spans="25:28">
      <c r="Y28751" s="240"/>
      <c r="AB28751" s="241"/>
    </row>
    <row r="28752" spans="25:28">
      <c r="Y28752" s="240"/>
      <c r="AB28752" s="241"/>
    </row>
    <row r="28753" spans="25:28">
      <c r="Y28753" s="240"/>
      <c r="AB28753" s="241"/>
    </row>
    <row r="28754" spans="25:28">
      <c r="Y28754" s="240"/>
      <c r="AB28754" s="241"/>
    </row>
    <row r="28755" spans="25:28">
      <c r="Y28755" s="240"/>
      <c r="AB28755" s="241"/>
    </row>
    <row r="28756" spans="25:28">
      <c r="Y28756" s="240"/>
      <c r="AB28756" s="241"/>
    </row>
    <row r="28757" spans="25:28">
      <c r="Y28757" s="240"/>
      <c r="AB28757" s="241"/>
    </row>
    <row r="28758" spans="25:28">
      <c r="Y28758" s="240"/>
      <c r="AB28758" s="241"/>
    </row>
    <row r="28759" spans="25:28">
      <c r="Y28759" s="240"/>
      <c r="AB28759" s="241"/>
    </row>
    <row r="28760" spans="25:28">
      <c r="Y28760" s="240"/>
      <c r="AB28760" s="241"/>
    </row>
    <row r="28761" spans="25:28">
      <c r="Y28761" s="240"/>
      <c r="AB28761" s="241"/>
    </row>
    <row r="28762" spans="25:28">
      <c r="Y28762" s="240"/>
      <c r="AB28762" s="241"/>
    </row>
    <row r="28763" spans="25:28">
      <c r="Y28763" s="240"/>
      <c r="AB28763" s="241"/>
    </row>
    <row r="28764" spans="25:28">
      <c r="Y28764" s="240"/>
      <c r="AB28764" s="241"/>
    </row>
    <row r="28765" spans="25:28">
      <c r="Y28765" s="240"/>
      <c r="AB28765" s="241"/>
    </row>
    <row r="28766" spans="25:28">
      <c r="Y28766" s="240"/>
      <c r="AB28766" s="241"/>
    </row>
    <row r="28767" spans="25:28">
      <c r="Y28767" s="240"/>
      <c r="AB28767" s="241"/>
    </row>
    <row r="28768" spans="25:28">
      <c r="Y28768" s="240"/>
      <c r="AB28768" s="241"/>
    </row>
    <row r="28769" spans="25:28">
      <c r="Y28769" s="240"/>
      <c r="AB28769" s="241"/>
    </row>
    <row r="28770" spans="25:28">
      <c r="Y28770" s="240"/>
      <c r="AB28770" s="241"/>
    </row>
    <row r="28771" spans="25:28">
      <c r="Y28771" s="240"/>
      <c r="AB28771" s="241"/>
    </row>
    <row r="28772" spans="25:28">
      <c r="Y28772" s="240"/>
      <c r="AB28772" s="241"/>
    </row>
    <row r="28773" spans="25:28">
      <c r="Y28773" s="240"/>
      <c r="AB28773" s="241"/>
    </row>
    <row r="28774" spans="25:28">
      <c r="Y28774" s="240"/>
      <c r="AB28774" s="241"/>
    </row>
    <row r="28775" spans="25:28">
      <c r="Y28775" s="240"/>
      <c r="AB28775" s="241"/>
    </row>
    <row r="28776" spans="25:28">
      <c r="Y28776" s="240"/>
      <c r="AB28776" s="241"/>
    </row>
    <row r="28777" spans="25:28">
      <c r="Y28777" s="240"/>
      <c r="AB28777" s="241"/>
    </row>
    <row r="28778" spans="25:28">
      <c r="Y28778" s="240"/>
      <c r="AB28778" s="241"/>
    </row>
    <row r="28779" spans="25:28">
      <c r="Y28779" s="240"/>
      <c r="AB28779" s="241"/>
    </row>
    <row r="28780" spans="25:28">
      <c r="Y28780" s="240"/>
      <c r="AB28780" s="241"/>
    </row>
    <row r="28781" spans="25:28">
      <c r="Y28781" s="240"/>
      <c r="AB28781" s="241"/>
    </row>
    <row r="28782" spans="25:28">
      <c r="Y28782" s="240"/>
      <c r="AB28782" s="241"/>
    </row>
    <row r="28783" spans="25:28">
      <c r="Y28783" s="240"/>
      <c r="AB28783" s="241"/>
    </row>
    <row r="28784" spans="25:28">
      <c r="Y28784" s="240"/>
      <c r="AB28784" s="241"/>
    </row>
    <row r="28785" spans="25:28">
      <c r="Y28785" s="240"/>
      <c r="AB28785" s="241"/>
    </row>
    <row r="28786" spans="25:28">
      <c r="Y28786" s="240"/>
      <c r="AB28786" s="241"/>
    </row>
    <row r="28787" spans="25:28">
      <c r="Y28787" s="240"/>
      <c r="AB28787" s="241"/>
    </row>
    <row r="28788" spans="25:28">
      <c r="Y28788" s="240"/>
      <c r="AB28788" s="241"/>
    </row>
    <row r="28789" spans="25:28">
      <c r="Y28789" s="240"/>
      <c r="AB28789" s="241"/>
    </row>
    <row r="28790" spans="25:28">
      <c r="Y28790" s="240"/>
      <c r="AB28790" s="241"/>
    </row>
    <row r="28791" spans="25:28">
      <c r="Y28791" s="240"/>
      <c r="AB28791" s="241"/>
    </row>
    <row r="28792" spans="25:28">
      <c r="Y28792" s="240"/>
      <c r="AB28792" s="241"/>
    </row>
    <row r="28793" spans="25:28">
      <c r="Y28793" s="240"/>
      <c r="AB28793" s="241"/>
    </row>
    <row r="28794" spans="25:28">
      <c r="Y28794" s="240"/>
      <c r="AB28794" s="241"/>
    </row>
    <row r="28795" spans="25:28">
      <c r="Y28795" s="240"/>
      <c r="AB28795" s="241"/>
    </row>
    <row r="28796" spans="25:28">
      <c r="Y28796" s="240"/>
      <c r="AB28796" s="241"/>
    </row>
    <row r="28797" spans="25:28">
      <c r="Y28797" s="240"/>
      <c r="AB28797" s="241"/>
    </row>
    <row r="28798" spans="25:28">
      <c r="Y28798" s="240"/>
      <c r="AB28798" s="241"/>
    </row>
    <row r="28799" spans="25:28">
      <c r="Y28799" s="240"/>
      <c r="AB28799" s="241"/>
    </row>
    <row r="28800" spans="25:28">
      <c r="Y28800" s="240"/>
      <c r="AB28800" s="241"/>
    </row>
    <row r="28801" spans="25:28">
      <c r="Y28801" s="240"/>
      <c r="AB28801" s="241"/>
    </row>
    <row r="28802" spans="25:28">
      <c r="Y28802" s="240"/>
      <c r="AB28802" s="241"/>
    </row>
    <row r="28803" spans="25:28">
      <c r="Y28803" s="240"/>
      <c r="AB28803" s="241"/>
    </row>
    <row r="28804" spans="25:28">
      <c r="Y28804" s="240"/>
      <c r="AB28804" s="241"/>
    </row>
    <row r="28805" spans="25:28">
      <c r="Y28805" s="240"/>
      <c r="AB28805" s="241"/>
    </row>
    <row r="28806" spans="25:28">
      <c r="Y28806" s="240"/>
      <c r="AB28806" s="241"/>
    </row>
    <row r="28807" spans="25:28">
      <c r="Y28807" s="240"/>
      <c r="AB28807" s="241"/>
    </row>
    <row r="28808" spans="25:28">
      <c r="Y28808" s="240"/>
      <c r="AB28808" s="241"/>
    </row>
    <row r="28809" spans="25:28">
      <c r="Y28809" s="240"/>
      <c r="AB28809" s="241"/>
    </row>
    <row r="28810" spans="25:28">
      <c r="Y28810" s="240"/>
      <c r="AB28810" s="241"/>
    </row>
    <row r="28811" spans="25:28">
      <c r="Y28811" s="240"/>
      <c r="AB28811" s="241"/>
    </row>
    <row r="28812" spans="25:28">
      <c r="Y28812" s="240"/>
      <c r="AB28812" s="241"/>
    </row>
    <row r="28813" spans="25:28">
      <c r="Y28813" s="240"/>
      <c r="AB28813" s="241"/>
    </row>
    <row r="28814" spans="25:28">
      <c r="Y28814" s="240"/>
      <c r="AB28814" s="241"/>
    </row>
    <row r="28815" spans="25:28">
      <c r="Y28815" s="240"/>
      <c r="AB28815" s="241"/>
    </row>
    <row r="28816" spans="25:28">
      <c r="Y28816" s="240"/>
      <c r="AB28816" s="241"/>
    </row>
    <row r="28817" spans="25:28">
      <c r="Y28817" s="240"/>
      <c r="AB28817" s="241"/>
    </row>
    <row r="28818" spans="25:28">
      <c r="Y28818" s="240"/>
      <c r="AB28818" s="241"/>
    </row>
    <row r="28819" spans="25:28">
      <c r="Y28819" s="240"/>
      <c r="AB28819" s="241"/>
    </row>
    <row r="28820" spans="25:28">
      <c r="Y28820" s="240"/>
      <c r="AB28820" s="241"/>
    </row>
    <row r="28821" spans="25:28">
      <c r="Y28821" s="240"/>
      <c r="AB28821" s="241"/>
    </row>
    <row r="28822" spans="25:28">
      <c r="Y28822" s="240"/>
      <c r="AB28822" s="241"/>
    </row>
    <row r="28823" spans="25:28">
      <c r="Y28823" s="240"/>
      <c r="AB28823" s="241"/>
    </row>
    <row r="28824" spans="25:28">
      <c r="Y28824" s="240"/>
      <c r="AB28824" s="241"/>
    </row>
    <row r="28825" spans="25:28">
      <c r="Y28825" s="240"/>
      <c r="AB28825" s="241"/>
    </row>
    <row r="28826" spans="25:28">
      <c r="Y28826" s="240"/>
      <c r="AB28826" s="241"/>
    </row>
    <row r="28827" spans="25:28">
      <c r="Y28827" s="240"/>
      <c r="AB28827" s="241"/>
    </row>
    <row r="28828" spans="25:28">
      <c r="Y28828" s="240"/>
      <c r="AB28828" s="241"/>
    </row>
    <row r="28829" spans="25:28">
      <c r="Y28829" s="240"/>
      <c r="AB28829" s="241"/>
    </row>
    <row r="28830" spans="25:28">
      <c r="Y28830" s="240"/>
      <c r="AB28830" s="241"/>
    </row>
    <row r="28831" spans="25:28">
      <c r="Y28831" s="240"/>
      <c r="AB28831" s="241"/>
    </row>
    <row r="28832" spans="25:28">
      <c r="Y28832" s="240"/>
      <c r="AB28832" s="241"/>
    </row>
    <row r="28833" spans="25:28">
      <c r="Y28833" s="240"/>
      <c r="AB28833" s="241"/>
    </row>
    <row r="28834" spans="25:28">
      <c r="Y28834" s="240"/>
      <c r="AB28834" s="241"/>
    </row>
    <row r="28835" spans="25:28">
      <c r="Y28835" s="240"/>
      <c r="AB28835" s="241"/>
    </row>
    <row r="28836" spans="25:28">
      <c r="Y28836" s="240"/>
      <c r="AB28836" s="241"/>
    </row>
    <row r="28837" spans="25:28">
      <c r="Y28837" s="240"/>
      <c r="AB28837" s="241"/>
    </row>
    <row r="28838" spans="25:28">
      <c r="Y28838" s="240"/>
      <c r="AB28838" s="241"/>
    </row>
    <row r="28839" spans="25:28">
      <c r="Y28839" s="240"/>
      <c r="AB28839" s="241"/>
    </row>
    <row r="28840" spans="25:28">
      <c r="Y28840" s="240"/>
      <c r="AB28840" s="241"/>
    </row>
    <row r="28841" spans="25:28">
      <c r="Y28841" s="240"/>
      <c r="AB28841" s="241"/>
    </row>
    <row r="28842" spans="25:28">
      <c r="Y28842" s="240"/>
      <c r="AB28842" s="241"/>
    </row>
    <row r="28843" spans="25:28">
      <c r="Y28843" s="240"/>
      <c r="AB28843" s="241"/>
    </row>
    <row r="28844" spans="25:28">
      <c r="Y28844" s="240"/>
      <c r="AB28844" s="241"/>
    </row>
    <row r="28845" spans="25:28">
      <c r="Y28845" s="240"/>
      <c r="AB28845" s="241"/>
    </row>
    <row r="28846" spans="25:28">
      <c r="Y28846" s="240"/>
      <c r="AB28846" s="241"/>
    </row>
    <row r="28847" spans="25:28">
      <c r="Y28847" s="240"/>
      <c r="AB28847" s="241"/>
    </row>
    <row r="28848" spans="25:28">
      <c r="Y28848" s="240"/>
      <c r="AB28848" s="241"/>
    </row>
    <row r="28849" spans="25:28">
      <c r="Y28849" s="240"/>
      <c r="AB28849" s="241"/>
    </row>
    <row r="28850" spans="25:28">
      <c r="Y28850" s="240"/>
      <c r="AB28850" s="241"/>
    </row>
    <row r="28851" spans="25:28">
      <c r="Y28851" s="240"/>
      <c r="AB28851" s="241"/>
    </row>
    <row r="28852" spans="25:28">
      <c r="Y28852" s="240"/>
      <c r="AB28852" s="241"/>
    </row>
    <row r="28853" spans="25:28">
      <c r="Y28853" s="240"/>
      <c r="AB28853" s="241"/>
    </row>
    <row r="28854" spans="25:28">
      <c r="Y28854" s="240"/>
      <c r="AB28854" s="241"/>
    </row>
    <row r="28855" spans="25:28">
      <c r="Y28855" s="240"/>
      <c r="AB28855" s="241"/>
    </row>
    <row r="28856" spans="25:28">
      <c r="Y28856" s="240"/>
      <c r="AB28856" s="241"/>
    </row>
    <row r="28857" spans="25:28">
      <c r="Y28857" s="240"/>
      <c r="AB28857" s="241"/>
    </row>
    <row r="28858" spans="25:28">
      <c r="Y28858" s="240"/>
      <c r="AB28858" s="241"/>
    </row>
    <row r="28859" spans="25:28">
      <c r="Y28859" s="240"/>
      <c r="AB28859" s="241"/>
    </row>
    <row r="28860" spans="25:28">
      <c r="Y28860" s="240"/>
      <c r="AB28860" s="241"/>
    </row>
    <row r="28861" spans="25:28">
      <c r="Y28861" s="240"/>
      <c r="AB28861" s="241"/>
    </row>
    <row r="28862" spans="25:28">
      <c r="Y28862" s="240"/>
      <c r="AB28862" s="241"/>
    </row>
    <row r="28863" spans="25:28">
      <c r="Y28863" s="240"/>
      <c r="AB28863" s="241"/>
    </row>
    <row r="28864" spans="25:28">
      <c r="Y28864" s="240"/>
      <c r="AB28864" s="241"/>
    </row>
    <row r="28865" spans="25:28">
      <c r="Y28865" s="240"/>
      <c r="AB28865" s="241"/>
    </row>
    <row r="28866" spans="25:28">
      <c r="Y28866" s="240"/>
      <c r="AB28866" s="241"/>
    </row>
    <row r="28867" spans="25:28">
      <c r="Y28867" s="240"/>
      <c r="AB28867" s="241"/>
    </row>
    <row r="28868" spans="25:28">
      <c r="Y28868" s="240"/>
      <c r="AB28868" s="241"/>
    </row>
    <row r="28869" spans="25:28">
      <c r="Y28869" s="240"/>
      <c r="AB28869" s="241"/>
    </row>
    <row r="28870" spans="25:28">
      <c r="Y28870" s="240"/>
      <c r="AB28870" s="241"/>
    </row>
    <row r="28871" spans="25:28">
      <c r="Y28871" s="240"/>
      <c r="AB28871" s="241"/>
    </row>
    <row r="28872" spans="25:28">
      <c r="Y28872" s="240"/>
      <c r="AB28872" s="241"/>
    </row>
    <row r="28873" spans="25:28">
      <c r="Y28873" s="240"/>
      <c r="AB28873" s="241"/>
    </row>
    <row r="28874" spans="25:28">
      <c r="Y28874" s="240"/>
      <c r="AB28874" s="241"/>
    </row>
    <row r="28875" spans="25:28">
      <c r="Y28875" s="240"/>
      <c r="AB28875" s="241"/>
    </row>
    <row r="28876" spans="25:28">
      <c r="Y28876" s="240"/>
      <c r="AB28876" s="241"/>
    </row>
    <row r="28877" spans="25:28">
      <c r="Y28877" s="240"/>
      <c r="AB28877" s="241"/>
    </row>
    <row r="28878" spans="25:28">
      <c r="Y28878" s="240"/>
      <c r="AB28878" s="241"/>
    </row>
    <row r="28879" spans="25:28">
      <c r="Y28879" s="240"/>
      <c r="AB28879" s="241"/>
    </row>
    <row r="28880" spans="25:28">
      <c r="Y28880" s="240"/>
      <c r="AB28880" s="241"/>
    </row>
    <row r="28881" spans="25:28">
      <c r="Y28881" s="240"/>
      <c r="AB28881" s="241"/>
    </row>
    <row r="28882" spans="25:28">
      <c r="Y28882" s="240"/>
      <c r="AB28882" s="241"/>
    </row>
    <row r="28883" spans="25:28">
      <c r="Y28883" s="240"/>
      <c r="AB28883" s="241"/>
    </row>
    <row r="28884" spans="25:28">
      <c r="Y28884" s="240"/>
      <c r="AB28884" s="241"/>
    </row>
    <row r="28885" spans="25:28">
      <c r="Y28885" s="240"/>
      <c r="AB28885" s="241"/>
    </row>
    <row r="28886" spans="25:28">
      <c r="Y28886" s="240"/>
      <c r="AB28886" s="241"/>
    </row>
    <row r="28887" spans="25:28">
      <c r="Y28887" s="240"/>
      <c r="AB28887" s="241"/>
    </row>
    <row r="28888" spans="25:28">
      <c r="Y28888" s="240"/>
      <c r="AB28888" s="241"/>
    </row>
    <row r="28889" spans="25:28">
      <c r="Y28889" s="240"/>
      <c r="AB28889" s="241"/>
    </row>
    <row r="28890" spans="25:28">
      <c r="Y28890" s="240"/>
      <c r="AB28890" s="241"/>
    </row>
    <row r="28891" spans="25:28">
      <c r="Y28891" s="240"/>
      <c r="AB28891" s="241"/>
    </row>
    <row r="28892" spans="25:28">
      <c r="Y28892" s="240"/>
      <c r="AB28892" s="241"/>
    </row>
    <row r="28893" spans="25:28">
      <c r="Y28893" s="240"/>
      <c r="AB28893" s="241"/>
    </row>
    <row r="28894" spans="25:28">
      <c r="Y28894" s="240"/>
      <c r="AB28894" s="241"/>
    </row>
    <row r="28895" spans="25:28">
      <c r="Y28895" s="240"/>
      <c r="AB28895" s="241"/>
    </row>
    <row r="28896" spans="25:28">
      <c r="Y28896" s="240"/>
      <c r="AB28896" s="241"/>
    </row>
    <row r="28897" spans="25:28">
      <c r="Y28897" s="240"/>
      <c r="AB28897" s="241"/>
    </row>
    <row r="28898" spans="25:28">
      <c r="Y28898" s="240"/>
      <c r="AB28898" s="241"/>
    </row>
    <row r="28899" spans="25:28">
      <c r="Y28899" s="240"/>
      <c r="AB28899" s="241"/>
    </row>
    <row r="28900" spans="25:28">
      <c r="Y28900" s="240"/>
      <c r="AB28900" s="241"/>
    </row>
    <row r="28901" spans="25:28">
      <c r="Y28901" s="240"/>
      <c r="AB28901" s="241"/>
    </row>
    <row r="28902" spans="25:28">
      <c r="Y28902" s="240"/>
      <c r="AB28902" s="241"/>
    </row>
    <row r="28903" spans="25:28">
      <c r="Y28903" s="240"/>
      <c r="AB28903" s="241"/>
    </row>
    <row r="28904" spans="25:28">
      <c r="Y28904" s="240"/>
      <c r="AB28904" s="241"/>
    </row>
    <row r="28905" spans="25:28">
      <c r="Y28905" s="240"/>
      <c r="AB28905" s="241"/>
    </row>
    <row r="28906" spans="25:28">
      <c r="Y28906" s="240"/>
      <c r="AB28906" s="241"/>
    </row>
    <row r="28907" spans="25:28">
      <c r="Y28907" s="240"/>
      <c r="AB28907" s="241"/>
    </row>
    <row r="28908" spans="25:28">
      <c r="Y28908" s="240"/>
      <c r="AB28908" s="241"/>
    </row>
    <row r="28909" spans="25:28">
      <c r="Y28909" s="240"/>
      <c r="AB28909" s="241"/>
    </row>
    <row r="28910" spans="25:28">
      <c r="Y28910" s="240"/>
      <c r="AB28910" s="241"/>
    </row>
    <row r="28911" spans="25:28">
      <c r="Y28911" s="240"/>
      <c r="AB28911" s="241"/>
    </row>
    <row r="28912" spans="25:28">
      <c r="Y28912" s="240"/>
      <c r="AB28912" s="241"/>
    </row>
    <row r="28913" spans="25:28">
      <c r="Y28913" s="240"/>
      <c r="AB28913" s="241"/>
    </row>
    <row r="28914" spans="25:28">
      <c r="Y28914" s="240"/>
      <c r="AB28914" s="241"/>
    </row>
    <row r="28915" spans="25:28">
      <c r="Y28915" s="240"/>
      <c r="AB28915" s="241"/>
    </row>
    <row r="28916" spans="25:28">
      <c r="Y28916" s="240"/>
      <c r="AB28916" s="241"/>
    </row>
    <row r="28917" spans="25:28">
      <c r="Y28917" s="240"/>
      <c r="AB28917" s="241"/>
    </row>
    <row r="28918" spans="25:28">
      <c r="Y28918" s="240"/>
      <c r="AB28918" s="241"/>
    </row>
    <row r="28919" spans="25:28">
      <c r="Y28919" s="240"/>
      <c r="AB28919" s="241"/>
    </row>
    <row r="28920" spans="25:28">
      <c r="Y28920" s="240"/>
      <c r="AB28920" s="241"/>
    </row>
    <row r="28921" spans="25:28">
      <c r="Y28921" s="240"/>
      <c r="AB28921" s="241"/>
    </row>
    <row r="28922" spans="25:28">
      <c r="Y28922" s="240"/>
      <c r="AB28922" s="241"/>
    </row>
    <row r="28923" spans="25:28">
      <c r="Y28923" s="240"/>
      <c r="AB28923" s="241"/>
    </row>
    <row r="28924" spans="25:28">
      <c r="Y28924" s="240"/>
      <c r="AB28924" s="241"/>
    </row>
    <row r="28925" spans="25:28">
      <c r="Y28925" s="240"/>
      <c r="AB28925" s="241"/>
    </row>
    <row r="28926" spans="25:28">
      <c r="Y28926" s="240"/>
      <c r="AB28926" s="241"/>
    </row>
    <row r="28927" spans="25:28">
      <c r="Y28927" s="240"/>
      <c r="AB28927" s="241"/>
    </row>
    <row r="28928" spans="25:28">
      <c r="Y28928" s="240"/>
      <c r="AB28928" s="241"/>
    </row>
    <row r="28929" spans="25:28">
      <c r="Y28929" s="240"/>
      <c r="AB28929" s="241"/>
    </row>
    <row r="28930" spans="25:28">
      <c r="Y28930" s="240"/>
      <c r="AB28930" s="241"/>
    </row>
    <row r="28931" spans="25:28">
      <c r="Y28931" s="240"/>
      <c r="AB28931" s="241"/>
    </row>
    <row r="28932" spans="25:28">
      <c r="Y28932" s="240"/>
      <c r="AB28932" s="241"/>
    </row>
    <row r="28933" spans="25:28">
      <c r="Y28933" s="240"/>
      <c r="AB28933" s="241"/>
    </row>
    <row r="28934" spans="25:28">
      <c r="Y28934" s="240"/>
      <c r="AB28934" s="241"/>
    </row>
    <row r="28935" spans="25:28">
      <c r="Y28935" s="240"/>
      <c r="AB28935" s="241"/>
    </row>
    <row r="28936" spans="25:28">
      <c r="Y28936" s="240"/>
      <c r="AB28936" s="241"/>
    </row>
    <row r="28937" spans="25:28">
      <c r="Y28937" s="240"/>
      <c r="AB28937" s="241"/>
    </row>
    <row r="28938" spans="25:28">
      <c r="Y28938" s="240"/>
      <c r="AB28938" s="241"/>
    </row>
    <row r="28939" spans="25:28">
      <c r="Y28939" s="240"/>
      <c r="AB28939" s="241"/>
    </row>
    <row r="28940" spans="25:28">
      <c r="Y28940" s="240"/>
      <c r="AB28940" s="241"/>
    </row>
    <row r="28941" spans="25:28">
      <c r="Y28941" s="240"/>
      <c r="AB28941" s="241"/>
    </row>
    <row r="28942" spans="25:28">
      <c r="Y28942" s="240"/>
      <c r="AB28942" s="241"/>
    </row>
    <row r="28943" spans="25:28">
      <c r="Y28943" s="240"/>
      <c r="AB28943" s="241"/>
    </row>
    <row r="28944" spans="25:28">
      <c r="Y28944" s="240"/>
      <c r="AB28944" s="241"/>
    </row>
    <row r="28945" spans="25:28">
      <c r="Y28945" s="240"/>
      <c r="AB28945" s="241"/>
    </row>
    <row r="28946" spans="25:28">
      <c r="Y28946" s="240"/>
      <c r="AB28946" s="241"/>
    </row>
    <row r="28947" spans="25:28">
      <c r="Y28947" s="240"/>
      <c r="AB28947" s="241"/>
    </row>
    <row r="28948" spans="25:28">
      <c r="Y28948" s="240"/>
      <c r="AB28948" s="241"/>
    </row>
    <row r="28949" spans="25:28">
      <c r="Y28949" s="240"/>
      <c r="AB28949" s="241"/>
    </row>
    <row r="28950" spans="25:28">
      <c r="Y28950" s="240"/>
      <c r="AB28950" s="241"/>
    </row>
    <row r="28951" spans="25:28">
      <c r="Y28951" s="240"/>
      <c r="AB28951" s="241"/>
    </row>
    <row r="28952" spans="25:28">
      <c r="Y28952" s="240"/>
      <c r="AB28952" s="241"/>
    </row>
    <row r="28953" spans="25:28">
      <c r="Y28953" s="240"/>
      <c r="AB28953" s="241"/>
    </row>
    <row r="28954" spans="25:28">
      <c r="Y28954" s="240"/>
      <c r="AB28954" s="241"/>
    </row>
    <row r="28955" spans="25:28">
      <c r="Y28955" s="240"/>
      <c r="AB28955" s="241"/>
    </row>
    <row r="28956" spans="25:28">
      <c r="Y28956" s="240"/>
      <c r="AB28956" s="241"/>
    </row>
    <row r="28957" spans="25:28">
      <c r="Y28957" s="240"/>
      <c r="AB28957" s="241"/>
    </row>
    <row r="28958" spans="25:28">
      <c r="Y28958" s="240"/>
      <c r="AB28958" s="241"/>
    </row>
    <row r="28959" spans="25:28">
      <c r="Y28959" s="240"/>
      <c r="AB28959" s="241"/>
    </row>
    <row r="28960" spans="25:28">
      <c r="Y28960" s="240"/>
      <c r="AB28960" s="241"/>
    </row>
    <row r="28961" spans="25:28">
      <c r="Y28961" s="240"/>
      <c r="AB28961" s="241"/>
    </row>
    <row r="28962" spans="25:28">
      <c r="Y28962" s="240"/>
      <c r="AB28962" s="241"/>
    </row>
    <row r="28963" spans="25:28">
      <c r="Y28963" s="240"/>
      <c r="AB28963" s="241"/>
    </row>
    <row r="28964" spans="25:28">
      <c r="Y28964" s="240"/>
      <c r="AB28964" s="241"/>
    </row>
    <row r="28965" spans="25:28">
      <c r="Y28965" s="240"/>
      <c r="AB28965" s="241"/>
    </row>
    <row r="28966" spans="25:28">
      <c r="Y28966" s="240"/>
      <c r="AB28966" s="241"/>
    </row>
    <row r="28967" spans="25:28">
      <c r="Y28967" s="240"/>
      <c r="AB28967" s="241"/>
    </row>
    <row r="28968" spans="25:28">
      <c r="Y28968" s="240"/>
      <c r="AB28968" s="241"/>
    </row>
    <row r="28969" spans="25:28">
      <c r="Y28969" s="240"/>
      <c r="AB28969" s="241"/>
    </row>
    <row r="28970" spans="25:28">
      <c r="Y28970" s="240"/>
      <c r="AB28970" s="241"/>
    </row>
    <row r="28971" spans="25:28">
      <c r="Y28971" s="240"/>
      <c r="AB28971" s="241"/>
    </row>
    <row r="28972" spans="25:28">
      <c r="Y28972" s="240"/>
      <c r="AB28972" s="241"/>
    </row>
    <row r="28973" spans="25:28">
      <c r="Y28973" s="240"/>
      <c r="AB28973" s="241"/>
    </row>
    <row r="28974" spans="25:28">
      <c r="Y28974" s="240"/>
      <c r="AB28974" s="241"/>
    </row>
    <row r="28975" spans="25:28">
      <c r="Y28975" s="240"/>
      <c r="AB28975" s="241"/>
    </row>
    <row r="28976" spans="25:28">
      <c r="Y28976" s="240"/>
      <c r="AB28976" s="241"/>
    </row>
    <row r="28977" spans="25:28">
      <c r="Y28977" s="240"/>
      <c r="AB28977" s="241"/>
    </row>
    <row r="28978" spans="25:28">
      <c r="Y28978" s="240"/>
      <c r="AB28978" s="241"/>
    </row>
    <row r="28979" spans="25:28">
      <c r="Y28979" s="240"/>
      <c r="AB28979" s="241"/>
    </row>
    <row r="28980" spans="25:28">
      <c r="Y28980" s="240"/>
      <c r="AB28980" s="241"/>
    </row>
    <row r="28981" spans="25:28">
      <c r="Y28981" s="240"/>
      <c r="AB28981" s="241"/>
    </row>
    <row r="28982" spans="25:28">
      <c r="Y28982" s="240"/>
      <c r="AB28982" s="241"/>
    </row>
    <row r="28983" spans="25:28">
      <c r="Y28983" s="240"/>
      <c r="AB28983" s="241"/>
    </row>
    <row r="28984" spans="25:28">
      <c r="Y28984" s="240"/>
      <c r="AB28984" s="241"/>
    </row>
    <row r="28985" spans="25:28">
      <c r="Y28985" s="240"/>
      <c r="AB28985" s="241"/>
    </row>
    <row r="28986" spans="25:28">
      <c r="Y28986" s="240"/>
      <c r="AB28986" s="241"/>
    </row>
    <row r="28987" spans="25:28">
      <c r="Y28987" s="240"/>
      <c r="AB28987" s="241"/>
    </row>
    <row r="28988" spans="25:28">
      <c r="Y28988" s="240"/>
      <c r="AB28988" s="241"/>
    </row>
    <row r="28989" spans="25:28">
      <c r="Y28989" s="240"/>
      <c r="AB28989" s="241"/>
    </row>
    <row r="28990" spans="25:28">
      <c r="Y28990" s="240"/>
      <c r="AB28990" s="241"/>
    </row>
    <row r="28991" spans="25:28">
      <c r="Y28991" s="240"/>
      <c r="AB28991" s="241"/>
    </row>
    <row r="28992" spans="25:28">
      <c r="Y28992" s="240"/>
      <c r="AB28992" s="241"/>
    </row>
    <row r="28993" spans="25:28">
      <c r="Y28993" s="240"/>
      <c r="AB28993" s="241"/>
    </row>
    <row r="28994" spans="25:28">
      <c r="Y28994" s="240"/>
      <c r="AB28994" s="241"/>
    </row>
    <row r="28995" spans="25:28">
      <c r="Y28995" s="240"/>
      <c r="AB28995" s="241"/>
    </row>
    <row r="28996" spans="25:28">
      <c r="Y28996" s="240"/>
      <c r="AB28996" s="241"/>
    </row>
    <row r="28997" spans="25:28">
      <c r="Y28997" s="240"/>
      <c r="AB28997" s="241"/>
    </row>
    <row r="28998" spans="25:28">
      <c r="Y28998" s="240"/>
      <c r="AB28998" s="241"/>
    </row>
    <row r="28999" spans="25:28">
      <c r="Y28999" s="240"/>
      <c r="AB28999" s="241"/>
    </row>
    <row r="29000" spans="25:28">
      <c r="Y29000" s="240"/>
      <c r="AB29000" s="241"/>
    </row>
    <row r="29001" spans="25:28">
      <c r="Y29001" s="240"/>
      <c r="AB29001" s="241"/>
    </row>
    <row r="29002" spans="25:28">
      <c r="Y29002" s="240"/>
      <c r="AB29002" s="241"/>
    </row>
    <row r="29003" spans="25:28">
      <c r="Y29003" s="240"/>
      <c r="AB29003" s="241"/>
    </row>
    <row r="29004" spans="25:28">
      <c r="Y29004" s="240"/>
      <c r="AB29004" s="241"/>
    </row>
    <row r="29005" spans="25:28">
      <c r="Y29005" s="240"/>
      <c r="AB29005" s="241"/>
    </row>
    <row r="29006" spans="25:28">
      <c r="Y29006" s="240"/>
      <c r="AB29006" s="241"/>
    </row>
    <row r="29007" spans="25:28">
      <c r="Y29007" s="240"/>
      <c r="AB29007" s="241"/>
    </row>
    <row r="29008" spans="25:28">
      <c r="Y29008" s="240"/>
      <c r="AB29008" s="241"/>
    </row>
    <row r="29009" spans="25:28">
      <c r="Y29009" s="240"/>
      <c r="AB29009" s="241"/>
    </row>
    <row r="29010" spans="25:28">
      <c r="Y29010" s="240"/>
      <c r="AB29010" s="241"/>
    </row>
    <row r="29011" spans="25:28">
      <c r="Y29011" s="240"/>
      <c r="AB29011" s="241"/>
    </row>
    <row r="29012" spans="25:28">
      <c r="Y29012" s="240"/>
      <c r="AB29012" s="241"/>
    </row>
    <row r="29013" spans="25:28">
      <c r="Y29013" s="240"/>
      <c r="AB29013" s="241"/>
    </row>
    <row r="29014" spans="25:28">
      <c r="Y29014" s="240"/>
      <c r="AB29014" s="241"/>
    </row>
    <row r="29015" spans="25:28">
      <c r="Y29015" s="240"/>
      <c r="AB29015" s="241"/>
    </row>
    <row r="29016" spans="25:28">
      <c r="Y29016" s="240"/>
      <c r="AB29016" s="241"/>
    </row>
    <row r="29017" spans="25:28">
      <c r="Y29017" s="240"/>
      <c r="AB29017" s="241"/>
    </row>
    <row r="29018" spans="25:28">
      <c r="Y29018" s="240"/>
      <c r="AB29018" s="241"/>
    </row>
    <row r="29019" spans="25:28">
      <c r="Y29019" s="240"/>
      <c r="AB29019" s="241"/>
    </row>
    <row r="29020" spans="25:28">
      <c r="Y29020" s="240"/>
      <c r="AB29020" s="241"/>
    </row>
    <row r="29021" spans="25:28">
      <c r="Y29021" s="240"/>
      <c r="AB29021" s="241"/>
    </row>
    <row r="29022" spans="25:28">
      <c r="Y29022" s="240"/>
      <c r="AB29022" s="241"/>
    </row>
    <row r="29023" spans="25:28">
      <c r="Y29023" s="240"/>
      <c r="AB29023" s="241"/>
    </row>
    <row r="29024" spans="25:28">
      <c r="Y29024" s="240"/>
      <c r="AB29024" s="241"/>
    </row>
    <row r="29025" spans="25:28">
      <c r="Y29025" s="240"/>
      <c r="AB29025" s="241"/>
    </row>
    <row r="29026" spans="25:28">
      <c r="Y29026" s="240"/>
      <c r="AB29026" s="241"/>
    </row>
    <row r="29027" spans="25:28">
      <c r="Y29027" s="240"/>
      <c r="AB29027" s="241"/>
    </row>
    <row r="29028" spans="25:28">
      <c r="Y29028" s="240"/>
      <c r="AB29028" s="241"/>
    </row>
    <row r="29029" spans="25:28">
      <c r="Y29029" s="240"/>
      <c r="AB29029" s="241"/>
    </row>
    <row r="29030" spans="25:28">
      <c r="Y29030" s="240"/>
      <c r="AB29030" s="241"/>
    </row>
    <row r="29031" spans="25:28">
      <c r="Y29031" s="240"/>
      <c r="AB29031" s="241"/>
    </row>
    <row r="29032" spans="25:28">
      <c r="Y29032" s="240"/>
      <c r="AB29032" s="241"/>
    </row>
    <row r="29033" spans="25:28">
      <c r="Y29033" s="240"/>
      <c r="AB29033" s="241"/>
    </row>
    <row r="29034" spans="25:28">
      <c r="Y29034" s="240"/>
      <c r="AB29034" s="241"/>
    </row>
    <row r="29035" spans="25:28">
      <c r="Y29035" s="240"/>
      <c r="AB29035" s="241"/>
    </row>
    <row r="29036" spans="25:28">
      <c r="Y29036" s="240"/>
      <c r="AB29036" s="241"/>
    </row>
    <row r="29037" spans="25:28">
      <c r="Y29037" s="240"/>
      <c r="AB29037" s="241"/>
    </row>
    <row r="29038" spans="25:28">
      <c r="Y29038" s="240"/>
      <c r="AB29038" s="241"/>
    </row>
    <row r="29039" spans="25:28">
      <c r="Y29039" s="240"/>
      <c r="AB29039" s="241"/>
    </row>
    <row r="29040" spans="25:28">
      <c r="Y29040" s="240"/>
      <c r="AB29040" s="241"/>
    </row>
    <row r="29041" spans="25:28">
      <c r="Y29041" s="240"/>
      <c r="AB29041" s="241"/>
    </row>
    <row r="29042" spans="25:28">
      <c r="Y29042" s="240"/>
      <c r="AB29042" s="241"/>
    </row>
    <row r="29043" spans="25:28">
      <c r="Y29043" s="240"/>
      <c r="AB29043" s="241"/>
    </row>
    <row r="29044" spans="25:28">
      <c r="Y29044" s="240"/>
      <c r="AB29044" s="241"/>
    </row>
    <row r="29045" spans="25:28">
      <c r="Y29045" s="240"/>
      <c r="AB29045" s="241"/>
    </row>
    <row r="29046" spans="25:28">
      <c r="Y29046" s="240"/>
      <c r="AB29046" s="241"/>
    </row>
    <row r="29047" spans="25:28">
      <c r="Y29047" s="240"/>
      <c r="AB29047" s="241"/>
    </row>
    <row r="29048" spans="25:28">
      <c r="Y29048" s="240"/>
      <c r="AB29048" s="241"/>
    </row>
    <row r="29049" spans="25:28">
      <c r="Y29049" s="240"/>
      <c r="AB29049" s="241"/>
    </row>
    <row r="29050" spans="25:28">
      <c r="Y29050" s="240"/>
      <c r="AB29050" s="241"/>
    </row>
    <row r="29051" spans="25:28">
      <c r="Y29051" s="240"/>
      <c r="AB29051" s="241"/>
    </row>
    <row r="29052" spans="25:28">
      <c r="Y29052" s="240"/>
      <c r="AB29052" s="241"/>
    </row>
    <row r="29053" spans="25:28">
      <c r="Y29053" s="240"/>
      <c r="AB29053" s="241"/>
    </row>
    <row r="29054" spans="25:28">
      <c r="Y29054" s="240"/>
      <c r="AB29054" s="241"/>
    </row>
    <row r="29055" spans="25:28">
      <c r="Y29055" s="240"/>
      <c r="AB29055" s="241"/>
    </row>
    <row r="29056" spans="25:28">
      <c r="Y29056" s="240"/>
      <c r="AB29056" s="241"/>
    </row>
    <row r="29057" spans="25:28">
      <c r="Y29057" s="240"/>
      <c r="AB29057" s="241"/>
    </row>
    <row r="29058" spans="25:28">
      <c r="Y29058" s="240"/>
      <c r="AB29058" s="241"/>
    </row>
    <row r="29059" spans="25:28">
      <c r="Y29059" s="240"/>
      <c r="AB29059" s="241"/>
    </row>
    <row r="29060" spans="25:28">
      <c r="Y29060" s="240"/>
      <c r="AB29060" s="241"/>
    </row>
    <row r="29061" spans="25:28">
      <c r="Y29061" s="240"/>
      <c r="AB29061" s="241"/>
    </row>
    <row r="29062" spans="25:28">
      <c r="Y29062" s="240"/>
      <c r="AB29062" s="241"/>
    </row>
    <row r="29063" spans="25:28">
      <c r="Y29063" s="240"/>
      <c r="AB29063" s="241"/>
    </row>
    <row r="29064" spans="25:28">
      <c r="Y29064" s="240"/>
      <c r="AB29064" s="241"/>
    </row>
    <row r="29065" spans="25:28">
      <c r="Y29065" s="240"/>
      <c r="AB29065" s="241"/>
    </row>
    <row r="29066" spans="25:28">
      <c r="Y29066" s="240"/>
      <c r="AB29066" s="241"/>
    </row>
    <row r="29067" spans="25:28">
      <c r="Y29067" s="240"/>
      <c r="AB29067" s="241"/>
    </row>
    <row r="29068" spans="25:28">
      <c r="Y29068" s="240"/>
      <c r="AB29068" s="241"/>
    </row>
    <row r="29069" spans="25:28">
      <c r="Y29069" s="240"/>
      <c r="AB29069" s="241"/>
    </row>
    <row r="29070" spans="25:28">
      <c r="Y29070" s="240"/>
      <c r="AB29070" s="241"/>
    </row>
    <row r="29071" spans="25:28">
      <c r="Y29071" s="240"/>
      <c r="AB29071" s="241"/>
    </row>
    <row r="29072" spans="25:28">
      <c r="Y29072" s="240"/>
      <c r="AB29072" s="241"/>
    </row>
    <row r="29073" spans="25:28">
      <c r="Y29073" s="240"/>
      <c r="AB29073" s="241"/>
    </row>
    <row r="29074" spans="25:28">
      <c r="Y29074" s="240"/>
      <c r="AB29074" s="241"/>
    </row>
    <row r="29075" spans="25:28">
      <c r="Y29075" s="240"/>
      <c r="AB29075" s="241"/>
    </row>
    <row r="29076" spans="25:28">
      <c r="Y29076" s="240"/>
      <c r="AB29076" s="241"/>
    </row>
    <row r="29077" spans="25:28">
      <c r="Y29077" s="240"/>
      <c r="AB29077" s="241"/>
    </row>
    <row r="29078" spans="25:28">
      <c r="Y29078" s="240"/>
      <c r="AB29078" s="241"/>
    </row>
    <row r="29079" spans="25:28">
      <c r="Y29079" s="240"/>
      <c r="AB29079" s="241"/>
    </row>
    <row r="29080" spans="25:28">
      <c r="Y29080" s="240"/>
      <c r="AB29080" s="241"/>
    </row>
    <row r="29081" spans="25:28">
      <c r="Y29081" s="240"/>
      <c r="AB29081" s="241"/>
    </row>
    <row r="29082" spans="25:28">
      <c r="Y29082" s="240"/>
      <c r="AB29082" s="241"/>
    </row>
    <row r="29083" spans="25:28">
      <c r="Y29083" s="240"/>
      <c r="AB29083" s="241"/>
    </row>
    <row r="29084" spans="25:28">
      <c r="Y29084" s="240"/>
      <c r="AB29084" s="241"/>
    </row>
    <row r="29085" spans="25:28">
      <c r="Y29085" s="240"/>
      <c r="AB29085" s="241"/>
    </row>
    <row r="29086" spans="25:28">
      <c r="Y29086" s="240"/>
      <c r="AB29086" s="241"/>
    </row>
    <row r="29087" spans="25:28">
      <c r="Y29087" s="240"/>
      <c r="AB29087" s="241"/>
    </row>
    <row r="29088" spans="25:28">
      <c r="Y29088" s="240"/>
      <c r="AB29088" s="241"/>
    </row>
    <row r="29089" spans="25:28">
      <c r="Y29089" s="240"/>
      <c r="AB29089" s="241"/>
    </row>
    <row r="29090" spans="25:28">
      <c r="Y29090" s="240"/>
      <c r="AB29090" s="241"/>
    </row>
    <row r="29091" spans="25:28">
      <c r="Y29091" s="240"/>
      <c r="AB29091" s="241"/>
    </row>
    <row r="29092" spans="25:28">
      <c r="Y29092" s="240"/>
      <c r="AB29092" s="241"/>
    </row>
    <row r="29093" spans="25:28">
      <c r="Y29093" s="240"/>
      <c r="AB29093" s="241"/>
    </row>
    <row r="29094" spans="25:28">
      <c r="Y29094" s="240"/>
      <c r="AB29094" s="241"/>
    </row>
    <row r="29095" spans="25:28">
      <c r="Y29095" s="240"/>
      <c r="AB29095" s="241"/>
    </row>
    <row r="29096" spans="25:28">
      <c r="Y29096" s="240"/>
      <c r="AB29096" s="241"/>
    </row>
    <row r="29097" spans="25:28">
      <c r="Y29097" s="240"/>
      <c r="AB29097" s="241"/>
    </row>
    <row r="29098" spans="25:28">
      <c r="Y29098" s="240"/>
      <c r="AB29098" s="241"/>
    </row>
    <row r="29099" spans="25:28">
      <c r="Y29099" s="240"/>
      <c r="AB29099" s="241"/>
    </row>
    <row r="29100" spans="25:28">
      <c r="Y29100" s="240"/>
      <c r="AB29100" s="241"/>
    </row>
    <row r="29101" spans="25:28">
      <c r="Y29101" s="240"/>
      <c r="AB29101" s="241"/>
    </row>
    <row r="29102" spans="25:28">
      <c r="Y29102" s="240"/>
      <c r="AB29102" s="241"/>
    </row>
    <row r="29103" spans="25:28">
      <c r="Y29103" s="240"/>
      <c r="AB29103" s="241"/>
    </row>
    <row r="29104" spans="25:28">
      <c r="Y29104" s="240"/>
      <c r="AB29104" s="241"/>
    </row>
    <row r="29105" spans="25:28">
      <c r="Y29105" s="240"/>
      <c r="AB29105" s="241"/>
    </row>
    <row r="29106" spans="25:28">
      <c r="Y29106" s="240"/>
      <c r="AB29106" s="241"/>
    </row>
    <row r="29107" spans="25:28">
      <c r="Y29107" s="240"/>
      <c r="AB29107" s="241"/>
    </row>
    <row r="29108" spans="25:28">
      <c r="Y29108" s="240"/>
      <c r="AB29108" s="241"/>
    </row>
    <row r="29109" spans="25:28">
      <c r="Y29109" s="240"/>
      <c r="AB29109" s="241"/>
    </row>
    <row r="29110" spans="25:28">
      <c r="Y29110" s="240"/>
      <c r="AB29110" s="241"/>
    </row>
    <row r="29111" spans="25:28">
      <c r="Y29111" s="240"/>
      <c r="AB29111" s="241"/>
    </row>
    <row r="29112" spans="25:28">
      <c r="Y29112" s="240"/>
      <c r="AB29112" s="241"/>
    </row>
    <row r="29113" spans="25:28">
      <c r="Y29113" s="240"/>
      <c r="AB29113" s="241"/>
    </row>
    <row r="29114" spans="25:28">
      <c r="Y29114" s="240"/>
      <c r="AB29114" s="241"/>
    </row>
    <row r="29115" spans="25:28">
      <c r="Y29115" s="240"/>
      <c r="AB29115" s="241"/>
    </row>
    <row r="29116" spans="25:28">
      <c r="Y29116" s="240"/>
      <c r="AB29116" s="241"/>
    </row>
    <row r="29117" spans="25:28">
      <c r="Y29117" s="240"/>
      <c r="AB29117" s="241"/>
    </row>
    <row r="29118" spans="25:28">
      <c r="Y29118" s="240"/>
      <c r="AB29118" s="241"/>
    </row>
    <row r="29119" spans="25:28">
      <c r="Y29119" s="240"/>
      <c r="AB29119" s="241"/>
    </row>
    <row r="29120" spans="25:28">
      <c r="Y29120" s="240"/>
      <c r="AB29120" s="241"/>
    </row>
    <row r="29121" spans="25:28">
      <c r="Y29121" s="240"/>
      <c r="AB29121" s="241"/>
    </row>
    <row r="29122" spans="25:28">
      <c r="Y29122" s="240"/>
      <c r="AB29122" s="241"/>
    </row>
    <row r="29123" spans="25:28">
      <c r="Y29123" s="240"/>
      <c r="AB29123" s="241"/>
    </row>
    <row r="29124" spans="25:28">
      <c r="Y29124" s="240"/>
      <c r="AB29124" s="241"/>
    </row>
    <row r="29125" spans="25:28">
      <c r="Y29125" s="240"/>
      <c r="AB29125" s="241"/>
    </row>
    <row r="29126" spans="25:28">
      <c r="Y29126" s="240"/>
      <c r="AB29126" s="241"/>
    </row>
    <row r="29127" spans="25:28">
      <c r="Y29127" s="240"/>
      <c r="AB29127" s="241"/>
    </row>
    <row r="29128" spans="25:28">
      <c r="Y29128" s="240"/>
      <c r="AB29128" s="241"/>
    </row>
    <row r="29129" spans="25:28">
      <c r="Y29129" s="240"/>
      <c r="AB29129" s="241"/>
    </row>
    <row r="29130" spans="25:28">
      <c r="Y29130" s="240"/>
      <c r="AB29130" s="241"/>
    </row>
    <row r="29131" spans="25:28">
      <c r="Y29131" s="240"/>
      <c r="AB29131" s="241"/>
    </row>
    <row r="29132" spans="25:28">
      <c r="Y29132" s="240"/>
      <c r="AB29132" s="241"/>
    </row>
    <row r="29133" spans="25:28">
      <c r="Y29133" s="240"/>
      <c r="AB29133" s="241"/>
    </row>
    <row r="29134" spans="25:28">
      <c r="Y29134" s="240"/>
      <c r="AB29134" s="241"/>
    </row>
    <row r="29135" spans="25:28">
      <c r="Y29135" s="240"/>
      <c r="AB29135" s="241"/>
    </row>
    <row r="29136" spans="25:28">
      <c r="Y29136" s="240"/>
      <c r="AB29136" s="241"/>
    </row>
    <row r="29137" spans="25:28">
      <c r="Y29137" s="240"/>
      <c r="AB29137" s="241"/>
    </row>
    <row r="29138" spans="25:28">
      <c r="Y29138" s="240"/>
      <c r="AB29138" s="241"/>
    </row>
    <row r="29139" spans="25:28">
      <c r="Y29139" s="240"/>
      <c r="AB29139" s="241"/>
    </row>
    <row r="29140" spans="25:28">
      <c r="Y29140" s="240"/>
      <c r="AB29140" s="241"/>
    </row>
    <row r="29141" spans="25:28">
      <c r="Y29141" s="240"/>
      <c r="AB29141" s="241"/>
    </row>
    <row r="29142" spans="25:28">
      <c r="Y29142" s="240"/>
      <c r="AB29142" s="241"/>
    </row>
    <row r="29143" spans="25:28">
      <c r="Y29143" s="240"/>
      <c r="AB29143" s="241"/>
    </row>
    <row r="29144" spans="25:28">
      <c r="Y29144" s="240"/>
      <c r="AB29144" s="241"/>
    </row>
    <row r="29145" spans="25:28">
      <c r="Y29145" s="240"/>
      <c r="AB29145" s="241"/>
    </row>
    <row r="29146" spans="25:28">
      <c r="Y29146" s="240"/>
      <c r="AB29146" s="241"/>
    </row>
    <row r="29147" spans="25:28">
      <c r="Y29147" s="240"/>
      <c r="AB29147" s="241"/>
    </row>
    <row r="29148" spans="25:28">
      <c r="Y29148" s="240"/>
      <c r="AB29148" s="241"/>
    </row>
    <row r="29149" spans="25:28">
      <c r="Y29149" s="240"/>
      <c r="AB29149" s="241"/>
    </row>
    <row r="29150" spans="25:28">
      <c r="Y29150" s="240"/>
      <c r="AB29150" s="241"/>
    </row>
    <row r="29151" spans="25:28">
      <c r="Y29151" s="240"/>
      <c r="AB29151" s="241"/>
    </row>
    <row r="29152" spans="25:28">
      <c r="Y29152" s="240"/>
      <c r="AB29152" s="241"/>
    </row>
    <row r="29153" spans="25:28">
      <c r="Y29153" s="240"/>
      <c r="AB29153" s="241"/>
    </row>
    <row r="29154" spans="25:28">
      <c r="Y29154" s="240"/>
      <c r="AB29154" s="241"/>
    </row>
    <row r="29155" spans="25:28">
      <c r="Y29155" s="240"/>
      <c r="AB29155" s="241"/>
    </row>
    <row r="29156" spans="25:28">
      <c r="Y29156" s="240"/>
      <c r="AB29156" s="241"/>
    </row>
    <row r="29157" spans="25:28">
      <c r="Y29157" s="240"/>
      <c r="AB29157" s="241"/>
    </row>
    <row r="29158" spans="25:28">
      <c r="Y29158" s="240"/>
      <c r="AB29158" s="241"/>
    </row>
    <row r="29159" spans="25:28">
      <c r="Y29159" s="240"/>
      <c r="AB29159" s="241"/>
    </row>
    <row r="29160" spans="25:28">
      <c r="Y29160" s="240"/>
      <c r="AB29160" s="241"/>
    </row>
    <row r="29161" spans="25:28">
      <c r="Y29161" s="240"/>
      <c r="AB29161" s="241"/>
    </row>
    <row r="29162" spans="25:28">
      <c r="Y29162" s="240"/>
      <c r="AB29162" s="241"/>
    </row>
    <row r="29163" spans="25:28">
      <c r="Y29163" s="240"/>
      <c r="AB29163" s="241"/>
    </row>
    <row r="29164" spans="25:28">
      <c r="Y29164" s="240"/>
      <c r="AB29164" s="241"/>
    </row>
    <row r="29165" spans="25:28">
      <c r="Y29165" s="240"/>
      <c r="AB29165" s="241"/>
    </row>
    <row r="29166" spans="25:28">
      <c r="Y29166" s="240"/>
      <c r="AB29166" s="241"/>
    </row>
    <row r="29167" spans="25:28">
      <c r="Y29167" s="240"/>
      <c r="AB29167" s="241"/>
    </row>
    <row r="29168" spans="25:28">
      <c r="Y29168" s="240"/>
      <c r="AB29168" s="241"/>
    </row>
    <row r="29169" spans="25:28">
      <c r="Y29169" s="240"/>
      <c r="AB29169" s="241"/>
    </row>
    <row r="29170" spans="25:28">
      <c r="Y29170" s="240"/>
      <c r="AB29170" s="241"/>
    </row>
    <row r="29171" spans="25:28">
      <c r="Y29171" s="240"/>
      <c r="AB29171" s="241"/>
    </row>
    <row r="29172" spans="25:28">
      <c r="Y29172" s="240"/>
      <c r="AB29172" s="241"/>
    </row>
    <row r="29173" spans="25:28">
      <c r="Y29173" s="240"/>
      <c r="AB29173" s="241"/>
    </row>
    <row r="29174" spans="25:28">
      <c r="Y29174" s="240"/>
      <c r="AB29174" s="241"/>
    </row>
    <row r="29175" spans="25:28">
      <c r="Y29175" s="240"/>
      <c r="AB29175" s="241"/>
    </row>
    <row r="29176" spans="25:28">
      <c r="Y29176" s="240"/>
      <c r="AB29176" s="241"/>
    </row>
    <row r="29177" spans="25:28">
      <c r="Y29177" s="240"/>
      <c r="AB29177" s="241"/>
    </row>
    <row r="29178" spans="25:28">
      <c r="Y29178" s="240"/>
      <c r="AB29178" s="241"/>
    </row>
    <row r="29179" spans="25:28">
      <c r="Y29179" s="240"/>
      <c r="AB29179" s="241"/>
    </row>
    <row r="29180" spans="25:28">
      <c r="Y29180" s="240"/>
      <c r="AB29180" s="241"/>
    </row>
    <row r="29181" spans="25:28">
      <c r="Y29181" s="240"/>
      <c r="AB29181" s="241"/>
    </row>
    <row r="29182" spans="25:28">
      <c r="Y29182" s="240"/>
      <c r="AB29182" s="241"/>
    </row>
    <row r="29183" spans="25:28">
      <c r="Y29183" s="240"/>
      <c r="AB29183" s="241"/>
    </row>
    <row r="29184" spans="25:28">
      <c r="Y29184" s="240"/>
      <c r="AB29184" s="241"/>
    </row>
    <row r="29185" spans="25:28">
      <c r="Y29185" s="240"/>
      <c r="AB29185" s="241"/>
    </row>
    <row r="29186" spans="25:28">
      <c r="Y29186" s="240"/>
      <c r="AB29186" s="241"/>
    </row>
    <row r="29187" spans="25:28">
      <c r="Y29187" s="240"/>
      <c r="AB29187" s="241"/>
    </row>
    <row r="29188" spans="25:28">
      <c r="Y29188" s="240"/>
      <c r="AB29188" s="241"/>
    </row>
    <row r="29189" spans="25:28">
      <c r="Y29189" s="240"/>
      <c r="AB29189" s="241"/>
    </row>
    <row r="29190" spans="25:28">
      <c r="Y29190" s="240"/>
      <c r="AB29190" s="241"/>
    </row>
    <row r="29191" spans="25:28">
      <c r="Y29191" s="240"/>
      <c r="AB29191" s="241"/>
    </row>
    <row r="29192" spans="25:28">
      <c r="Y29192" s="240"/>
      <c r="AB29192" s="241"/>
    </row>
    <row r="29193" spans="25:28">
      <c r="Y29193" s="240"/>
      <c r="AB29193" s="241"/>
    </row>
    <row r="29194" spans="25:28">
      <c r="Y29194" s="240"/>
      <c r="AB29194" s="241"/>
    </row>
    <row r="29195" spans="25:28">
      <c r="Y29195" s="240"/>
      <c r="AB29195" s="241"/>
    </row>
    <row r="29196" spans="25:28">
      <c r="Y29196" s="240"/>
      <c r="AB29196" s="241"/>
    </row>
    <row r="29197" spans="25:28">
      <c r="Y29197" s="240"/>
      <c r="AB29197" s="241"/>
    </row>
    <row r="29198" spans="25:28">
      <c r="Y29198" s="240"/>
      <c r="AB29198" s="241"/>
    </row>
    <row r="29199" spans="25:28">
      <c r="Y29199" s="240"/>
      <c r="AB29199" s="241"/>
    </row>
    <row r="29200" spans="25:28">
      <c r="Y29200" s="240"/>
      <c r="AB29200" s="241"/>
    </row>
    <row r="29201" spans="25:28">
      <c r="Y29201" s="240"/>
      <c r="AB29201" s="241"/>
    </row>
    <row r="29202" spans="25:28">
      <c r="Y29202" s="240"/>
      <c r="AB29202" s="241"/>
    </row>
    <row r="29203" spans="25:28">
      <c r="Y29203" s="240"/>
      <c r="AB29203" s="241"/>
    </row>
    <row r="29204" spans="25:28">
      <c r="Y29204" s="240"/>
      <c r="AB29204" s="241"/>
    </row>
    <row r="29205" spans="25:28">
      <c r="Y29205" s="240"/>
      <c r="AB29205" s="241"/>
    </row>
    <row r="29206" spans="25:28">
      <c r="Y29206" s="240"/>
      <c r="AB29206" s="241"/>
    </row>
    <row r="29207" spans="25:28">
      <c r="Y29207" s="240"/>
      <c r="AB29207" s="241"/>
    </row>
    <row r="29208" spans="25:28">
      <c r="Y29208" s="240"/>
      <c r="AB29208" s="241"/>
    </row>
    <row r="29209" spans="25:28">
      <c r="Y29209" s="240"/>
      <c r="AB29209" s="241"/>
    </row>
    <row r="29210" spans="25:28">
      <c r="Y29210" s="240"/>
      <c r="AB29210" s="241"/>
    </row>
    <row r="29211" spans="25:28">
      <c r="Y29211" s="240"/>
      <c r="AB29211" s="241"/>
    </row>
    <row r="29212" spans="25:28">
      <c r="Y29212" s="240"/>
      <c r="AB29212" s="241"/>
    </row>
    <row r="29213" spans="25:28">
      <c r="Y29213" s="240"/>
      <c r="AB29213" s="241"/>
    </row>
    <row r="29214" spans="25:28">
      <c r="Y29214" s="240"/>
      <c r="AB29214" s="241"/>
    </row>
    <row r="29215" spans="25:28">
      <c r="Y29215" s="240"/>
      <c r="AB29215" s="241"/>
    </row>
    <row r="29216" spans="25:28">
      <c r="Y29216" s="240"/>
      <c r="AB29216" s="241"/>
    </row>
    <row r="29217" spans="25:28">
      <c r="Y29217" s="240"/>
      <c r="AB29217" s="241"/>
    </row>
    <row r="29218" spans="25:28">
      <c r="Y29218" s="240"/>
      <c r="AB29218" s="241"/>
    </row>
    <row r="29219" spans="25:28">
      <c r="Y29219" s="240"/>
      <c r="AB29219" s="241"/>
    </row>
    <row r="29220" spans="25:28">
      <c r="Y29220" s="240"/>
      <c r="AB29220" s="241"/>
    </row>
    <row r="29221" spans="25:28">
      <c r="Y29221" s="240"/>
      <c r="AB29221" s="241"/>
    </row>
    <row r="29222" spans="25:28">
      <c r="Y29222" s="240"/>
      <c r="AB29222" s="241"/>
    </row>
    <row r="29223" spans="25:28">
      <c r="Y29223" s="240"/>
      <c r="AB29223" s="241"/>
    </row>
    <row r="29224" spans="25:28">
      <c r="Y29224" s="240"/>
      <c r="AB29224" s="241"/>
    </row>
    <row r="29225" spans="25:28">
      <c r="Y29225" s="240"/>
      <c r="AB29225" s="241"/>
    </row>
    <row r="29226" spans="25:28">
      <c r="Y29226" s="240"/>
      <c r="AB29226" s="241"/>
    </row>
    <row r="29227" spans="25:28">
      <c r="Y29227" s="240"/>
      <c r="AB29227" s="241"/>
    </row>
    <row r="29228" spans="25:28">
      <c r="Y29228" s="240"/>
      <c r="AB29228" s="241"/>
    </row>
    <row r="29229" spans="25:28">
      <c r="Y29229" s="240"/>
      <c r="AB29229" s="241"/>
    </row>
    <row r="29230" spans="25:28">
      <c r="Y29230" s="240"/>
      <c r="AB29230" s="241"/>
    </row>
    <row r="29231" spans="25:28">
      <c r="Y29231" s="240"/>
      <c r="AB29231" s="241"/>
    </row>
    <row r="29232" spans="25:28">
      <c r="Y29232" s="240"/>
      <c r="AB29232" s="241"/>
    </row>
    <row r="29233" spans="25:28">
      <c r="Y29233" s="240"/>
      <c r="AB29233" s="241"/>
    </row>
    <row r="29234" spans="25:28">
      <c r="Y29234" s="240"/>
      <c r="AB29234" s="241"/>
    </row>
    <row r="29235" spans="25:28">
      <c r="Y29235" s="240"/>
      <c r="AB29235" s="241"/>
    </row>
    <row r="29236" spans="25:28">
      <c r="Y29236" s="240"/>
      <c r="AB29236" s="241"/>
    </row>
    <row r="29237" spans="25:28">
      <c r="Y29237" s="240"/>
      <c r="AB29237" s="241"/>
    </row>
    <row r="29238" spans="25:28">
      <c r="Y29238" s="240"/>
      <c r="AB29238" s="241"/>
    </row>
    <row r="29239" spans="25:28">
      <c r="Y29239" s="240"/>
      <c r="AB29239" s="241"/>
    </row>
    <row r="29240" spans="25:28">
      <c r="Y29240" s="240"/>
      <c r="AB29240" s="241"/>
    </row>
    <row r="29241" spans="25:28">
      <c r="Y29241" s="240"/>
      <c r="AB29241" s="241"/>
    </row>
    <row r="29242" spans="25:28">
      <c r="Y29242" s="240"/>
      <c r="AB29242" s="241"/>
    </row>
    <row r="29243" spans="25:28">
      <c r="Y29243" s="240"/>
      <c r="AB29243" s="241"/>
    </row>
    <row r="29244" spans="25:28">
      <c r="Y29244" s="240"/>
      <c r="AB29244" s="241"/>
    </row>
    <row r="29245" spans="25:28">
      <c r="Y29245" s="240"/>
      <c r="AB29245" s="241"/>
    </row>
    <row r="29246" spans="25:28">
      <c r="Y29246" s="240"/>
      <c r="AB29246" s="241"/>
    </row>
    <row r="29247" spans="25:28">
      <c r="Y29247" s="240"/>
      <c r="AB29247" s="241"/>
    </row>
    <row r="29248" spans="25:28">
      <c r="Y29248" s="240"/>
      <c r="AB29248" s="241"/>
    </row>
    <row r="29249" spans="25:28">
      <c r="Y29249" s="240"/>
      <c r="AB29249" s="241"/>
    </row>
    <row r="29250" spans="25:28">
      <c r="Y29250" s="240"/>
      <c r="AB29250" s="241"/>
    </row>
    <row r="29251" spans="25:28">
      <c r="Y29251" s="240"/>
      <c r="AB29251" s="241"/>
    </row>
    <row r="29252" spans="25:28">
      <c r="Y29252" s="240"/>
      <c r="AB29252" s="241"/>
    </row>
    <row r="29253" spans="25:28">
      <c r="Y29253" s="240"/>
      <c r="AB29253" s="241"/>
    </row>
    <row r="29254" spans="25:28">
      <c r="Y29254" s="240"/>
      <c r="AB29254" s="241"/>
    </row>
    <row r="29255" spans="25:28">
      <c r="Y29255" s="240"/>
      <c r="AB29255" s="241"/>
    </row>
    <row r="29256" spans="25:28">
      <c r="Y29256" s="240"/>
      <c r="AB29256" s="241"/>
    </row>
    <row r="29257" spans="25:28">
      <c r="Y29257" s="240"/>
      <c r="AB29257" s="241"/>
    </row>
    <row r="29258" spans="25:28">
      <c r="Y29258" s="240"/>
      <c r="AB29258" s="241"/>
    </row>
    <row r="29259" spans="25:28">
      <c r="Y29259" s="240"/>
      <c r="AB29259" s="241"/>
    </row>
    <row r="29260" spans="25:28">
      <c r="Y29260" s="240"/>
      <c r="AB29260" s="241"/>
    </row>
    <row r="29261" spans="25:28">
      <c r="Y29261" s="240"/>
      <c r="AB29261" s="241"/>
    </row>
    <row r="29262" spans="25:28">
      <c r="Y29262" s="240"/>
      <c r="AB29262" s="241"/>
    </row>
    <row r="29263" spans="25:28">
      <c r="Y29263" s="240"/>
      <c r="AB29263" s="241"/>
    </row>
    <row r="29264" spans="25:28">
      <c r="Y29264" s="240"/>
      <c r="AB29264" s="241"/>
    </row>
    <row r="29265" spans="25:28">
      <c r="Y29265" s="240"/>
      <c r="AB29265" s="241"/>
    </row>
    <row r="29266" spans="25:28">
      <c r="Y29266" s="240"/>
      <c r="AB29266" s="241"/>
    </row>
    <row r="29267" spans="25:28">
      <c r="Y29267" s="240"/>
      <c r="AB29267" s="241"/>
    </row>
    <row r="29268" spans="25:28">
      <c r="Y29268" s="240"/>
      <c r="AB29268" s="241"/>
    </row>
    <row r="29269" spans="25:28">
      <c r="Y29269" s="240"/>
      <c r="AB29269" s="241"/>
    </row>
    <row r="29270" spans="25:28">
      <c r="Y29270" s="240"/>
      <c r="AB29270" s="241"/>
    </row>
    <row r="29271" spans="25:28">
      <c r="Y29271" s="240"/>
      <c r="AB29271" s="241"/>
    </row>
    <row r="29272" spans="25:28">
      <c r="Y29272" s="240"/>
      <c r="AB29272" s="241"/>
    </row>
    <row r="29273" spans="25:28">
      <c r="Y29273" s="240"/>
      <c r="AB29273" s="241"/>
    </row>
    <row r="29274" spans="25:28">
      <c r="Y29274" s="240"/>
      <c r="AB29274" s="241"/>
    </row>
    <row r="29275" spans="25:28">
      <c r="Y29275" s="240"/>
      <c r="AB29275" s="241"/>
    </row>
    <row r="29276" spans="25:28">
      <c r="Y29276" s="240"/>
      <c r="AB29276" s="241"/>
    </row>
    <row r="29277" spans="25:28">
      <c r="Y29277" s="240"/>
      <c r="AB29277" s="241"/>
    </row>
    <row r="29278" spans="25:28">
      <c r="Y29278" s="240"/>
      <c r="AB29278" s="241"/>
    </row>
    <row r="29279" spans="25:28">
      <c r="Y29279" s="240"/>
      <c r="AB29279" s="241"/>
    </row>
    <row r="29280" spans="25:28">
      <c r="Y29280" s="240"/>
      <c r="AB29280" s="241"/>
    </row>
    <row r="29281" spans="25:28">
      <c r="Y29281" s="240"/>
      <c r="AB29281" s="241"/>
    </row>
    <row r="29282" spans="25:28">
      <c r="Y29282" s="240"/>
      <c r="AB29282" s="241"/>
    </row>
    <row r="29283" spans="25:28">
      <c r="Y29283" s="240"/>
      <c r="AB29283" s="241"/>
    </row>
    <row r="29284" spans="25:28">
      <c r="Y29284" s="240"/>
      <c r="AB29284" s="241"/>
    </row>
    <row r="29285" spans="25:28">
      <c r="Y29285" s="240"/>
      <c r="AB29285" s="241"/>
    </row>
    <row r="29286" spans="25:28">
      <c r="Y29286" s="240"/>
      <c r="AB29286" s="241"/>
    </row>
    <row r="29287" spans="25:28">
      <c r="Y29287" s="240"/>
      <c r="AB29287" s="241"/>
    </row>
    <row r="29288" spans="25:28">
      <c r="Y29288" s="240"/>
      <c r="AB29288" s="241"/>
    </row>
    <row r="29289" spans="25:28">
      <c r="Y29289" s="240"/>
      <c r="AB29289" s="241"/>
    </row>
    <row r="29290" spans="25:28">
      <c r="Y29290" s="240"/>
      <c r="AB29290" s="241"/>
    </row>
    <row r="29291" spans="25:28">
      <c r="Y29291" s="240"/>
      <c r="AB29291" s="241"/>
    </row>
    <row r="29292" spans="25:28">
      <c r="Y29292" s="240"/>
      <c r="AB29292" s="241"/>
    </row>
    <row r="29293" spans="25:28">
      <c r="Y29293" s="240"/>
      <c r="AB29293" s="241"/>
    </row>
    <row r="29294" spans="25:28">
      <c r="Y29294" s="240"/>
      <c r="AB29294" s="241"/>
    </row>
    <row r="29295" spans="25:28">
      <c r="Y29295" s="240"/>
      <c r="AB29295" s="241"/>
    </row>
    <row r="29296" spans="25:28">
      <c r="Y29296" s="240"/>
      <c r="AB29296" s="241"/>
    </row>
    <row r="29297" spans="25:28">
      <c r="Y29297" s="240"/>
      <c r="AB29297" s="241"/>
    </row>
    <row r="29298" spans="25:28">
      <c r="Y29298" s="240"/>
      <c r="AB29298" s="241"/>
    </row>
    <row r="29299" spans="25:28">
      <c r="Y29299" s="240"/>
      <c r="AB29299" s="241"/>
    </row>
    <row r="29300" spans="25:28">
      <c r="Y29300" s="240"/>
      <c r="AB29300" s="241"/>
    </row>
    <row r="29301" spans="25:28">
      <c r="Y29301" s="240"/>
      <c r="AB29301" s="241"/>
    </row>
    <row r="29302" spans="25:28">
      <c r="Y29302" s="240"/>
      <c r="AB29302" s="241"/>
    </row>
    <row r="29303" spans="25:28">
      <c r="Y29303" s="240"/>
      <c r="AB29303" s="241"/>
    </row>
    <row r="29304" spans="25:28">
      <c r="Y29304" s="240"/>
      <c r="AB29304" s="241"/>
    </row>
    <row r="29305" spans="25:28">
      <c r="Y29305" s="240"/>
      <c r="AB29305" s="241"/>
    </row>
    <row r="29306" spans="25:28">
      <c r="Y29306" s="240"/>
      <c r="AB29306" s="241"/>
    </row>
    <row r="29307" spans="25:28">
      <c r="Y29307" s="240"/>
      <c r="AB29307" s="241"/>
    </row>
    <row r="29308" spans="25:28">
      <c r="Y29308" s="240"/>
      <c r="AB29308" s="241"/>
    </row>
    <row r="29309" spans="25:28">
      <c r="Y29309" s="240"/>
      <c r="AB29309" s="241"/>
    </row>
    <row r="29310" spans="25:28">
      <c r="Y29310" s="240"/>
      <c r="AB29310" s="241"/>
    </row>
    <row r="29311" spans="25:28">
      <c r="Y29311" s="240"/>
      <c r="AB29311" s="241"/>
    </row>
    <row r="29312" spans="25:28">
      <c r="Y29312" s="240"/>
      <c r="AB29312" s="241"/>
    </row>
    <row r="29313" spans="25:28">
      <c r="Y29313" s="240"/>
      <c r="AB29313" s="241"/>
    </row>
    <row r="29314" spans="25:28">
      <c r="Y29314" s="240"/>
      <c r="AB29314" s="241"/>
    </row>
    <row r="29315" spans="25:28">
      <c r="Y29315" s="240"/>
      <c r="AB29315" s="241"/>
    </row>
    <row r="29316" spans="25:28">
      <c r="Y29316" s="240"/>
      <c r="AB29316" s="241"/>
    </row>
    <row r="29317" spans="25:28">
      <c r="Y29317" s="240"/>
      <c r="AB29317" s="241"/>
    </row>
    <row r="29318" spans="25:28">
      <c r="Y29318" s="240"/>
      <c r="AB29318" s="241"/>
    </row>
    <row r="29319" spans="25:28">
      <c r="Y29319" s="240"/>
      <c r="AB29319" s="241"/>
    </row>
    <row r="29320" spans="25:28">
      <c r="Y29320" s="240"/>
      <c r="AB29320" s="241"/>
    </row>
    <row r="29321" spans="25:28">
      <c r="Y29321" s="240"/>
      <c r="AB29321" s="241"/>
    </row>
    <row r="29322" spans="25:28">
      <c r="Y29322" s="240"/>
      <c r="AB29322" s="241"/>
    </row>
    <row r="29323" spans="25:28">
      <c r="Y29323" s="240"/>
      <c r="AB29323" s="241"/>
    </row>
    <row r="29324" spans="25:28">
      <c r="Y29324" s="240"/>
      <c r="AB29324" s="241"/>
    </row>
    <row r="29325" spans="25:28">
      <c r="Y29325" s="240"/>
      <c r="AB29325" s="241"/>
    </row>
    <row r="29326" spans="25:28">
      <c r="Y29326" s="240"/>
      <c r="AB29326" s="241"/>
    </row>
    <row r="29327" spans="25:28">
      <c r="Y29327" s="240"/>
      <c r="AB29327" s="241"/>
    </row>
    <row r="29328" spans="25:28">
      <c r="Y29328" s="240"/>
      <c r="AB29328" s="241"/>
    </row>
    <row r="29329" spans="25:28">
      <c r="Y29329" s="240"/>
      <c r="AB29329" s="241"/>
    </row>
    <row r="29330" spans="25:28">
      <c r="Y29330" s="240"/>
      <c r="AB29330" s="241"/>
    </row>
    <row r="29331" spans="25:28">
      <c r="Y29331" s="240"/>
      <c r="AB29331" s="241"/>
    </row>
    <row r="29332" spans="25:28">
      <c r="Y29332" s="240"/>
      <c r="AB29332" s="241"/>
    </row>
    <row r="29333" spans="25:28">
      <c r="Y29333" s="240"/>
      <c r="AB29333" s="241"/>
    </row>
    <row r="29334" spans="25:28">
      <c r="Y29334" s="240"/>
      <c r="AB29334" s="241"/>
    </row>
    <row r="29335" spans="25:28">
      <c r="Y29335" s="240"/>
      <c r="AB29335" s="241"/>
    </row>
    <row r="29336" spans="25:28">
      <c r="Y29336" s="240"/>
      <c r="AB29336" s="241"/>
    </row>
    <row r="29337" spans="25:28">
      <c r="Y29337" s="240"/>
      <c r="AB29337" s="241"/>
    </row>
    <row r="29338" spans="25:28">
      <c r="Y29338" s="240"/>
      <c r="AB29338" s="241"/>
    </row>
    <row r="29339" spans="25:28">
      <c r="Y29339" s="240"/>
      <c r="AB29339" s="241"/>
    </row>
    <row r="29340" spans="25:28">
      <c r="Y29340" s="240"/>
      <c r="AB29340" s="241"/>
    </row>
    <row r="29341" spans="25:28">
      <c r="Y29341" s="240"/>
      <c r="AB29341" s="241"/>
    </row>
    <row r="29342" spans="25:28">
      <c r="Y29342" s="240"/>
      <c r="AB29342" s="241"/>
    </row>
    <row r="29343" spans="25:28">
      <c r="Y29343" s="240"/>
      <c r="AB29343" s="241"/>
    </row>
    <row r="29344" spans="25:28">
      <c r="Y29344" s="240"/>
      <c r="AB29344" s="241"/>
    </row>
    <row r="29345" spans="25:28">
      <c r="Y29345" s="240"/>
      <c r="AB29345" s="241"/>
    </row>
    <row r="29346" spans="25:28">
      <c r="Y29346" s="240"/>
      <c r="AB29346" s="241"/>
    </row>
    <row r="29347" spans="25:28">
      <c r="Y29347" s="240"/>
      <c r="AB29347" s="241"/>
    </row>
    <row r="29348" spans="25:28">
      <c r="Y29348" s="240"/>
      <c r="AB29348" s="241"/>
    </row>
    <row r="29349" spans="25:28">
      <c r="Y29349" s="240"/>
      <c r="AB29349" s="241"/>
    </row>
    <row r="29350" spans="25:28">
      <c r="Y29350" s="240"/>
      <c r="AB29350" s="241"/>
    </row>
    <row r="29351" spans="25:28">
      <c r="Y29351" s="240"/>
      <c r="AB29351" s="241"/>
    </row>
    <row r="29352" spans="25:28">
      <c r="Y29352" s="240"/>
      <c r="AB29352" s="241"/>
    </row>
    <row r="29353" spans="25:28">
      <c r="Y29353" s="240"/>
      <c r="AB29353" s="241"/>
    </row>
    <row r="29354" spans="25:28">
      <c r="Y29354" s="240"/>
      <c r="AB29354" s="241"/>
    </row>
    <row r="29355" spans="25:28">
      <c r="Y29355" s="240"/>
      <c r="AB29355" s="241"/>
    </row>
    <row r="29356" spans="25:28">
      <c r="Y29356" s="240"/>
      <c r="AB29356" s="241"/>
    </row>
    <row r="29357" spans="25:28">
      <c r="Y29357" s="240"/>
      <c r="AB29357" s="241"/>
    </row>
    <row r="29358" spans="25:28">
      <c r="Y29358" s="240"/>
      <c r="AB29358" s="241"/>
    </row>
    <row r="29359" spans="25:28">
      <c r="Y29359" s="240"/>
      <c r="AB29359" s="241"/>
    </row>
    <row r="29360" spans="25:28">
      <c r="Y29360" s="240"/>
      <c r="AB29360" s="241"/>
    </row>
    <row r="29361" spans="25:28">
      <c r="Y29361" s="240"/>
      <c r="AB29361" s="241"/>
    </row>
    <row r="29362" spans="25:28">
      <c r="Y29362" s="240"/>
      <c r="AB29362" s="241"/>
    </row>
    <row r="29363" spans="25:28">
      <c r="Y29363" s="240"/>
      <c r="AB29363" s="241"/>
    </row>
    <row r="29364" spans="25:28">
      <c r="Y29364" s="240"/>
      <c r="AB29364" s="241"/>
    </row>
    <row r="29365" spans="25:28">
      <c r="Y29365" s="240"/>
      <c r="AB29365" s="241"/>
    </row>
    <row r="29366" spans="25:28">
      <c r="Y29366" s="240"/>
      <c r="AB29366" s="241"/>
    </row>
    <row r="29367" spans="25:28">
      <c r="Y29367" s="240"/>
      <c r="AB29367" s="241"/>
    </row>
    <row r="29368" spans="25:28">
      <c r="Y29368" s="240"/>
      <c r="AB29368" s="241"/>
    </row>
    <row r="29369" spans="25:28">
      <c r="Y29369" s="240"/>
      <c r="AB29369" s="241"/>
    </row>
    <row r="29370" spans="25:28">
      <c r="Y29370" s="240"/>
      <c r="AB29370" s="241"/>
    </row>
    <row r="29371" spans="25:28">
      <c r="Y29371" s="240"/>
      <c r="AB29371" s="241"/>
    </row>
    <row r="29372" spans="25:28">
      <c r="Y29372" s="240"/>
      <c r="AB29372" s="241"/>
    </row>
    <row r="29373" spans="25:28">
      <c r="Y29373" s="240"/>
      <c r="AB29373" s="241"/>
    </row>
    <row r="29374" spans="25:28">
      <c r="Y29374" s="240"/>
      <c r="AB29374" s="241"/>
    </row>
    <row r="29375" spans="25:28">
      <c r="Y29375" s="240"/>
      <c r="AB29375" s="241"/>
    </row>
    <row r="29376" spans="25:28">
      <c r="Y29376" s="240"/>
      <c r="AB29376" s="241"/>
    </row>
    <row r="29377" spans="25:28">
      <c r="Y29377" s="240"/>
      <c r="AB29377" s="241"/>
    </row>
    <row r="29378" spans="25:28">
      <c r="Y29378" s="240"/>
      <c r="AB29378" s="241"/>
    </row>
    <row r="29379" spans="25:28">
      <c r="Y29379" s="240"/>
      <c r="AB29379" s="241"/>
    </row>
    <row r="29380" spans="25:28">
      <c r="Y29380" s="240"/>
      <c r="AB29380" s="241"/>
    </row>
    <row r="29381" spans="25:28">
      <c r="Y29381" s="240"/>
      <c r="AB29381" s="241"/>
    </row>
    <row r="29382" spans="25:28">
      <c r="Y29382" s="240"/>
      <c r="AB29382" s="241"/>
    </row>
    <row r="29383" spans="25:28">
      <c r="Y29383" s="240"/>
      <c r="AB29383" s="241"/>
    </row>
    <row r="29384" spans="25:28">
      <c r="Y29384" s="240"/>
      <c r="AB29384" s="241"/>
    </row>
    <row r="29385" spans="25:28">
      <c r="Y29385" s="240"/>
      <c r="AB29385" s="241"/>
    </row>
    <row r="29386" spans="25:28">
      <c r="Y29386" s="240"/>
      <c r="AB29386" s="241"/>
    </row>
    <row r="29387" spans="25:28">
      <c r="Y29387" s="240"/>
      <c r="AB29387" s="241"/>
    </row>
    <row r="29388" spans="25:28">
      <c r="Y29388" s="240"/>
      <c r="AB29388" s="241"/>
    </row>
    <row r="29389" spans="25:28">
      <c r="Y29389" s="240"/>
      <c r="AB29389" s="241"/>
    </row>
    <row r="29390" spans="25:28">
      <c r="Y29390" s="240"/>
      <c r="AB29390" s="241"/>
    </row>
    <row r="29391" spans="25:28">
      <c r="Y29391" s="240"/>
      <c r="AB29391" s="241"/>
    </row>
    <row r="29392" spans="25:28">
      <c r="Y29392" s="240"/>
      <c r="AB29392" s="241"/>
    </row>
    <row r="29393" spans="25:28">
      <c r="Y29393" s="240"/>
      <c r="AB29393" s="241"/>
    </row>
    <row r="29394" spans="25:28">
      <c r="Y29394" s="240"/>
      <c r="AB29394" s="241"/>
    </row>
    <row r="29395" spans="25:28">
      <c r="Y29395" s="240"/>
      <c r="AB29395" s="241"/>
    </row>
    <row r="29396" spans="25:28">
      <c r="Y29396" s="240"/>
      <c r="AB29396" s="241"/>
    </row>
    <row r="29397" spans="25:28">
      <c r="Y29397" s="240"/>
      <c r="AB29397" s="241"/>
    </row>
    <row r="29398" spans="25:28">
      <c r="Y29398" s="240"/>
      <c r="AB29398" s="241"/>
    </row>
    <row r="29399" spans="25:28">
      <c r="Y29399" s="240"/>
      <c r="AB29399" s="241"/>
    </row>
    <row r="29400" spans="25:28">
      <c r="Y29400" s="240"/>
      <c r="AB29400" s="241"/>
    </row>
    <row r="29401" spans="25:28">
      <c r="Y29401" s="240"/>
      <c r="AB29401" s="241"/>
    </row>
    <row r="29402" spans="25:28">
      <c r="Y29402" s="240"/>
      <c r="AB29402" s="241"/>
    </row>
    <row r="29403" spans="25:28">
      <c r="Y29403" s="240"/>
      <c r="AB29403" s="241"/>
    </row>
    <row r="29404" spans="25:28">
      <c r="Y29404" s="240"/>
      <c r="AB29404" s="241"/>
    </row>
    <row r="29405" spans="25:28">
      <c r="Y29405" s="240"/>
      <c r="AB29405" s="241"/>
    </row>
    <row r="29406" spans="25:28">
      <c r="Y29406" s="240"/>
      <c r="AB29406" s="241"/>
    </row>
    <row r="29407" spans="25:28">
      <c r="Y29407" s="240"/>
      <c r="AB29407" s="241"/>
    </row>
    <row r="29408" spans="25:28">
      <c r="Y29408" s="240"/>
      <c r="AB29408" s="241"/>
    </row>
    <row r="29409" spans="25:28">
      <c r="Y29409" s="240"/>
      <c r="AB29409" s="241"/>
    </row>
    <row r="29410" spans="25:28">
      <c r="Y29410" s="240"/>
      <c r="AB29410" s="241"/>
    </row>
    <row r="29411" spans="25:28">
      <c r="Y29411" s="240"/>
      <c r="AB29411" s="241"/>
    </row>
    <row r="29412" spans="25:28">
      <c r="Y29412" s="240"/>
      <c r="AB29412" s="241"/>
    </row>
    <row r="29413" spans="25:28">
      <c r="Y29413" s="240"/>
      <c r="AB29413" s="241"/>
    </row>
    <row r="29414" spans="25:28">
      <c r="Y29414" s="240"/>
      <c r="AB29414" s="241"/>
    </row>
    <row r="29415" spans="25:28">
      <c r="Y29415" s="240"/>
      <c r="AB29415" s="241"/>
    </row>
    <row r="29416" spans="25:28">
      <c r="Y29416" s="240"/>
      <c r="AB29416" s="241"/>
    </row>
    <row r="29417" spans="25:28">
      <c r="Y29417" s="240"/>
      <c r="AB29417" s="241"/>
    </row>
    <row r="29418" spans="25:28">
      <c r="Y29418" s="240"/>
      <c r="AB29418" s="241"/>
    </row>
    <row r="29419" spans="25:28">
      <c r="Y29419" s="240"/>
      <c r="AB29419" s="241"/>
    </row>
    <row r="29420" spans="25:28">
      <c r="Y29420" s="240"/>
      <c r="AB29420" s="241"/>
    </row>
    <row r="29421" spans="25:28">
      <c r="Y29421" s="240"/>
      <c r="AB29421" s="241"/>
    </row>
    <row r="29422" spans="25:28">
      <c r="Y29422" s="240"/>
      <c r="AB29422" s="241"/>
    </row>
    <row r="29423" spans="25:28">
      <c r="Y29423" s="240"/>
      <c r="AB29423" s="241"/>
    </row>
    <row r="29424" spans="25:28">
      <c r="Y29424" s="240"/>
      <c r="AB29424" s="241"/>
    </row>
    <row r="29425" spans="25:28">
      <c r="Y29425" s="240"/>
      <c r="AB29425" s="241"/>
    </row>
    <row r="29426" spans="25:28">
      <c r="Y29426" s="240"/>
      <c r="AB29426" s="241"/>
    </row>
    <row r="29427" spans="25:28">
      <c r="Y29427" s="240"/>
      <c r="AB29427" s="241"/>
    </row>
    <row r="29428" spans="25:28">
      <c r="Y29428" s="240"/>
      <c r="AB29428" s="241"/>
    </row>
    <row r="29429" spans="25:28">
      <c r="Y29429" s="240"/>
      <c r="AB29429" s="241"/>
    </row>
    <row r="29430" spans="25:28">
      <c r="Y29430" s="240"/>
      <c r="AB29430" s="241"/>
    </row>
    <row r="29431" spans="25:28">
      <c r="Y29431" s="240"/>
      <c r="AB29431" s="241"/>
    </row>
    <row r="29432" spans="25:28">
      <c r="Y29432" s="240"/>
      <c r="AB29432" s="241"/>
    </row>
    <row r="29433" spans="25:28">
      <c r="Y29433" s="240"/>
      <c r="AB29433" s="241"/>
    </row>
    <row r="29434" spans="25:28">
      <c r="Y29434" s="240"/>
      <c r="AB29434" s="241"/>
    </row>
    <row r="29435" spans="25:28">
      <c r="Y29435" s="240"/>
      <c r="AB29435" s="241"/>
    </row>
    <row r="29436" spans="25:28">
      <c r="Y29436" s="240"/>
      <c r="AB29436" s="241"/>
    </row>
    <row r="29437" spans="25:28">
      <c r="Y29437" s="240"/>
      <c r="AB29437" s="241"/>
    </row>
    <row r="29438" spans="25:28">
      <c r="Y29438" s="240"/>
      <c r="AB29438" s="241"/>
    </row>
    <row r="29439" spans="25:28">
      <c r="Y29439" s="240"/>
      <c r="AB29439" s="241"/>
    </row>
    <row r="29440" spans="25:28">
      <c r="Y29440" s="240"/>
      <c r="AB29440" s="241"/>
    </row>
    <row r="29441" spans="25:28">
      <c r="Y29441" s="240"/>
      <c r="AB29441" s="241"/>
    </row>
    <row r="29442" spans="25:28">
      <c r="Y29442" s="240"/>
      <c r="AB29442" s="241"/>
    </row>
    <row r="29443" spans="25:28">
      <c r="Y29443" s="240"/>
      <c r="AB29443" s="241"/>
    </row>
    <row r="29444" spans="25:28">
      <c r="Y29444" s="240"/>
      <c r="AB29444" s="241"/>
    </row>
    <row r="29445" spans="25:28">
      <c r="Y29445" s="240"/>
      <c r="AB29445" s="241"/>
    </row>
    <row r="29446" spans="25:28">
      <c r="Y29446" s="240"/>
      <c r="AB29446" s="241"/>
    </row>
    <row r="29447" spans="25:28">
      <c r="Y29447" s="240"/>
      <c r="AB29447" s="241"/>
    </row>
    <row r="29448" spans="25:28">
      <c r="Y29448" s="240"/>
      <c r="AB29448" s="241"/>
    </row>
    <row r="29449" spans="25:28">
      <c r="Y29449" s="240"/>
      <c r="AB29449" s="241"/>
    </row>
    <row r="29450" spans="25:28">
      <c r="Y29450" s="240"/>
      <c r="AB29450" s="241"/>
    </row>
    <row r="29451" spans="25:28">
      <c r="Y29451" s="240"/>
      <c r="AB29451" s="241"/>
    </row>
    <row r="29452" spans="25:28">
      <c r="Y29452" s="240"/>
      <c r="AB29452" s="241"/>
    </row>
    <row r="29453" spans="25:28">
      <c r="Y29453" s="240"/>
      <c r="AB29453" s="241"/>
    </row>
    <row r="29454" spans="25:28">
      <c r="Y29454" s="240"/>
      <c r="AB29454" s="241"/>
    </row>
    <row r="29455" spans="25:28">
      <c r="Y29455" s="240"/>
      <c r="AB29455" s="241"/>
    </row>
    <row r="29456" spans="25:28">
      <c r="Y29456" s="240"/>
      <c r="AB29456" s="241"/>
    </row>
    <row r="29457" spans="25:28">
      <c r="Y29457" s="240"/>
      <c r="AB29457" s="241"/>
    </row>
    <row r="29458" spans="25:28">
      <c r="Y29458" s="240"/>
      <c r="AB29458" s="241"/>
    </row>
    <row r="29459" spans="25:28">
      <c r="Y29459" s="240"/>
      <c r="AB29459" s="241"/>
    </row>
    <row r="29460" spans="25:28">
      <c r="Y29460" s="240"/>
      <c r="AB29460" s="241"/>
    </row>
    <row r="29461" spans="25:28">
      <c r="Y29461" s="240"/>
      <c r="AB29461" s="241"/>
    </row>
    <row r="29462" spans="25:28">
      <c r="Y29462" s="240"/>
      <c r="AB29462" s="241"/>
    </row>
    <row r="29463" spans="25:28">
      <c r="Y29463" s="240"/>
      <c r="AB29463" s="241"/>
    </row>
    <row r="29464" spans="25:28">
      <c r="Y29464" s="240"/>
      <c r="AB29464" s="241"/>
    </row>
    <row r="29465" spans="25:28">
      <c r="Y29465" s="240"/>
      <c r="AB29465" s="241"/>
    </row>
    <row r="29466" spans="25:28">
      <c r="Y29466" s="240"/>
      <c r="AB29466" s="241"/>
    </row>
    <row r="29467" spans="25:28">
      <c r="Y29467" s="240"/>
      <c r="AB29467" s="241"/>
    </row>
    <row r="29468" spans="25:28">
      <c r="Y29468" s="240"/>
      <c r="AB29468" s="241"/>
    </row>
    <row r="29469" spans="25:28">
      <c r="Y29469" s="240"/>
      <c r="AB29469" s="241"/>
    </row>
    <row r="29470" spans="25:28">
      <c r="Y29470" s="240"/>
      <c r="AB29470" s="241"/>
    </row>
    <row r="29471" spans="25:28">
      <c r="Y29471" s="240"/>
      <c r="AB29471" s="241"/>
    </row>
    <row r="29472" spans="25:28">
      <c r="Y29472" s="240"/>
      <c r="AB29472" s="241"/>
    </row>
    <row r="29473" spans="25:28">
      <c r="Y29473" s="240"/>
      <c r="AB29473" s="241"/>
    </row>
    <row r="29474" spans="25:28">
      <c r="Y29474" s="240"/>
      <c r="AB29474" s="241"/>
    </row>
    <row r="29475" spans="25:28">
      <c r="Y29475" s="240"/>
      <c r="AB29475" s="241"/>
    </row>
    <row r="29476" spans="25:28">
      <c r="Y29476" s="240"/>
      <c r="AB29476" s="241"/>
    </row>
    <row r="29477" spans="25:28">
      <c r="Y29477" s="240"/>
      <c r="AB29477" s="241"/>
    </row>
    <row r="29478" spans="25:28">
      <c r="Y29478" s="240"/>
      <c r="AB29478" s="241"/>
    </row>
    <row r="29479" spans="25:28">
      <c r="Y29479" s="240"/>
      <c r="AB29479" s="241"/>
    </row>
    <row r="29480" spans="25:28">
      <c r="Y29480" s="240"/>
      <c r="AB29480" s="241"/>
    </row>
    <row r="29481" spans="25:28">
      <c r="Y29481" s="240"/>
      <c r="AB29481" s="241"/>
    </row>
    <row r="29482" spans="25:28">
      <c r="Y29482" s="240"/>
      <c r="AB29482" s="241"/>
    </row>
    <row r="29483" spans="25:28">
      <c r="Y29483" s="240"/>
      <c r="AB29483" s="241"/>
    </row>
    <row r="29484" spans="25:28">
      <c r="Y29484" s="240"/>
      <c r="AB29484" s="241"/>
    </row>
    <row r="29485" spans="25:28">
      <c r="Y29485" s="240"/>
      <c r="AB29485" s="241"/>
    </row>
    <row r="29486" spans="25:28">
      <c r="Y29486" s="240"/>
      <c r="AB29486" s="241"/>
    </row>
    <row r="29487" spans="25:28">
      <c r="Y29487" s="240"/>
      <c r="AB29487" s="241"/>
    </row>
    <row r="29488" spans="25:28">
      <c r="Y29488" s="240"/>
      <c r="AB29488" s="241"/>
    </row>
    <row r="29489" spans="25:28">
      <c r="Y29489" s="240"/>
      <c r="AB29489" s="241"/>
    </row>
    <row r="29490" spans="25:28">
      <c r="Y29490" s="240"/>
      <c r="AB29490" s="241"/>
    </row>
    <row r="29491" spans="25:28">
      <c r="Y29491" s="240"/>
      <c r="AB29491" s="241"/>
    </row>
    <row r="29492" spans="25:28">
      <c r="Y29492" s="240"/>
      <c r="AB29492" s="241"/>
    </row>
    <row r="29493" spans="25:28">
      <c r="Y29493" s="240"/>
      <c r="AB29493" s="241"/>
    </row>
    <row r="29494" spans="25:28">
      <c r="Y29494" s="240"/>
      <c r="AB29494" s="241"/>
    </row>
    <row r="29495" spans="25:28">
      <c r="Y29495" s="240"/>
      <c r="AB29495" s="241"/>
    </row>
    <row r="29496" spans="25:28">
      <c r="Y29496" s="240"/>
      <c r="AB29496" s="241"/>
    </row>
    <row r="29497" spans="25:28">
      <c r="Y29497" s="240"/>
      <c r="AB29497" s="241"/>
    </row>
    <row r="29498" spans="25:28">
      <c r="Y29498" s="240"/>
      <c r="AB29498" s="241"/>
    </row>
    <row r="29499" spans="25:28">
      <c r="Y29499" s="240"/>
      <c r="AB29499" s="241"/>
    </row>
    <row r="29500" spans="25:28">
      <c r="Y29500" s="240"/>
      <c r="AB29500" s="241"/>
    </row>
    <row r="29501" spans="25:28">
      <c r="Y29501" s="240"/>
      <c r="AB29501" s="241"/>
    </row>
    <row r="29502" spans="25:28">
      <c r="Y29502" s="240"/>
      <c r="AB29502" s="241"/>
    </row>
    <row r="29503" spans="25:28">
      <c r="Y29503" s="240"/>
      <c r="AB29503" s="241"/>
    </row>
    <row r="29504" spans="25:28">
      <c r="Y29504" s="240"/>
      <c r="AB29504" s="241"/>
    </row>
    <row r="29505" spans="25:28">
      <c r="Y29505" s="240"/>
      <c r="AB29505" s="241"/>
    </row>
    <row r="29506" spans="25:28">
      <c r="Y29506" s="240"/>
      <c r="AB29506" s="241"/>
    </row>
    <row r="29507" spans="25:28">
      <c r="Y29507" s="240"/>
      <c r="AB29507" s="241"/>
    </row>
    <row r="29508" spans="25:28">
      <c r="Y29508" s="240"/>
      <c r="AB29508" s="241"/>
    </row>
    <row r="29509" spans="25:28">
      <c r="Y29509" s="240"/>
      <c r="AB29509" s="241"/>
    </row>
    <row r="29510" spans="25:28">
      <c r="Y29510" s="240"/>
      <c r="AB29510" s="241"/>
    </row>
    <row r="29511" spans="25:28">
      <c r="Y29511" s="240"/>
      <c r="AB29511" s="241"/>
    </row>
    <row r="29512" spans="25:28">
      <c r="Y29512" s="240"/>
      <c r="AB29512" s="241"/>
    </row>
    <row r="29513" spans="25:28">
      <c r="Y29513" s="240"/>
      <c r="AB29513" s="241"/>
    </row>
    <row r="29514" spans="25:28">
      <c r="Y29514" s="240"/>
      <c r="AB29514" s="241"/>
    </row>
    <row r="29515" spans="25:28">
      <c r="Y29515" s="240"/>
      <c r="AB29515" s="241"/>
    </row>
    <row r="29516" spans="25:28">
      <c r="Y29516" s="240"/>
      <c r="AB29516" s="241"/>
    </row>
    <row r="29517" spans="25:28">
      <c r="Y29517" s="240"/>
      <c r="AB29517" s="241"/>
    </row>
    <row r="29518" spans="25:28">
      <c r="Y29518" s="240"/>
      <c r="AB29518" s="241"/>
    </row>
    <row r="29519" spans="25:28">
      <c r="Y29519" s="240"/>
      <c r="AB29519" s="241"/>
    </row>
    <row r="29520" spans="25:28">
      <c r="Y29520" s="240"/>
      <c r="AB29520" s="241"/>
    </row>
    <row r="29521" spans="25:28">
      <c r="Y29521" s="240"/>
      <c r="AB29521" s="241"/>
    </row>
    <row r="29522" spans="25:28">
      <c r="Y29522" s="240"/>
      <c r="AB29522" s="241"/>
    </row>
    <row r="29523" spans="25:28">
      <c r="Y29523" s="240"/>
      <c r="AB29523" s="241"/>
    </row>
    <row r="29524" spans="25:28">
      <c r="Y29524" s="240"/>
      <c r="AB29524" s="241"/>
    </row>
    <row r="29525" spans="25:28">
      <c r="Y29525" s="240"/>
      <c r="AB29525" s="241"/>
    </row>
    <row r="29526" spans="25:28">
      <c r="Y29526" s="240"/>
      <c r="AB29526" s="241"/>
    </row>
    <row r="29527" spans="25:28">
      <c r="Y29527" s="240"/>
      <c r="AB29527" s="241"/>
    </row>
    <row r="29528" spans="25:28">
      <c r="Y29528" s="240"/>
      <c r="AB29528" s="241"/>
    </row>
    <row r="29529" spans="25:28">
      <c r="Y29529" s="240"/>
      <c r="AB29529" s="241"/>
    </row>
    <row r="29530" spans="25:28">
      <c r="Y29530" s="240"/>
      <c r="AB29530" s="241"/>
    </row>
    <row r="29531" spans="25:28">
      <c r="Y29531" s="240"/>
      <c r="AB29531" s="241"/>
    </row>
    <row r="29532" spans="25:28">
      <c r="Y29532" s="240"/>
      <c r="AB29532" s="241"/>
    </row>
    <row r="29533" spans="25:28">
      <c r="Y29533" s="240"/>
      <c r="AB29533" s="241"/>
    </row>
    <row r="29534" spans="25:28">
      <c r="Y29534" s="240"/>
      <c r="AB29534" s="241"/>
    </row>
    <row r="29535" spans="25:28">
      <c r="Y29535" s="240"/>
      <c r="AB29535" s="241"/>
    </row>
    <row r="29536" spans="25:28">
      <c r="Y29536" s="240"/>
      <c r="AB29536" s="241"/>
    </row>
    <row r="29537" spans="25:28">
      <c r="Y29537" s="240"/>
      <c r="AB29537" s="241"/>
    </row>
    <row r="29538" spans="25:28">
      <c r="Y29538" s="240"/>
      <c r="AB29538" s="241"/>
    </row>
    <row r="29539" spans="25:28">
      <c r="Y29539" s="240"/>
      <c r="AB29539" s="241"/>
    </row>
    <row r="29540" spans="25:28">
      <c r="Y29540" s="240"/>
      <c r="AB29540" s="241"/>
    </row>
    <row r="29541" spans="25:28">
      <c r="Y29541" s="240"/>
      <c r="AB29541" s="241"/>
    </row>
    <row r="29542" spans="25:28">
      <c r="Y29542" s="240"/>
      <c r="AB29542" s="241"/>
    </row>
    <row r="29543" spans="25:28">
      <c r="Y29543" s="240"/>
      <c r="AB29543" s="241"/>
    </row>
    <row r="29544" spans="25:28">
      <c r="Y29544" s="240"/>
      <c r="AB29544" s="241"/>
    </row>
    <row r="29545" spans="25:28">
      <c r="Y29545" s="240"/>
      <c r="AB29545" s="241"/>
    </row>
    <row r="29546" spans="25:28">
      <c r="Y29546" s="240"/>
      <c r="AB29546" s="241"/>
    </row>
    <row r="29547" spans="25:28">
      <c r="Y29547" s="240"/>
      <c r="AB29547" s="241"/>
    </row>
    <row r="29548" spans="25:28">
      <c r="Y29548" s="240"/>
      <c r="AB29548" s="241"/>
    </row>
    <row r="29549" spans="25:28">
      <c r="Y29549" s="240"/>
      <c r="AB29549" s="241"/>
    </row>
    <row r="29550" spans="25:28">
      <c r="Y29550" s="240"/>
      <c r="AB29550" s="241"/>
    </row>
    <row r="29551" spans="25:28">
      <c r="Y29551" s="240"/>
      <c r="AB29551" s="241"/>
    </row>
    <row r="29552" spans="25:28">
      <c r="Y29552" s="240"/>
      <c r="AB29552" s="241"/>
    </row>
    <row r="29553" spans="25:28">
      <c r="Y29553" s="240"/>
      <c r="AB29553" s="241"/>
    </row>
    <row r="29554" spans="25:28">
      <c r="Y29554" s="240"/>
      <c r="AB29554" s="241"/>
    </row>
    <row r="29555" spans="25:28">
      <c r="Y29555" s="240"/>
      <c r="AB29555" s="241"/>
    </row>
    <row r="29556" spans="25:28">
      <c r="Y29556" s="240"/>
      <c r="AB29556" s="241"/>
    </row>
    <row r="29557" spans="25:28">
      <c r="Y29557" s="240"/>
      <c r="AB29557" s="241"/>
    </row>
    <row r="29558" spans="25:28">
      <c r="Y29558" s="240"/>
      <c r="AB29558" s="241"/>
    </row>
    <row r="29559" spans="25:28">
      <c r="Y29559" s="240"/>
      <c r="AB29559" s="241"/>
    </row>
    <row r="29560" spans="25:28">
      <c r="Y29560" s="240"/>
      <c r="AB29560" s="241"/>
    </row>
    <row r="29561" spans="25:28">
      <c r="Y29561" s="240"/>
      <c r="AB29561" s="241"/>
    </row>
    <row r="29562" spans="25:28">
      <c r="Y29562" s="240"/>
      <c r="AB29562" s="241"/>
    </row>
    <row r="29563" spans="25:28">
      <c r="Y29563" s="240"/>
      <c r="AB29563" s="241"/>
    </row>
    <row r="29564" spans="25:28">
      <c r="Y29564" s="240"/>
      <c r="AB29564" s="241"/>
    </row>
    <row r="29565" spans="25:28">
      <c r="Y29565" s="240"/>
      <c r="AB29565" s="241"/>
    </row>
    <row r="29566" spans="25:28">
      <c r="Y29566" s="240"/>
      <c r="AB29566" s="241"/>
    </row>
    <row r="29567" spans="25:28">
      <c r="Y29567" s="240"/>
      <c r="AB29567" s="241"/>
    </row>
    <row r="29568" spans="25:28">
      <c r="Y29568" s="240"/>
      <c r="AB29568" s="241"/>
    </row>
    <row r="29569" spans="25:28">
      <c r="Y29569" s="240"/>
      <c r="AB29569" s="241"/>
    </row>
    <row r="29570" spans="25:28">
      <c r="Y29570" s="240"/>
      <c r="AB29570" s="241"/>
    </row>
    <row r="29571" spans="25:28">
      <c r="Y29571" s="240"/>
      <c r="AB29571" s="241"/>
    </row>
    <row r="29572" spans="25:28">
      <c r="Y29572" s="240"/>
      <c r="AB29572" s="241"/>
    </row>
    <row r="29573" spans="25:28">
      <c r="Y29573" s="240"/>
      <c r="AB29573" s="241"/>
    </row>
    <row r="29574" spans="25:28">
      <c r="Y29574" s="240"/>
      <c r="AB29574" s="241"/>
    </row>
    <row r="29575" spans="25:28">
      <c r="Y29575" s="240"/>
      <c r="AB29575" s="241"/>
    </row>
    <row r="29576" spans="25:28">
      <c r="Y29576" s="240"/>
      <c r="AB29576" s="241"/>
    </row>
    <row r="29577" spans="25:28">
      <c r="Y29577" s="240"/>
      <c r="AB29577" s="241"/>
    </row>
    <row r="29578" spans="25:28">
      <c r="Y29578" s="240"/>
      <c r="AB29578" s="241"/>
    </row>
    <row r="29579" spans="25:28">
      <c r="Y29579" s="240"/>
      <c r="AB29579" s="241"/>
    </row>
    <row r="29580" spans="25:28">
      <c r="Y29580" s="240"/>
      <c r="AB29580" s="241"/>
    </row>
    <row r="29581" spans="25:28">
      <c r="Y29581" s="240"/>
      <c r="AB29581" s="241"/>
    </row>
    <row r="29582" spans="25:28">
      <c r="Y29582" s="240"/>
      <c r="AB29582" s="241"/>
    </row>
    <row r="29583" spans="25:28">
      <c r="Y29583" s="240"/>
      <c r="AB29583" s="241"/>
    </row>
    <row r="29584" spans="25:28">
      <c r="Y29584" s="240"/>
      <c r="AB29584" s="241"/>
    </row>
    <row r="29585" spans="25:28">
      <c r="Y29585" s="240"/>
      <c r="AB29585" s="241"/>
    </row>
    <row r="29586" spans="25:28">
      <c r="Y29586" s="240"/>
      <c r="AB29586" s="241"/>
    </row>
    <row r="29587" spans="25:28">
      <c r="Y29587" s="240"/>
      <c r="AB29587" s="241"/>
    </row>
    <row r="29588" spans="25:28">
      <c r="Y29588" s="240"/>
      <c r="AB29588" s="241"/>
    </row>
    <row r="29589" spans="25:28">
      <c r="Y29589" s="240"/>
      <c r="AB29589" s="241"/>
    </row>
    <row r="29590" spans="25:28">
      <c r="Y29590" s="240"/>
      <c r="AB29590" s="241"/>
    </row>
    <row r="29591" spans="25:28">
      <c r="Y29591" s="240"/>
      <c r="AB29591" s="241"/>
    </row>
    <row r="29592" spans="25:28">
      <c r="Y29592" s="240"/>
      <c r="AB29592" s="241"/>
    </row>
    <row r="29593" spans="25:28">
      <c r="Y29593" s="240"/>
      <c r="AB29593" s="241"/>
    </row>
    <row r="29594" spans="25:28">
      <c r="Y29594" s="240"/>
      <c r="AB29594" s="241"/>
    </row>
    <row r="29595" spans="25:28">
      <c r="Y29595" s="240"/>
      <c r="AB29595" s="241"/>
    </row>
    <row r="29596" spans="25:28">
      <c r="Y29596" s="240"/>
      <c r="AB29596" s="241"/>
    </row>
    <row r="29597" spans="25:28">
      <c r="Y29597" s="240"/>
      <c r="AB29597" s="241"/>
    </row>
    <row r="29598" spans="25:28">
      <c r="Y29598" s="240"/>
      <c r="AB29598" s="241"/>
    </row>
    <row r="29599" spans="25:28">
      <c r="Y29599" s="240"/>
      <c r="AB29599" s="241"/>
    </row>
    <row r="29600" spans="25:28">
      <c r="Y29600" s="240"/>
      <c r="AB29600" s="241"/>
    </row>
    <row r="29601" spans="25:28">
      <c r="Y29601" s="240"/>
      <c r="AB29601" s="241"/>
    </row>
    <row r="29602" spans="25:28">
      <c r="Y29602" s="240"/>
      <c r="AB29602" s="241"/>
    </row>
    <row r="29603" spans="25:28">
      <c r="Y29603" s="240"/>
      <c r="AB29603" s="241"/>
    </row>
    <row r="29604" spans="25:28">
      <c r="Y29604" s="240"/>
      <c r="AB29604" s="241"/>
    </row>
    <row r="29605" spans="25:28">
      <c r="Y29605" s="240"/>
      <c r="AB29605" s="241"/>
    </row>
    <row r="29606" spans="25:28">
      <c r="Y29606" s="240"/>
      <c r="AB29606" s="241"/>
    </row>
    <row r="29607" spans="25:28">
      <c r="Y29607" s="240"/>
      <c r="AB29607" s="241"/>
    </row>
    <row r="29608" spans="25:28">
      <c r="Y29608" s="240"/>
      <c r="AB29608" s="241"/>
    </row>
    <row r="29609" spans="25:28">
      <c r="Y29609" s="240"/>
      <c r="AB29609" s="241"/>
    </row>
    <row r="29610" spans="25:28">
      <c r="Y29610" s="240"/>
      <c r="AB29610" s="241"/>
    </row>
    <row r="29611" spans="25:28">
      <c r="Y29611" s="240"/>
      <c r="AB29611" s="241"/>
    </row>
    <row r="29612" spans="25:28">
      <c r="Y29612" s="240"/>
      <c r="AB29612" s="241"/>
    </row>
    <row r="29613" spans="25:28">
      <c r="Y29613" s="240"/>
      <c r="AB29613" s="241"/>
    </row>
    <row r="29614" spans="25:28">
      <c r="Y29614" s="240"/>
      <c r="AB29614" s="241"/>
    </row>
    <row r="29615" spans="25:28">
      <c r="Y29615" s="240"/>
      <c r="AB29615" s="241"/>
    </row>
    <row r="29616" spans="25:28">
      <c r="Y29616" s="240"/>
      <c r="AB29616" s="241"/>
    </row>
    <row r="29617" spans="25:28">
      <c r="Y29617" s="240"/>
      <c r="AB29617" s="241"/>
    </row>
    <row r="29618" spans="25:28">
      <c r="Y29618" s="240"/>
      <c r="AB29618" s="241"/>
    </row>
    <row r="29619" spans="25:28">
      <c r="Y29619" s="240"/>
      <c r="AB29619" s="241"/>
    </row>
    <row r="29620" spans="25:28">
      <c r="Y29620" s="240"/>
      <c r="AB29620" s="241"/>
    </row>
    <row r="29621" spans="25:28">
      <c r="Y29621" s="240"/>
      <c r="AB29621" s="241"/>
    </row>
    <row r="29622" spans="25:28">
      <c r="Y29622" s="240"/>
      <c r="AB29622" s="241"/>
    </row>
    <row r="29623" spans="25:28">
      <c r="Y29623" s="240"/>
      <c r="AB29623" s="241"/>
    </row>
    <row r="29624" spans="25:28">
      <c r="Y29624" s="240"/>
      <c r="AB29624" s="241"/>
    </row>
    <row r="29625" spans="25:28">
      <c r="Y29625" s="240"/>
      <c r="AB29625" s="241"/>
    </row>
    <row r="29626" spans="25:28">
      <c r="Y29626" s="240"/>
      <c r="AB29626" s="241"/>
    </row>
    <row r="29627" spans="25:28">
      <c r="Y29627" s="240"/>
      <c r="AB29627" s="241"/>
    </row>
    <row r="29628" spans="25:28">
      <c r="Y29628" s="240"/>
      <c r="AB29628" s="241"/>
    </row>
    <row r="29629" spans="25:28">
      <c r="Y29629" s="240"/>
      <c r="AB29629" s="241"/>
    </row>
    <row r="29630" spans="25:28">
      <c r="Y29630" s="240"/>
      <c r="AB29630" s="241"/>
    </row>
    <row r="29631" spans="25:28">
      <c r="Y29631" s="240"/>
      <c r="AB29631" s="241"/>
    </row>
    <row r="29632" spans="25:28">
      <c r="Y29632" s="240"/>
      <c r="AB29632" s="241"/>
    </row>
    <row r="29633" spans="25:28">
      <c r="Y29633" s="240"/>
      <c r="AB29633" s="241"/>
    </row>
    <row r="29634" spans="25:28">
      <c r="Y29634" s="240"/>
      <c r="AB29634" s="241"/>
    </row>
    <row r="29635" spans="25:28">
      <c r="Y29635" s="240"/>
      <c r="AB29635" s="241"/>
    </row>
    <row r="29636" spans="25:28">
      <c r="Y29636" s="240"/>
      <c r="AB29636" s="241"/>
    </row>
    <row r="29637" spans="25:28">
      <c r="Y29637" s="240"/>
      <c r="AB29637" s="241"/>
    </row>
    <row r="29638" spans="25:28">
      <c r="Y29638" s="240"/>
      <c r="AB29638" s="241"/>
    </row>
    <row r="29639" spans="25:28">
      <c r="Y29639" s="240"/>
      <c r="AB29639" s="241"/>
    </row>
    <row r="29640" spans="25:28">
      <c r="Y29640" s="240"/>
      <c r="AB29640" s="241"/>
    </row>
    <row r="29641" spans="25:28">
      <c r="Y29641" s="240"/>
      <c r="AB29641" s="241"/>
    </row>
    <row r="29642" spans="25:28">
      <c r="Y29642" s="240"/>
      <c r="AB29642" s="241"/>
    </row>
    <row r="29643" spans="25:28">
      <c r="Y29643" s="240"/>
      <c r="AB29643" s="241"/>
    </row>
    <row r="29644" spans="25:28">
      <c r="Y29644" s="240"/>
      <c r="AB29644" s="241"/>
    </row>
    <row r="29645" spans="25:28">
      <c r="Y29645" s="240"/>
      <c r="AB29645" s="241"/>
    </row>
    <row r="29646" spans="25:28">
      <c r="Y29646" s="240"/>
      <c r="AB29646" s="241"/>
    </row>
    <row r="29647" spans="25:28">
      <c r="Y29647" s="240"/>
      <c r="AB29647" s="241"/>
    </row>
    <row r="29648" spans="25:28">
      <c r="Y29648" s="240"/>
      <c r="AB29648" s="241"/>
    </row>
    <row r="29649" spans="25:28">
      <c r="Y29649" s="240"/>
      <c r="AB29649" s="241"/>
    </row>
    <row r="29650" spans="25:28">
      <c r="Y29650" s="240"/>
      <c r="AB29650" s="241"/>
    </row>
    <row r="29651" spans="25:28">
      <c r="Y29651" s="240"/>
      <c r="AB29651" s="241"/>
    </row>
    <row r="29652" spans="25:28">
      <c r="Y29652" s="240"/>
      <c r="AB29652" s="241"/>
    </row>
    <row r="29653" spans="25:28">
      <c r="Y29653" s="240"/>
      <c r="AB29653" s="241"/>
    </row>
    <row r="29654" spans="25:28">
      <c r="Y29654" s="240"/>
      <c r="AB29654" s="241"/>
    </row>
    <row r="29655" spans="25:28">
      <c r="Y29655" s="240"/>
      <c r="AB29655" s="241"/>
    </row>
    <row r="29656" spans="25:28">
      <c r="Y29656" s="240"/>
      <c r="AB29656" s="241"/>
    </row>
    <row r="29657" spans="25:28">
      <c r="Y29657" s="240"/>
      <c r="AB29657" s="241"/>
    </row>
    <row r="29658" spans="25:28">
      <c r="Y29658" s="240"/>
      <c r="AB29658" s="241"/>
    </row>
    <row r="29659" spans="25:28">
      <c r="Y29659" s="240"/>
      <c r="AB29659" s="241"/>
    </row>
    <row r="29660" spans="25:28">
      <c r="Y29660" s="240"/>
      <c r="AB29660" s="241"/>
    </row>
    <row r="29661" spans="25:28">
      <c r="Y29661" s="240"/>
      <c r="AB29661" s="241"/>
    </row>
    <row r="29662" spans="25:28">
      <c r="Y29662" s="240"/>
      <c r="AB29662" s="241"/>
    </row>
    <row r="29663" spans="25:28">
      <c r="Y29663" s="240"/>
      <c r="AB29663" s="241"/>
    </row>
    <row r="29664" spans="25:28">
      <c r="Y29664" s="240"/>
      <c r="AB29664" s="241"/>
    </row>
    <row r="29665" spans="25:28">
      <c r="Y29665" s="240"/>
      <c r="AB29665" s="241"/>
    </row>
    <row r="29666" spans="25:28">
      <c r="Y29666" s="240"/>
      <c r="AB29666" s="241"/>
    </row>
    <row r="29667" spans="25:28">
      <c r="Y29667" s="240"/>
      <c r="AB29667" s="241"/>
    </row>
    <row r="29668" spans="25:28">
      <c r="Y29668" s="240"/>
      <c r="AB29668" s="241"/>
    </row>
    <row r="29669" spans="25:28">
      <c r="Y29669" s="240"/>
      <c r="AB29669" s="241"/>
    </row>
    <row r="29670" spans="25:28">
      <c r="Y29670" s="240"/>
      <c r="AB29670" s="241"/>
    </row>
    <row r="29671" spans="25:28">
      <c r="Y29671" s="240"/>
      <c r="AB29671" s="241"/>
    </row>
    <row r="29672" spans="25:28">
      <c r="Y29672" s="240"/>
      <c r="AB29672" s="241"/>
    </row>
    <row r="29673" spans="25:28">
      <c r="Y29673" s="240"/>
      <c r="AB29673" s="241"/>
    </row>
    <row r="29674" spans="25:28">
      <c r="Y29674" s="240"/>
      <c r="AB29674" s="241"/>
    </row>
    <row r="29675" spans="25:28">
      <c r="Y29675" s="240"/>
      <c r="AB29675" s="241"/>
    </row>
    <row r="29676" spans="25:28">
      <c r="Y29676" s="240"/>
      <c r="AB29676" s="241"/>
    </row>
    <row r="29677" spans="25:28">
      <c r="Y29677" s="240"/>
      <c r="AB29677" s="241"/>
    </row>
    <row r="29678" spans="25:28">
      <c r="Y29678" s="240"/>
      <c r="AB29678" s="241"/>
    </row>
    <row r="29679" spans="25:28">
      <c r="Y29679" s="240"/>
      <c r="AB29679" s="241"/>
    </row>
    <row r="29680" spans="25:28">
      <c r="Y29680" s="240"/>
      <c r="AB29680" s="241"/>
    </row>
    <row r="29681" spans="25:28">
      <c r="Y29681" s="240"/>
      <c r="AB29681" s="241"/>
    </row>
    <row r="29682" spans="25:28">
      <c r="Y29682" s="240"/>
      <c r="AB29682" s="241"/>
    </row>
    <row r="29683" spans="25:28">
      <c r="Y29683" s="240"/>
      <c r="AB29683" s="241"/>
    </row>
    <row r="29684" spans="25:28">
      <c r="Y29684" s="240"/>
      <c r="AB29684" s="241"/>
    </row>
    <row r="29685" spans="25:28">
      <c r="Y29685" s="240"/>
      <c r="AB29685" s="241"/>
    </row>
    <row r="29686" spans="25:28">
      <c r="Y29686" s="240"/>
      <c r="AB29686" s="241"/>
    </row>
    <row r="29687" spans="25:28">
      <c r="Y29687" s="240"/>
      <c r="AB29687" s="241"/>
    </row>
    <row r="29688" spans="25:28">
      <c r="Y29688" s="240"/>
      <c r="AB29688" s="241"/>
    </row>
    <row r="29689" spans="25:28">
      <c r="Y29689" s="240"/>
      <c r="AB29689" s="241"/>
    </row>
    <row r="29690" spans="25:28">
      <c r="Y29690" s="240"/>
      <c r="AB29690" s="241"/>
    </row>
    <row r="29691" spans="25:28">
      <c r="Y29691" s="240"/>
      <c r="AB29691" s="241"/>
    </row>
    <row r="29692" spans="25:28">
      <c r="Y29692" s="240"/>
      <c r="AB29692" s="241"/>
    </row>
    <row r="29693" spans="25:28">
      <c r="Y29693" s="240"/>
      <c r="AB29693" s="241"/>
    </row>
    <row r="29694" spans="25:28">
      <c r="Y29694" s="240"/>
      <c r="AB29694" s="241"/>
    </row>
    <row r="29695" spans="25:28">
      <c r="Y29695" s="240"/>
      <c r="AB29695" s="241"/>
    </row>
    <row r="29696" spans="25:28">
      <c r="Y29696" s="240"/>
      <c r="AB29696" s="241"/>
    </row>
    <row r="29697" spans="25:28">
      <c r="Y29697" s="240"/>
      <c r="AB29697" s="241"/>
    </row>
    <row r="29698" spans="25:28">
      <c r="Y29698" s="240"/>
      <c r="AB29698" s="241"/>
    </row>
    <row r="29699" spans="25:28">
      <c r="Y29699" s="240"/>
      <c r="AB29699" s="241"/>
    </row>
    <row r="29700" spans="25:28">
      <c r="Y29700" s="240"/>
      <c r="AB29700" s="241"/>
    </row>
    <row r="29701" spans="25:28">
      <c r="Y29701" s="240"/>
      <c r="AB29701" s="241"/>
    </row>
    <row r="29702" spans="25:28">
      <c r="Y29702" s="240"/>
      <c r="AB29702" s="241"/>
    </row>
    <row r="29703" spans="25:28">
      <c r="Y29703" s="240"/>
      <c r="AB29703" s="241"/>
    </row>
    <row r="29704" spans="25:28">
      <c r="Y29704" s="240"/>
      <c r="AB29704" s="241"/>
    </row>
    <row r="29705" spans="25:28">
      <c r="Y29705" s="240"/>
      <c r="AB29705" s="241"/>
    </row>
    <row r="29706" spans="25:28">
      <c r="Y29706" s="240"/>
      <c r="AB29706" s="241"/>
    </row>
    <row r="29707" spans="25:28">
      <c r="Y29707" s="240"/>
      <c r="AB29707" s="241"/>
    </row>
    <row r="29708" spans="25:28">
      <c r="Y29708" s="240"/>
      <c r="AB29708" s="241"/>
    </row>
    <row r="29709" spans="25:28">
      <c r="Y29709" s="240"/>
      <c r="AB29709" s="241"/>
    </row>
    <row r="29710" spans="25:28">
      <c r="Y29710" s="240"/>
      <c r="AB29710" s="241"/>
    </row>
    <row r="29711" spans="25:28">
      <c r="Y29711" s="240"/>
      <c r="AB29711" s="241"/>
    </row>
    <row r="29712" spans="25:28">
      <c r="Y29712" s="240"/>
      <c r="AB29712" s="241"/>
    </row>
    <row r="29713" spans="25:28">
      <c r="Y29713" s="240"/>
      <c r="AB29713" s="241"/>
    </row>
    <row r="29714" spans="25:28">
      <c r="Y29714" s="240"/>
      <c r="AB29714" s="241"/>
    </row>
    <row r="29715" spans="25:28">
      <c r="Y29715" s="240"/>
      <c r="AB29715" s="241"/>
    </row>
    <row r="29716" spans="25:28">
      <c r="Y29716" s="240"/>
      <c r="AB29716" s="241"/>
    </row>
    <row r="29717" spans="25:28">
      <c r="Y29717" s="240"/>
      <c r="AB29717" s="241"/>
    </row>
    <row r="29718" spans="25:28">
      <c r="Y29718" s="240"/>
      <c r="AB29718" s="241"/>
    </row>
    <row r="29719" spans="25:28">
      <c r="Y29719" s="240"/>
      <c r="AB29719" s="241"/>
    </row>
    <row r="29720" spans="25:28">
      <c r="Y29720" s="240"/>
      <c r="AB29720" s="241"/>
    </row>
    <row r="29721" spans="25:28">
      <c r="Y29721" s="240"/>
      <c r="AB29721" s="241"/>
    </row>
    <row r="29722" spans="25:28">
      <c r="Y29722" s="240"/>
      <c r="AB29722" s="241"/>
    </row>
    <row r="29723" spans="25:28">
      <c r="Y29723" s="240"/>
      <c r="AB29723" s="241"/>
    </row>
    <row r="29724" spans="25:28">
      <c r="Y29724" s="240"/>
      <c r="AB29724" s="241"/>
    </row>
    <row r="29725" spans="25:28">
      <c r="Y29725" s="240"/>
      <c r="AB29725" s="241"/>
    </row>
    <row r="29726" spans="25:28">
      <c r="Y29726" s="240"/>
      <c r="AB29726" s="241"/>
    </row>
    <row r="29727" spans="25:28">
      <c r="Y29727" s="240"/>
      <c r="AB29727" s="241"/>
    </row>
    <row r="29728" spans="25:28">
      <c r="Y29728" s="240"/>
      <c r="AB29728" s="241"/>
    </row>
    <row r="29729" spans="25:28">
      <c r="Y29729" s="240"/>
      <c r="AB29729" s="241"/>
    </row>
    <row r="29730" spans="25:28">
      <c r="Y29730" s="240"/>
      <c r="AB29730" s="241"/>
    </row>
    <row r="29731" spans="25:28">
      <c r="Y29731" s="240"/>
      <c r="AB29731" s="241"/>
    </row>
    <row r="29732" spans="25:28">
      <c r="Y29732" s="240"/>
      <c r="AB29732" s="241"/>
    </row>
    <row r="29733" spans="25:28">
      <c r="Y29733" s="240"/>
      <c r="AB29733" s="241"/>
    </row>
    <row r="29734" spans="25:28">
      <c r="Y29734" s="240"/>
      <c r="AB29734" s="241"/>
    </row>
    <row r="29735" spans="25:28">
      <c r="Y29735" s="240"/>
      <c r="AB29735" s="241"/>
    </row>
    <row r="29736" spans="25:28">
      <c r="Y29736" s="240"/>
      <c r="AB29736" s="241"/>
    </row>
    <row r="29737" spans="25:28">
      <c r="Y29737" s="240"/>
      <c r="AB29737" s="241"/>
    </row>
    <row r="29738" spans="25:28">
      <c r="Y29738" s="240"/>
      <c r="AB29738" s="241"/>
    </row>
    <row r="29739" spans="25:28">
      <c r="Y29739" s="240"/>
      <c r="AB29739" s="241"/>
    </row>
    <row r="29740" spans="25:28">
      <c r="Y29740" s="240"/>
      <c r="AB29740" s="241"/>
    </row>
    <row r="29741" spans="25:28">
      <c r="Y29741" s="240"/>
      <c r="AB29741" s="241"/>
    </row>
    <row r="29742" spans="25:28">
      <c r="Y29742" s="240"/>
      <c r="AB29742" s="241"/>
    </row>
    <row r="29743" spans="25:28">
      <c r="Y29743" s="240"/>
      <c r="AB29743" s="241"/>
    </row>
    <row r="29744" spans="25:28">
      <c r="Y29744" s="240"/>
      <c r="AB29744" s="241"/>
    </row>
    <row r="29745" spans="25:28">
      <c r="Y29745" s="240"/>
      <c r="AB29745" s="241"/>
    </row>
    <row r="29746" spans="25:28">
      <c r="Y29746" s="240"/>
      <c r="AB29746" s="241"/>
    </row>
    <row r="29747" spans="25:28">
      <c r="Y29747" s="240"/>
      <c r="AB29747" s="241"/>
    </row>
    <row r="29748" spans="25:28">
      <c r="Y29748" s="240"/>
      <c r="AB29748" s="241"/>
    </row>
    <row r="29749" spans="25:28">
      <c r="Y29749" s="240"/>
      <c r="AB29749" s="241"/>
    </row>
    <row r="29750" spans="25:28">
      <c r="Y29750" s="240"/>
      <c r="AB29750" s="241"/>
    </row>
    <row r="29751" spans="25:28">
      <c r="Y29751" s="240"/>
      <c r="AB29751" s="241"/>
    </row>
    <row r="29752" spans="25:28">
      <c r="Y29752" s="240"/>
      <c r="AB29752" s="241"/>
    </row>
    <row r="29753" spans="25:28">
      <c r="Y29753" s="240"/>
      <c r="AB29753" s="241"/>
    </row>
    <row r="29754" spans="25:28">
      <c r="Y29754" s="240"/>
      <c r="AB29754" s="241"/>
    </row>
    <row r="29755" spans="25:28">
      <c r="Y29755" s="240"/>
      <c r="AB29755" s="241"/>
    </row>
    <row r="29756" spans="25:28">
      <c r="Y29756" s="240"/>
      <c r="AB29756" s="241"/>
    </row>
    <row r="29757" spans="25:28">
      <c r="Y29757" s="240"/>
      <c r="AB29757" s="241"/>
    </row>
    <row r="29758" spans="25:28">
      <c r="Y29758" s="240"/>
      <c r="AB29758" s="241"/>
    </row>
    <row r="29759" spans="25:28">
      <c r="Y29759" s="240"/>
      <c r="AB29759" s="241"/>
    </row>
    <row r="29760" spans="25:28">
      <c r="Y29760" s="240"/>
      <c r="AB29760" s="241"/>
    </row>
    <row r="29761" spans="25:28">
      <c r="Y29761" s="240"/>
      <c r="AB29761" s="241"/>
    </row>
    <row r="29762" spans="25:28">
      <c r="Y29762" s="240"/>
      <c r="AB29762" s="241"/>
    </row>
    <row r="29763" spans="25:28">
      <c r="Y29763" s="240"/>
      <c r="AB29763" s="241"/>
    </row>
    <row r="29764" spans="25:28">
      <c r="Y29764" s="240"/>
      <c r="AB29764" s="241"/>
    </row>
    <row r="29765" spans="25:28">
      <c r="Y29765" s="240"/>
      <c r="AB29765" s="241"/>
    </row>
    <row r="29766" spans="25:28">
      <c r="Y29766" s="240"/>
      <c r="AB29766" s="241"/>
    </row>
    <row r="29767" spans="25:28">
      <c r="Y29767" s="240"/>
      <c r="AB29767" s="241"/>
    </row>
    <row r="29768" spans="25:28">
      <c r="Y29768" s="240"/>
      <c r="AB29768" s="241"/>
    </row>
    <row r="29769" spans="25:28">
      <c r="Y29769" s="240"/>
      <c r="AB29769" s="241"/>
    </row>
    <row r="29770" spans="25:28">
      <c r="Y29770" s="240"/>
      <c r="AB29770" s="241"/>
    </row>
    <row r="29771" spans="25:28">
      <c r="Y29771" s="240"/>
      <c r="AB29771" s="241"/>
    </row>
    <row r="29772" spans="25:28">
      <c r="Y29772" s="240"/>
      <c r="AB29772" s="241"/>
    </row>
    <row r="29773" spans="25:28">
      <c r="Y29773" s="240"/>
      <c r="AB29773" s="241"/>
    </row>
    <row r="29774" spans="25:28">
      <c r="Y29774" s="240"/>
      <c r="AB29774" s="241"/>
    </row>
    <row r="29775" spans="25:28">
      <c r="Y29775" s="240"/>
      <c r="AB29775" s="241"/>
    </row>
    <row r="29776" spans="25:28">
      <c r="Y29776" s="240"/>
      <c r="AB29776" s="241"/>
    </row>
    <row r="29777" spans="25:28">
      <c r="Y29777" s="240"/>
      <c r="AB29777" s="241"/>
    </row>
    <row r="29778" spans="25:28">
      <c r="Y29778" s="240"/>
      <c r="AB29778" s="241"/>
    </row>
    <row r="29779" spans="25:28">
      <c r="Y29779" s="240"/>
      <c r="AB29779" s="241"/>
    </row>
    <row r="29780" spans="25:28">
      <c r="Y29780" s="240"/>
      <c r="AB29780" s="241"/>
    </row>
    <row r="29781" spans="25:28">
      <c r="Y29781" s="240"/>
      <c r="AB29781" s="241"/>
    </row>
    <row r="29782" spans="25:28">
      <c r="Y29782" s="240"/>
      <c r="AB29782" s="241"/>
    </row>
    <row r="29783" spans="25:28">
      <c r="Y29783" s="240"/>
      <c r="AB29783" s="241"/>
    </row>
    <row r="29784" spans="25:28">
      <c r="Y29784" s="240"/>
      <c r="AB29784" s="241"/>
    </row>
    <row r="29785" spans="25:28">
      <c r="Y29785" s="240"/>
      <c r="AB29785" s="241"/>
    </row>
    <row r="29786" spans="25:28">
      <c r="Y29786" s="240"/>
      <c r="AB29786" s="241"/>
    </row>
    <row r="29787" spans="25:28">
      <c r="Y29787" s="240"/>
      <c r="AB29787" s="241"/>
    </row>
    <row r="29788" spans="25:28">
      <c r="Y29788" s="240"/>
      <c r="AB29788" s="241"/>
    </row>
    <row r="29789" spans="25:28">
      <c r="Y29789" s="240"/>
      <c r="AB29789" s="241"/>
    </row>
    <row r="29790" spans="25:28">
      <c r="Y29790" s="240"/>
      <c r="AB29790" s="241"/>
    </row>
    <row r="29791" spans="25:28">
      <c r="Y29791" s="240"/>
      <c r="AB29791" s="241"/>
    </row>
    <row r="29792" spans="25:28">
      <c r="Y29792" s="240"/>
      <c r="AB29792" s="241"/>
    </row>
    <row r="29793" spans="25:28">
      <c r="Y29793" s="240"/>
      <c r="AB29793" s="241"/>
    </row>
    <row r="29794" spans="25:28">
      <c r="Y29794" s="240"/>
      <c r="AB29794" s="241"/>
    </row>
    <row r="29795" spans="25:28">
      <c r="Y29795" s="240"/>
      <c r="AB29795" s="241"/>
    </row>
    <row r="29796" spans="25:28">
      <c r="Y29796" s="240"/>
      <c r="AB29796" s="241"/>
    </row>
    <row r="29797" spans="25:28">
      <c r="Y29797" s="240"/>
      <c r="AB29797" s="241"/>
    </row>
    <row r="29798" spans="25:28">
      <c r="Y29798" s="240"/>
      <c r="AB29798" s="241"/>
    </row>
    <row r="29799" spans="25:28">
      <c r="Y29799" s="240"/>
      <c r="AB29799" s="241"/>
    </row>
    <row r="29800" spans="25:28">
      <c r="Y29800" s="240"/>
      <c r="AB29800" s="241"/>
    </row>
    <row r="29801" spans="25:28">
      <c r="Y29801" s="240"/>
      <c r="AB29801" s="241"/>
    </row>
    <row r="29802" spans="25:28">
      <c r="Y29802" s="240"/>
      <c r="AB29802" s="241"/>
    </row>
    <row r="29803" spans="25:28">
      <c r="Y29803" s="240"/>
      <c r="AB29803" s="241"/>
    </row>
    <row r="29804" spans="25:28">
      <c r="Y29804" s="240"/>
      <c r="AB29804" s="241"/>
    </row>
    <row r="29805" spans="25:28">
      <c r="Y29805" s="240"/>
      <c r="AB29805" s="241"/>
    </row>
    <row r="29806" spans="25:28">
      <c r="Y29806" s="240"/>
      <c r="AB29806" s="241"/>
    </row>
    <row r="29807" spans="25:28">
      <c r="Y29807" s="240"/>
      <c r="AB29807" s="241"/>
    </row>
    <row r="29808" spans="25:28">
      <c r="Y29808" s="240"/>
      <c r="AB29808" s="241"/>
    </row>
    <row r="29809" spans="25:28">
      <c r="Y29809" s="240"/>
      <c r="AB29809" s="241"/>
    </row>
    <row r="29810" spans="25:28">
      <c r="Y29810" s="240"/>
      <c r="AB29810" s="241"/>
    </row>
    <row r="29811" spans="25:28">
      <c r="Y29811" s="240"/>
      <c r="AB29811" s="241"/>
    </row>
    <row r="29812" spans="25:28">
      <c r="Y29812" s="240"/>
      <c r="AB29812" s="241"/>
    </row>
    <row r="29813" spans="25:28">
      <c r="Y29813" s="240"/>
      <c r="AB29813" s="241"/>
    </row>
    <row r="29814" spans="25:28">
      <c r="Y29814" s="240"/>
      <c r="AB29814" s="241"/>
    </row>
    <row r="29815" spans="25:28">
      <c r="Y29815" s="240"/>
      <c r="AB29815" s="241"/>
    </row>
    <row r="29816" spans="25:28">
      <c r="Y29816" s="240"/>
      <c r="AB29816" s="241"/>
    </row>
    <row r="29817" spans="25:28">
      <c r="Y29817" s="240"/>
      <c r="AB29817" s="241"/>
    </row>
    <row r="29818" spans="25:28">
      <c r="Y29818" s="240"/>
      <c r="AB29818" s="241"/>
    </row>
    <row r="29819" spans="25:28">
      <c r="Y29819" s="240"/>
      <c r="AB29819" s="241"/>
    </row>
    <row r="29820" spans="25:28">
      <c r="Y29820" s="240"/>
      <c r="AB29820" s="241"/>
    </row>
    <row r="29821" spans="25:28">
      <c r="Y29821" s="240"/>
      <c r="AB29821" s="241"/>
    </row>
    <row r="29822" spans="25:28">
      <c r="Y29822" s="240"/>
      <c r="AB29822" s="241"/>
    </row>
    <row r="29823" spans="25:28">
      <c r="Y29823" s="240"/>
      <c r="AB29823" s="241"/>
    </row>
    <row r="29824" spans="25:28">
      <c r="Y29824" s="240"/>
      <c r="AB29824" s="241"/>
    </row>
    <row r="29825" spans="25:28">
      <c r="Y29825" s="240"/>
      <c r="AB29825" s="241"/>
    </row>
    <row r="29826" spans="25:28">
      <c r="Y29826" s="240"/>
      <c r="AB29826" s="241"/>
    </row>
    <row r="29827" spans="25:28">
      <c r="Y29827" s="240"/>
      <c r="AB29827" s="241"/>
    </row>
    <row r="29828" spans="25:28">
      <c r="Y29828" s="240"/>
      <c r="AB29828" s="241"/>
    </row>
    <row r="29829" spans="25:28">
      <c r="Y29829" s="240"/>
      <c r="AB29829" s="241"/>
    </row>
    <row r="29830" spans="25:28">
      <c r="Y29830" s="240"/>
      <c r="AB29830" s="241"/>
    </row>
    <row r="29831" spans="25:28">
      <c r="Y29831" s="240"/>
      <c r="AB29831" s="241"/>
    </row>
    <row r="29832" spans="25:28">
      <c r="Y29832" s="240"/>
      <c r="AB29832" s="241"/>
    </row>
    <row r="29833" spans="25:28">
      <c r="Y29833" s="240"/>
      <c r="AB29833" s="241"/>
    </row>
    <row r="29834" spans="25:28">
      <c r="Y29834" s="240"/>
      <c r="AB29834" s="241"/>
    </row>
    <row r="29835" spans="25:28">
      <c r="Y29835" s="240"/>
      <c r="AB29835" s="241"/>
    </row>
    <row r="29836" spans="25:28">
      <c r="Y29836" s="240"/>
      <c r="AB29836" s="241"/>
    </row>
    <row r="29837" spans="25:28">
      <c r="Y29837" s="240"/>
      <c r="AB29837" s="241"/>
    </row>
    <row r="29838" spans="25:28">
      <c r="Y29838" s="240"/>
      <c r="AB29838" s="241"/>
    </row>
    <row r="29839" spans="25:28">
      <c r="Y29839" s="240"/>
      <c r="AB29839" s="241"/>
    </row>
    <row r="29840" spans="25:28">
      <c r="Y29840" s="240"/>
      <c r="AB29840" s="241"/>
    </row>
    <row r="29841" spans="25:28">
      <c r="Y29841" s="240"/>
      <c r="AB29841" s="241"/>
    </row>
    <row r="29842" spans="25:28">
      <c r="Y29842" s="240"/>
      <c r="AB29842" s="241"/>
    </row>
    <row r="29843" spans="25:28">
      <c r="Y29843" s="240"/>
      <c r="AB29843" s="241"/>
    </row>
    <row r="29844" spans="25:28">
      <c r="Y29844" s="240"/>
      <c r="AB29844" s="241"/>
    </row>
    <row r="29845" spans="25:28">
      <c r="Y29845" s="240"/>
      <c r="AB29845" s="241"/>
    </row>
    <row r="29846" spans="25:28">
      <c r="Y29846" s="240"/>
      <c r="AB29846" s="241"/>
    </row>
    <row r="29847" spans="25:28">
      <c r="Y29847" s="240"/>
      <c r="AB29847" s="241"/>
    </row>
    <row r="29848" spans="25:28">
      <c r="Y29848" s="240"/>
      <c r="AB29848" s="241"/>
    </row>
    <row r="29849" spans="25:28">
      <c r="Y29849" s="240"/>
      <c r="AB29849" s="241"/>
    </row>
    <row r="29850" spans="25:28">
      <c r="Y29850" s="240"/>
      <c r="AB29850" s="241"/>
    </row>
    <row r="29851" spans="25:28">
      <c r="Y29851" s="240"/>
      <c r="AB29851" s="241"/>
    </row>
    <row r="29852" spans="25:28">
      <c r="Y29852" s="240"/>
      <c r="AB29852" s="241"/>
    </row>
    <row r="29853" spans="25:28">
      <c r="Y29853" s="240"/>
      <c r="AB29853" s="241"/>
    </row>
    <row r="29854" spans="25:28">
      <c r="Y29854" s="240"/>
      <c r="AB29854" s="241"/>
    </row>
    <row r="29855" spans="25:28">
      <c r="Y29855" s="240"/>
      <c r="AB29855" s="241"/>
    </row>
    <row r="29856" spans="25:28">
      <c r="Y29856" s="240"/>
      <c r="AB29856" s="241"/>
    </row>
    <row r="29857" spans="25:28">
      <c r="Y29857" s="240"/>
      <c r="AB29857" s="241"/>
    </row>
    <row r="29858" spans="25:28">
      <c r="Y29858" s="240"/>
      <c r="AB29858" s="241"/>
    </row>
    <row r="29859" spans="25:28">
      <c r="Y29859" s="240"/>
      <c r="AB29859" s="241"/>
    </row>
    <row r="29860" spans="25:28">
      <c r="Y29860" s="240"/>
      <c r="AB29860" s="241"/>
    </row>
    <row r="29861" spans="25:28">
      <c r="Y29861" s="240"/>
      <c r="AB29861" s="241"/>
    </row>
    <row r="29862" spans="25:28">
      <c r="Y29862" s="240"/>
      <c r="AB29862" s="241"/>
    </row>
    <row r="29863" spans="25:28">
      <c r="Y29863" s="240"/>
      <c r="AB29863" s="241"/>
    </row>
    <row r="29864" spans="25:28">
      <c r="Y29864" s="240"/>
      <c r="AB29864" s="241"/>
    </row>
    <row r="29865" spans="25:28">
      <c r="Y29865" s="240"/>
      <c r="AB29865" s="241"/>
    </row>
    <row r="29866" spans="25:28">
      <c r="Y29866" s="240"/>
      <c r="AB29866" s="241"/>
    </row>
    <row r="29867" spans="25:28">
      <c r="Y29867" s="240"/>
      <c r="AB29867" s="241"/>
    </row>
    <row r="29868" spans="25:28">
      <c r="Y29868" s="240"/>
      <c r="AB29868" s="241"/>
    </row>
    <row r="29869" spans="25:28">
      <c r="Y29869" s="240"/>
      <c r="AB29869" s="241"/>
    </row>
    <row r="29870" spans="25:28">
      <c r="Y29870" s="240"/>
      <c r="AB29870" s="241"/>
    </row>
    <row r="29871" spans="25:28">
      <c r="Y29871" s="240"/>
      <c r="AB29871" s="241"/>
    </row>
    <row r="29872" spans="25:28">
      <c r="Y29872" s="240"/>
      <c r="AB29872" s="241"/>
    </row>
    <row r="29873" spans="25:28">
      <c r="Y29873" s="240"/>
      <c r="AB29873" s="241"/>
    </row>
    <row r="29874" spans="25:28">
      <c r="Y29874" s="240"/>
      <c r="AB29874" s="241"/>
    </row>
    <row r="29875" spans="25:28">
      <c r="Y29875" s="240"/>
      <c r="AB29875" s="241"/>
    </row>
    <row r="29876" spans="25:28">
      <c r="Y29876" s="240"/>
      <c r="AB29876" s="241"/>
    </row>
    <row r="29877" spans="25:28">
      <c r="Y29877" s="240"/>
      <c r="AB29877" s="241"/>
    </row>
    <row r="29878" spans="25:28">
      <c r="Y29878" s="240"/>
      <c r="AB29878" s="241"/>
    </row>
    <row r="29879" spans="25:28">
      <c r="Y29879" s="240"/>
      <c r="AB29879" s="241"/>
    </row>
    <row r="29880" spans="25:28">
      <c r="Y29880" s="240"/>
      <c r="AB29880" s="241"/>
    </row>
    <row r="29881" spans="25:28">
      <c r="Y29881" s="240"/>
      <c r="AB29881" s="241"/>
    </row>
    <row r="29882" spans="25:28">
      <c r="Y29882" s="240"/>
      <c r="AB29882" s="241"/>
    </row>
    <row r="29883" spans="25:28">
      <c r="Y29883" s="240"/>
      <c r="AB29883" s="241"/>
    </row>
    <row r="29884" spans="25:28">
      <c r="Y29884" s="240"/>
      <c r="AB29884" s="241"/>
    </row>
    <row r="29885" spans="25:28">
      <c r="Y29885" s="240"/>
      <c r="AB29885" s="241"/>
    </row>
    <row r="29886" spans="25:28">
      <c r="Y29886" s="240"/>
      <c r="AB29886" s="241"/>
    </row>
    <row r="29887" spans="25:28">
      <c r="Y29887" s="240"/>
      <c r="AB29887" s="241"/>
    </row>
    <row r="29888" spans="25:28">
      <c r="Y29888" s="240"/>
      <c r="AB29888" s="241"/>
    </row>
    <row r="29889" spans="25:28">
      <c r="Y29889" s="240"/>
      <c r="AB29889" s="241"/>
    </row>
    <row r="29890" spans="25:28">
      <c r="Y29890" s="240"/>
      <c r="AB29890" s="241"/>
    </row>
    <row r="29891" spans="25:28">
      <c r="Y29891" s="240"/>
      <c r="AB29891" s="241"/>
    </row>
    <row r="29892" spans="25:28">
      <c r="Y29892" s="240"/>
      <c r="AB29892" s="241"/>
    </row>
    <row r="29893" spans="25:28">
      <c r="Y29893" s="240"/>
      <c r="AB29893" s="241"/>
    </row>
    <row r="29894" spans="25:28">
      <c r="Y29894" s="240"/>
      <c r="AB29894" s="241"/>
    </row>
    <row r="29895" spans="25:28">
      <c r="Y29895" s="240"/>
      <c r="AB29895" s="241"/>
    </row>
    <row r="29896" spans="25:28">
      <c r="Y29896" s="240"/>
      <c r="AB29896" s="241"/>
    </row>
    <row r="29897" spans="25:28">
      <c r="Y29897" s="240"/>
      <c r="AB29897" s="241"/>
    </row>
    <row r="29898" spans="25:28">
      <c r="Y29898" s="240"/>
      <c r="AB29898" s="241"/>
    </row>
    <row r="29899" spans="25:28">
      <c r="Y29899" s="240"/>
      <c r="AB29899" s="241"/>
    </row>
    <row r="29900" spans="25:28">
      <c r="Y29900" s="240"/>
      <c r="AB29900" s="241"/>
    </row>
    <row r="29901" spans="25:28">
      <c r="Y29901" s="240"/>
      <c r="AB29901" s="241"/>
    </row>
    <row r="29902" spans="25:28">
      <c r="Y29902" s="240"/>
      <c r="AB29902" s="241"/>
    </row>
    <row r="29903" spans="25:28">
      <c r="Y29903" s="240"/>
      <c r="AB29903" s="241"/>
    </row>
    <row r="29904" spans="25:28">
      <c r="Y29904" s="240"/>
      <c r="AB29904" s="241"/>
    </row>
    <row r="29905" spans="25:28">
      <c r="Y29905" s="240"/>
      <c r="AB29905" s="241"/>
    </row>
    <row r="29906" spans="25:28">
      <c r="Y29906" s="240"/>
      <c r="AB29906" s="241"/>
    </row>
    <row r="29907" spans="25:28">
      <c r="Y29907" s="240"/>
      <c r="AB29907" s="241"/>
    </row>
    <row r="29908" spans="25:28">
      <c r="Y29908" s="240"/>
      <c r="AB29908" s="241"/>
    </row>
    <row r="29909" spans="25:28">
      <c r="Y29909" s="240"/>
      <c r="AB29909" s="241"/>
    </row>
    <row r="29910" spans="25:28">
      <c r="Y29910" s="240"/>
      <c r="AB29910" s="241"/>
    </row>
    <row r="29911" spans="25:28">
      <c r="Y29911" s="240"/>
      <c r="AB29911" s="241"/>
    </row>
    <row r="29912" spans="25:28">
      <c r="Y29912" s="240"/>
      <c r="AB29912" s="241"/>
    </row>
    <row r="29913" spans="25:28">
      <c r="Y29913" s="240"/>
      <c r="AB29913" s="241"/>
    </row>
    <row r="29914" spans="25:28">
      <c r="Y29914" s="240"/>
      <c r="AB29914" s="241"/>
    </row>
    <row r="29915" spans="25:28">
      <c r="Y29915" s="240"/>
      <c r="AB29915" s="241"/>
    </row>
    <row r="29916" spans="25:28">
      <c r="Y29916" s="240"/>
      <c r="AB29916" s="241"/>
    </row>
    <row r="29917" spans="25:28">
      <c r="Y29917" s="240"/>
      <c r="AB29917" s="241"/>
    </row>
    <row r="29918" spans="25:28">
      <c r="Y29918" s="240"/>
      <c r="AB29918" s="241"/>
    </row>
    <row r="29919" spans="25:28">
      <c r="Y29919" s="240"/>
      <c r="AB29919" s="241"/>
    </row>
    <row r="29920" spans="25:28">
      <c r="Y29920" s="240"/>
      <c r="AB29920" s="241"/>
    </row>
    <row r="29921" spans="25:28">
      <c r="Y29921" s="240"/>
      <c r="AB29921" s="241"/>
    </row>
    <row r="29922" spans="25:28">
      <c r="Y29922" s="240"/>
      <c r="AB29922" s="241"/>
    </row>
    <row r="29923" spans="25:28">
      <c r="Y29923" s="240"/>
      <c r="AB29923" s="241"/>
    </row>
    <row r="29924" spans="25:28">
      <c r="Y29924" s="240"/>
      <c r="AB29924" s="241"/>
    </row>
    <row r="29925" spans="25:28">
      <c r="Y29925" s="240"/>
      <c r="AB29925" s="241"/>
    </row>
    <row r="29926" spans="25:28">
      <c r="Y29926" s="240"/>
      <c r="AB29926" s="241"/>
    </row>
    <row r="29927" spans="25:28">
      <c r="Y29927" s="240"/>
      <c r="AB29927" s="241"/>
    </row>
    <row r="29928" spans="25:28">
      <c r="Y29928" s="240"/>
      <c r="AB29928" s="241"/>
    </row>
    <row r="29929" spans="25:28">
      <c r="Y29929" s="240"/>
      <c r="AB29929" s="241"/>
    </row>
    <row r="29930" spans="25:28">
      <c r="Y29930" s="240"/>
      <c r="AB29930" s="241"/>
    </row>
    <row r="29931" spans="25:28">
      <c r="Y29931" s="240"/>
      <c r="AB29931" s="241"/>
    </row>
    <row r="29932" spans="25:28">
      <c r="Y29932" s="240"/>
      <c r="AB29932" s="241"/>
    </row>
    <row r="29933" spans="25:28">
      <c r="Y29933" s="240"/>
      <c r="AB29933" s="241"/>
    </row>
    <row r="29934" spans="25:28">
      <c r="Y29934" s="240"/>
      <c r="AB29934" s="241"/>
    </row>
    <row r="29935" spans="25:28">
      <c r="Y29935" s="240"/>
      <c r="AB29935" s="241"/>
    </row>
    <row r="29936" spans="25:28">
      <c r="Y29936" s="240"/>
      <c r="AB29936" s="241"/>
    </row>
    <row r="29937" spans="25:28">
      <c r="Y29937" s="240"/>
      <c r="AB29937" s="241"/>
    </row>
    <row r="29938" spans="25:28">
      <c r="Y29938" s="240"/>
      <c r="AB29938" s="241"/>
    </row>
    <row r="29939" spans="25:28">
      <c r="Y29939" s="240"/>
      <c r="AB29939" s="241"/>
    </row>
    <row r="29940" spans="25:28">
      <c r="Y29940" s="240"/>
      <c r="AB29940" s="241"/>
    </row>
    <row r="29941" spans="25:28">
      <c r="Y29941" s="240"/>
      <c r="AB29941" s="241"/>
    </row>
    <row r="29942" spans="25:28">
      <c r="Y29942" s="240"/>
      <c r="AB29942" s="241"/>
    </row>
    <row r="29943" spans="25:28">
      <c r="Y29943" s="240"/>
      <c r="AB29943" s="241"/>
    </row>
    <row r="29944" spans="25:28">
      <c r="Y29944" s="240"/>
      <c r="AB29944" s="241"/>
    </row>
    <row r="29945" spans="25:28">
      <c r="Y29945" s="240"/>
      <c r="AB29945" s="241"/>
    </row>
    <row r="29946" spans="25:28">
      <c r="Y29946" s="240"/>
      <c r="AB29946" s="241"/>
    </row>
    <row r="29947" spans="25:28">
      <c r="Y29947" s="240"/>
      <c r="AB29947" s="241"/>
    </row>
    <row r="29948" spans="25:28">
      <c r="Y29948" s="240"/>
      <c r="AB29948" s="241"/>
    </row>
    <row r="29949" spans="25:28">
      <c r="Y29949" s="240"/>
      <c r="AB29949" s="241"/>
    </row>
    <row r="29950" spans="25:28">
      <c r="Y29950" s="240"/>
      <c r="AB29950" s="241"/>
    </row>
    <row r="29951" spans="25:28">
      <c r="Y29951" s="240"/>
      <c r="AB29951" s="241"/>
    </row>
    <row r="29952" spans="25:28">
      <c r="Y29952" s="240"/>
      <c r="AB29952" s="241"/>
    </row>
    <row r="29953" spans="25:28">
      <c r="Y29953" s="240"/>
      <c r="AB29953" s="241"/>
    </row>
    <row r="29954" spans="25:28">
      <c r="Y29954" s="240"/>
      <c r="AB29954" s="241"/>
    </row>
    <row r="29955" spans="25:28">
      <c r="Y29955" s="240"/>
      <c r="AB29955" s="241"/>
    </row>
    <row r="29956" spans="25:28">
      <c r="Y29956" s="240"/>
      <c r="AB29956" s="241"/>
    </row>
    <row r="29957" spans="25:28">
      <c r="Y29957" s="240"/>
      <c r="AB29957" s="241"/>
    </row>
    <row r="29958" spans="25:28">
      <c r="Y29958" s="240"/>
      <c r="AB29958" s="241"/>
    </row>
    <row r="29959" spans="25:28">
      <c r="Y29959" s="240"/>
      <c r="AB29959" s="241"/>
    </row>
    <row r="29960" spans="25:28">
      <c r="Y29960" s="240"/>
      <c r="AB29960" s="241"/>
    </row>
    <row r="29961" spans="25:28">
      <c r="Y29961" s="240"/>
      <c r="AB29961" s="241"/>
    </row>
    <row r="29962" spans="25:28">
      <c r="Y29962" s="240"/>
      <c r="AB29962" s="241"/>
    </row>
    <row r="29963" spans="25:28">
      <c r="Y29963" s="240"/>
      <c r="AB29963" s="241"/>
    </row>
    <row r="29964" spans="25:28">
      <c r="Y29964" s="240"/>
      <c r="AB29964" s="241"/>
    </row>
    <row r="29965" spans="25:28">
      <c r="Y29965" s="240"/>
      <c r="AB29965" s="241"/>
    </row>
    <row r="29966" spans="25:28">
      <c r="Y29966" s="240"/>
      <c r="AB29966" s="241"/>
    </row>
    <row r="29967" spans="25:28">
      <c r="Y29967" s="240"/>
      <c r="AB29967" s="241"/>
    </row>
    <row r="29968" spans="25:28">
      <c r="Y29968" s="240"/>
      <c r="AB29968" s="241"/>
    </row>
    <row r="29969" spans="25:28">
      <c r="Y29969" s="240"/>
      <c r="AB29969" s="241"/>
    </row>
    <row r="29970" spans="25:28">
      <c r="Y29970" s="240"/>
      <c r="AB29970" s="241"/>
    </row>
    <row r="29971" spans="25:28">
      <c r="Y29971" s="240"/>
      <c r="AB29971" s="241"/>
    </row>
    <row r="29972" spans="25:28">
      <c r="Y29972" s="240"/>
      <c r="AB29972" s="241"/>
    </row>
    <row r="29973" spans="25:28">
      <c r="Y29973" s="240"/>
      <c r="AB29973" s="241"/>
    </row>
    <row r="29974" spans="25:28">
      <c r="Y29974" s="240"/>
      <c r="AB29974" s="241"/>
    </row>
    <row r="29975" spans="25:28">
      <c r="Y29975" s="240"/>
      <c r="AB29975" s="241"/>
    </row>
    <row r="29976" spans="25:28">
      <c r="Y29976" s="240"/>
      <c r="AB29976" s="241"/>
    </row>
    <row r="29977" spans="25:28">
      <c r="Y29977" s="240"/>
      <c r="AB29977" s="241"/>
    </row>
    <row r="29978" spans="25:28">
      <c r="Y29978" s="240"/>
      <c r="AB29978" s="241"/>
    </row>
    <row r="29979" spans="25:28">
      <c r="Y29979" s="240"/>
      <c r="AB29979" s="241"/>
    </row>
    <row r="29980" spans="25:28">
      <c r="Y29980" s="240"/>
      <c r="AB29980" s="241"/>
    </row>
    <row r="29981" spans="25:28">
      <c r="Y29981" s="240"/>
      <c r="AB29981" s="241"/>
    </row>
    <row r="29982" spans="25:28">
      <c r="Y29982" s="240"/>
      <c r="AB29982" s="241"/>
    </row>
    <row r="29983" spans="25:28">
      <c r="Y29983" s="240"/>
      <c r="AB29983" s="241"/>
    </row>
    <row r="29984" spans="25:28">
      <c r="Y29984" s="240"/>
      <c r="AB29984" s="241"/>
    </row>
    <row r="29985" spans="25:28">
      <c r="Y29985" s="240"/>
      <c r="AB29985" s="241"/>
    </row>
    <row r="29986" spans="25:28">
      <c r="Y29986" s="240"/>
      <c r="AB29986" s="241"/>
    </row>
    <row r="29987" spans="25:28">
      <c r="Y29987" s="240"/>
      <c r="AB29987" s="241"/>
    </row>
    <row r="29988" spans="25:28">
      <c r="Y29988" s="240"/>
      <c r="AB29988" s="241"/>
    </row>
    <row r="29989" spans="25:28">
      <c r="Y29989" s="240"/>
      <c r="AB29989" s="241"/>
    </row>
    <row r="29990" spans="25:28">
      <c r="Y29990" s="240"/>
      <c r="AB29990" s="241"/>
    </row>
    <row r="29991" spans="25:28">
      <c r="Y29991" s="240"/>
      <c r="AB29991" s="241"/>
    </row>
    <row r="29992" spans="25:28">
      <c r="Y29992" s="240"/>
      <c r="AB29992" s="241"/>
    </row>
    <row r="29993" spans="25:28">
      <c r="Y29993" s="240"/>
      <c r="AB29993" s="241"/>
    </row>
    <row r="29994" spans="25:28">
      <c r="Y29994" s="240"/>
      <c r="AB29994" s="241"/>
    </row>
    <row r="29995" spans="25:28">
      <c r="Y29995" s="240"/>
      <c r="AB29995" s="241"/>
    </row>
    <row r="29996" spans="25:28">
      <c r="Y29996" s="240"/>
      <c r="AB29996" s="241"/>
    </row>
    <row r="29997" spans="25:28">
      <c r="Y29997" s="240"/>
      <c r="AB29997" s="241"/>
    </row>
    <row r="29998" spans="25:28">
      <c r="Y29998" s="240"/>
      <c r="AB29998" s="241"/>
    </row>
    <row r="29999" spans="25:28">
      <c r="Y29999" s="240"/>
      <c r="AB29999" s="241"/>
    </row>
    <row r="30000" spans="25:28">
      <c r="Y30000" s="240"/>
      <c r="AB30000" s="241"/>
    </row>
    <row r="30001" spans="25:28">
      <c r="Y30001" s="240"/>
      <c r="AB30001" s="241"/>
    </row>
    <row r="30002" spans="25:28">
      <c r="Y30002" s="240"/>
      <c r="AB30002" s="241"/>
    </row>
    <row r="30003" spans="25:28">
      <c r="Y30003" s="240"/>
      <c r="AB30003" s="241"/>
    </row>
    <row r="30004" spans="25:28">
      <c r="Y30004" s="240"/>
      <c r="AB30004" s="241"/>
    </row>
    <row r="30005" spans="25:28">
      <c r="Y30005" s="240"/>
      <c r="AB30005" s="241"/>
    </row>
    <row r="30006" spans="25:28">
      <c r="Y30006" s="240"/>
      <c r="AB30006" s="241"/>
    </row>
    <row r="30007" spans="25:28">
      <c r="Y30007" s="240"/>
      <c r="AB30007" s="241"/>
    </row>
    <row r="30008" spans="25:28">
      <c r="Y30008" s="240"/>
      <c r="AB30008" s="241"/>
    </row>
    <row r="30009" spans="25:28">
      <c r="Y30009" s="240"/>
      <c r="AB30009" s="241"/>
    </row>
    <row r="30010" spans="25:28">
      <c r="Y30010" s="240"/>
      <c r="AB30010" s="241"/>
    </row>
    <row r="30011" spans="25:28">
      <c r="Y30011" s="240"/>
      <c r="AB30011" s="241"/>
    </row>
    <row r="30012" spans="25:28">
      <c r="Y30012" s="240"/>
      <c r="AB30012" s="241"/>
    </row>
    <row r="30013" spans="25:28">
      <c r="Y30013" s="240"/>
      <c r="AB30013" s="241"/>
    </row>
    <row r="30014" spans="25:28">
      <c r="Y30014" s="240"/>
      <c r="AB30014" s="241"/>
    </row>
    <row r="30015" spans="25:28">
      <c r="Y30015" s="240"/>
      <c r="AB30015" s="241"/>
    </row>
    <row r="30016" spans="25:28">
      <c r="Y30016" s="240"/>
      <c r="AB30016" s="241"/>
    </row>
    <row r="30017" spans="25:28">
      <c r="Y30017" s="240"/>
      <c r="AB30017" s="241"/>
    </row>
    <row r="30018" spans="25:28">
      <c r="Y30018" s="240"/>
      <c r="AB30018" s="241"/>
    </row>
    <row r="30019" spans="25:28">
      <c r="Y30019" s="240"/>
      <c r="AB30019" s="241"/>
    </row>
    <row r="30020" spans="25:28">
      <c r="Y30020" s="240"/>
      <c r="AB30020" s="241"/>
    </row>
    <row r="30021" spans="25:28">
      <c r="Y30021" s="240"/>
      <c r="AB30021" s="241"/>
    </row>
    <row r="30022" spans="25:28">
      <c r="Y30022" s="240"/>
      <c r="AB30022" s="241"/>
    </row>
    <row r="30023" spans="25:28">
      <c r="Y30023" s="240"/>
      <c r="AB30023" s="241"/>
    </row>
    <row r="30024" spans="25:28">
      <c r="Y30024" s="240"/>
      <c r="AB30024" s="241"/>
    </row>
    <row r="30025" spans="25:28">
      <c r="Y30025" s="240"/>
      <c r="AB30025" s="241"/>
    </row>
    <row r="30026" spans="25:28">
      <c r="Y30026" s="240"/>
      <c r="AB30026" s="241"/>
    </row>
    <row r="30027" spans="25:28">
      <c r="Y30027" s="240"/>
      <c r="AB30027" s="241"/>
    </row>
    <row r="30028" spans="25:28">
      <c r="Y30028" s="240"/>
      <c r="AB30028" s="241"/>
    </row>
    <row r="30029" spans="25:28">
      <c r="Y30029" s="240"/>
      <c r="AB30029" s="241"/>
    </row>
    <row r="30030" spans="25:28">
      <c r="Y30030" s="240"/>
      <c r="AB30030" s="241"/>
    </row>
    <row r="30031" spans="25:28">
      <c r="Y30031" s="240"/>
      <c r="AB30031" s="241"/>
    </row>
    <row r="30032" spans="25:28">
      <c r="Y30032" s="240"/>
      <c r="AB30032" s="241"/>
    </row>
    <row r="30033" spans="25:28">
      <c r="Y30033" s="240"/>
      <c r="AB30033" s="241"/>
    </row>
    <row r="30034" spans="25:28">
      <c r="Y30034" s="240"/>
      <c r="AB30034" s="241"/>
    </row>
    <row r="30035" spans="25:28">
      <c r="Y30035" s="240"/>
      <c r="AB30035" s="241"/>
    </row>
    <row r="30036" spans="25:28">
      <c r="Y30036" s="240"/>
      <c r="AB30036" s="241"/>
    </row>
    <row r="30037" spans="25:28">
      <c r="Y30037" s="240"/>
      <c r="AB30037" s="241"/>
    </row>
    <row r="30038" spans="25:28">
      <c r="Y30038" s="240"/>
      <c r="AB30038" s="241"/>
    </row>
    <row r="30039" spans="25:28">
      <c r="Y30039" s="240"/>
      <c r="AB30039" s="241"/>
    </row>
    <row r="30040" spans="25:28">
      <c r="Y30040" s="240"/>
      <c r="AB30040" s="241"/>
    </row>
    <row r="30041" spans="25:28">
      <c r="Y30041" s="240"/>
      <c r="AB30041" s="241"/>
    </row>
    <row r="30042" spans="25:28">
      <c r="Y30042" s="240"/>
      <c r="AB30042" s="241"/>
    </row>
    <row r="30043" spans="25:28">
      <c r="Y30043" s="240"/>
      <c r="AB30043" s="241"/>
    </row>
    <row r="30044" spans="25:28">
      <c r="Y30044" s="240"/>
      <c r="AB30044" s="241"/>
    </row>
    <row r="30045" spans="25:28">
      <c r="Y30045" s="240"/>
      <c r="AB30045" s="241"/>
    </row>
    <row r="30046" spans="25:28">
      <c r="Y30046" s="240"/>
      <c r="AB30046" s="241"/>
    </row>
    <row r="30047" spans="25:28">
      <c r="Y30047" s="240"/>
      <c r="AB30047" s="241"/>
    </row>
    <row r="30048" spans="25:28">
      <c r="Y30048" s="240"/>
      <c r="AB30048" s="241"/>
    </row>
    <row r="30049" spans="25:28">
      <c r="Y30049" s="240"/>
      <c r="AB30049" s="241"/>
    </row>
    <row r="30050" spans="25:28">
      <c r="Y30050" s="240"/>
      <c r="AB30050" s="241"/>
    </row>
    <row r="30051" spans="25:28">
      <c r="Y30051" s="240"/>
      <c r="AB30051" s="241"/>
    </row>
    <row r="30052" spans="25:28">
      <c r="Y30052" s="240"/>
      <c r="AB30052" s="241"/>
    </row>
    <row r="30053" spans="25:28">
      <c r="Y30053" s="240"/>
      <c r="AB30053" s="241"/>
    </row>
    <row r="30054" spans="25:28">
      <c r="Y30054" s="240"/>
      <c r="AB30054" s="241"/>
    </row>
    <row r="30055" spans="25:28">
      <c r="Y30055" s="240"/>
      <c r="AB30055" s="241"/>
    </row>
    <row r="30056" spans="25:28">
      <c r="Y30056" s="240"/>
      <c r="AB30056" s="241"/>
    </row>
    <row r="30057" spans="25:28">
      <c r="Y30057" s="240"/>
      <c r="AB30057" s="241"/>
    </row>
    <row r="30058" spans="25:28">
      <c r="Y30058" s="240"/>
      <c r="AB30058" s="241"/>
    </row>
    <row r="30059" spans="25:28">
      <c r="Y30059" s="240"/>
      <c r="AB30059" s="241"/>
    </row>
    <row r="30060" spans="25:28">
      <c r="Y30060" s="240"/>
      <c r="AB30060" s="241"/>
    </row>
    <row r="30061" spans="25:28">
      <c r="Y30061" s="240"/>
      <c r="AB30061" s="241"/>
    </row>
    <row r="30062" spans="25:28">
      <c r="Y30062" s="240"/>
      <c r="AB30062" s="241"/>
    </row>
    <row r="30063" spans="25:28">
      <c r="Y30063" s="240"/>
      <c r="AB30063" s="241"/>
    </row>
    <row r="30064" spans="25:28">
      <c r="Y30064" s="240"/>
      <c r="AB30064" s="241"/>
    </row>
    <row r="30065" spans="25:28">
      <c r="Y30065" s="240"/>
      <c r="AB30065" s="241"/>
    </row>
    <row r="30066" spans="25:28">
      <c r="Y30066" s="240"/>
      <c r="AB30066" s="241"/>
    </row>
    <row r="30067" spans="25:28">
      <c r="Y30067" s="240"/>
      <c r="AB30067" s="241"/>
    </row>
    <row r="30068" spans="25:28">
      <c r="Y30068" s="240"/>
      <c r="AB30068" s="241"/>
    </row>
    <row r="30069" spans="25:28">
      <c r="Y30069" s="240"/>
      <c r="AB30069" s="241"/>
    </row>
    <row r="30070" spans="25:28">
      <c r="Y30070" s="240"/>
      <c r="AB30070" s="241"/>
    </row>
    <row r="30071" spans="25:28">
      <c r="Y30071" s="240"/>
      <c r="AB30071" s="241"/>
    </row>
    <row r="30072" spans="25:28">
      <c r="Y30072" s="240"/>
      <c r="AB30072" s="241"/>
    </row>
    <row r="30073" spans="25:28">
      <c r="Y30073" s="240"/>
      <c r="AB30073" s="241"/>
    </row>
    <row r="30074" spans="25:28">
      <c r="Y30074" s="240"/>
      <c r="AB30074" s="241"/>
    </row>
    <row r="30075" spans="25:28">
      <c r="Y30075" s="240"/>
      <c r="AB30075" s="241"/>
    </row>
    <row r="30076" spans="25:28">
      <c r="Y30076" s="240"/>
      <c r="AB30076" s="241"/>
    </row>
    <row r="30077" spans="25:28">
      <c r="Y30077" s="240"/>
      <c r="AB30077" s="241"/>
    </row>
    <row r="30078" spans="25:28">
      <c r="Y30078" s="240"/>
      <c r="AB30078" s="241"/>
    </row>
    <row r="30079" spans="25:28">
      <c r="Y30079" s="240"/>
      <c r="AB30079" s="241"/>
    </row>
    <row r="30080" spans="25:28">
      <c r="Y30080" s="240"/>
      <c r="AB30080" s="241"/>
    </row>
    <row r="30081" spans="25:28">
      <c r="Y30081" s="240"/>
      <c r="AB30081" s="241"/>
    </row>
    <row r="30082" spans="25:28">
      <c r="Y30082" s="240"/>
      <c r="AB30082" s="241"/>
    </row>
    <row r="30083" spans="25:28">
      <c r="Y30083" s="240"/>
      <c r="AB30083" s="241"/>
    </row>
    <row r="30084" spans="25:28">
      <c r="Y30084" s="240"/>
      <c r="AB30084" s="241"/>
    </row>
    <row r="30085" spans="25:28">
      <c r="Y30085" s="240"/>
      <c r="AB30085" s="241"/>
    </row>
    <row r="30086" spans="25:28">
      <c r="Y30086" s="240"/>
      <c r="AB30086" s="241"/>
    </row>
    <row r="30087" spans="25:28">
      <c r="Y30087" s="240"/>
      <c r="AB30087" s="241"/>
    </row>
    <row r="30088" spans="25:28">
      <c r="Y30088" s="240"/>
      <c r="AB30088" s="241"/>
    </row>
    <row r="30089" spans="25:28">
      <c r="Y30089" s="240"/>
      <c r="AB30089" s="241"/>
    </row>
    <row r="30090" spans="25:28">
      <c r="Y30090" s="240"/>
      <c r="AB30090" s="241"/>
    </row>
    <row r="30091" spans="25:28">
      <c r="Y30091" s="240"/>
      <c r="AB30091" s="241"/>
    </row>
    <row r="30092" spans="25:28">
      <c r="Y30092" s="240"/>
      <c r="AB30092" s="241"/>
    </row>
    <row r="30093" spans="25:28">
      <c r="Y30093" s="240"/>
      <c r="AB30093" s="241"/>
    </row>
    <row r="30094" spans="25:28">
      <c r="Y30094" s="240"/>
      <c r="AB30094" s="241"/>
    </row>
    <row r="30095" spans="25:28">
      <c r="Y30095" s="240"/>
      <c r="AB30095" s="241"/>
    </row>
    <row r="30096" spans="25:28">
      <c r="Y30096" s="240"/>
      <c r="AB30096" s="241"/>
    </row>
    <row r="30097" spans="25:28">
      <c r="Y30097" s="240"/>
      <c r="AB30097" s="241"/>
    </row>
    <row r="30098" spans="25:28">
      <c r="Y30098" s="240"/>
      <c r="AB30098" s="241"/>
    </row>
    <row r="30099" spans="25:28">
      <c r="Y30099" s="240"/>
      <c r="AB30099" s="241"/>
    </row>
    <row r="30100" spans="25:28">
      <c r="Y30100" s="240"/>
      <c r="AB30100" s="241"/>
    </row>
    <row r="30101" spans="25:28">
      <c r="Y30101" s="240"/>
      <c r="AB30101" s="241"/>
    </row>
    <row r="30102" spans="25:28">
      <c r="Y30102" s="240"/>
      <c r="AB30102" s="241"/>
    </row>
    <row r="30103" spans="25:28">
      <c r="Y30103" s="240"/>
      <c r="AB30103" s="241"/>
    </row>
    <row r="30104" spans="25:28">
      <c r="Y30104" s="240"/>
      <c r="AB30104" s="241"/>
    </row>
    <row r="30105" spans="25:28">
      <c r="Y30105" s="240"/>
      <c r="AB30105" s="241"/>
    </row>
    <row r="30106" spans="25:28">
      <c r="Y30106" s="240"/>
      <c r="AB30106" s="241"/>
    </row>
    <row r="30107" spans="25:28">
      <c r="Y30107" s="240"/>
      <c r="AB30107" s="241"/>
    </row>
    <row r="30108" spans="25:28">
      <c r="Y30108" s="240"/>
      <c r="AB30108" s="241"/>
    </row>
    <row r="30109" spans="25:28">
      <c r="Y30109" s="240"/>
      <c r="AB30109" s="241"/>
    </row>
    <row r="30110" spans="25:28">
      <c r="Y30110" s="240"/>
      <c r="AB30110" s="241"/>
    </row>
    <row r="30111" spans="25:28">
      <c r="Y30111" s="240"/>
      <c r="AB30111" s="241"/>
    </row>
    <row r="30112" spans="25:28">
      <c r="Y30112" s="240"/>
      <c r="AB30112" s="241"/>
    </row>
    <row r="30113" spans="25:28">
      <c r="Y30113" s="240"/>
      <c r="AB30113" s="241"/>
    </row>
    <row r="30114" spans="25:28">
      <c r="Y30114" s="240"/>
      <c r="AB30114" s="241"/>
    </row>
    <row r="30115" spans="25:28">
      <c r="Y30115" s="240"/>
      <c r="AB30115" s="241"/>
    </row>
    <row r="30116" spans="25:28">
      <c r="Y30116" s="240"/>
      <c r="AB30116" s="241"/>
    </row>
    <row r="30117" spans="25:28">
      <c r="Y30117" s="240"/>
      <c r="AB30117" s="241"/>
    </row>
    <row r="30118" spans="25:28">
      <c r="Y30118" s="240"/>
      <c r="AB30118" s="241"/>
    </row>
    <row r="30119" spans="25:28">
      <c r="Y30119" s="240"/>
      <c r="AB30119" s="241"/>
    </row>
    <row r="30120" spans="25:28">
      <c r="Y30120" s="240"/>
      <c r="AB30120" s="241"/>
    </row>
    <row r="30121" spans="25:28">
      <c r="Y30121" s="240"/>
      <c r="AB30121" s="241"/>
    </row>
    <row r="30122" spans="25:28">
      <c r="Y30122" s="240"/>
      <c r="AB30122" s="241"/>
    </row>
    <row r="30123" spans="25:28">
      <c r="Y30123" s="240"/>
      <c r="AB30123" s="241"/>
    </row>
    <row r="30124" spans="25:28">
      <c r="Y30124" s="240"/>
      <c r="AB30124" s="241"/>
    </row>
    <row r="30125" spans="25:28">
      <c r="Y30125" s="240"/>
      <c r="AB30125" s="241"/>
    </row>
    <row r="30126" spans="25:28">
      <c r="Y30126" s="240"/>
      <c r="AB30126" s="241"/>
    </row>
    <row r="30127" spans="25:28">
      <c r="Y30127" s="240"/>
      <c r="AB30127" s="241"/>
    </row>
    <row r="30128" spans="25:28">
      <c r="Y30128" s="240"/>
      <c r="AB30128" s="241"/>
    </row>
    <row r="30129" spans="25:28">
      <c r="Y30129" s="240"/>
      <c r="AB30129" s="241"/>
    </row>
    <row r="30130" spans="25:28">
      <c r="Y30130" s="240"/>
      <c r="AB30130" s="241"/>
    </row>
    <row r="30131" spans="25:28">
      <c r="Y30131" s="240"/>
      <c r="AB30131" s="241"/>
    </row>
    <row r="30132" spans="25:28">
      <c r="Y30132" s="240"/>
      <c r="AB30132" s="241"/>
    </row>
    <row r="30133" spans="25:28">
      <c r="Y30133" s="240"/>
      <c r="AB30133" s="241"/>
    </row>
    <row r="30134" spans="25:28">
      <c r="Y30134" s="240"/>
      <c r="AB30134" s="241"/>
    </row>
    <row r="30135" spans="25:28">
      <c r="Y30135" s="240"/>
      <c r="AB30135" s="241"/>
    </row>
    <row r="30136" spans="25:28">
      <c r="Y30136" s="240"/>
      <c r="AB30136" s="241"/>
    </row>
    <row r="30137" spans="25:28">
      <c r="Y30137" s="240"/>
      <c r="AB30137" s="241"/>
    </row>
    <row r="30138" spans="25:28">
      <c r="Y30138" s="240"/>
      <c r="AB30138" s="241"/>
    </row>
    <row r="30139" spans="25:28">
      <c r="Y30139" s="240"/>
      <c r="AB30139" s="241"/>
    </row>
    <row r="30140" spans="25:28">
      <c r="Y30140" s="240"/>
      <c r="AB30140" s="241"/>
    </row>
    <row r="30141" spans="25:28">
      <c r="Y30141" s="240"/>
      <c r="AB30141" s="241"/>
    </row>
    <row r="30142" spans="25:28">
      <c r="Y30142" s="240"/>
      <c r="AB30142" s="241"/>
    </row>
    <row r="30143" spans="25:28">
      <c r="Y30143" s="240"/>
      <c r="AB30143" s="241"/>
    </row>
    <row r="30144" spans="25:28">
      <c r="Y30144" s="240"/>
      <c r="AB30144" s="241"/>
    </row>
    <row r="30145" spans="25:28">
      <c r="Y30145" s="240"/>
      <c r="AB30145" s="241"/>
    </row>
    <row r="30146" spans="25:28">
      <c r="Y30146" s="240"/>
      <c r="AB30146" s="241"/>
    </row>
    <row r="30147" spans="25:28">
      <c r="Y30147" s="240"/>
      <c r="AB30147" s="241"/>
    </row>
    <row r="30148" spans="25:28">
      <c r="Y30148" s="240"/>
      <c r="AB30148" s="241"/>
    </row>
    <row r="30149" spans="25:28">
      <c r="Y30149" s="240"/>
      <c r="AB30149" s="241"/>
    </row>
    <row r="30150" spans="25:28">
      <c r="Y30150" s="240"/>
      <c r="AB30150" s="241"/>
    </row>
    <row r="30151" spans="25:28">
      <c r="Y30151" s="240"/>
      <c r="AB30151" s="241"/>
    </row>
    <row r="30152" spans="25:28">
      <c r="Y30152" s="240"/>
      <c r="AB30152" s="241"/>
    </row>
    <row r="30153" spans="25:28">
      <c r="Y30153" s="240"/>
      <c r="AB30153" s="241"/>
    </row>
    <row r="30154" spans="25:28">
      <c r="Y30154" s="240"/>
      <c r="AB30154" s="241"/>
    </row>
    <row r="30155" spans="25:28">
      <c r="Y30155" s="240"/>
      <c r="AB30155" s="241"/>
    </row>
    <row r="30156" spans="25:28">
      <c r="Y30156" s="240"/>
      <c r="AB30156" s="241"/>
    </row>
    <row r="30157" spans="25:28">
      <c r="Y30157" s="240"/>
      <c r="AB30157" s="241"/>
    </row>
    <row r="30158" spans="25:28">
      <c r="Y30158" s="240"/>
      <c r="AB30158" s="241"/>
    </row>
    <row r="30159" spans="25:28">
      <c r="Y30159" s="240"/>
      <c r="AB30159" s="241"/>
    </row>
    <row r="30160" spans="25:28">
      <c r="Y30160" s="240"/>
      <c r="AB30160" s="241"/>
    </row>
    <row r="30161" spans="25:28">
      <c r="Y30161" s="240"/>
      <c r="AB30161" s="241"/>
    </row>
    <row r="30162" spans="25:28">
      <c r="Y30162" s="240"/>
      <c r="AB30162" s="241"/>
    </row>
    <row r="30163" spans="25:28">
      <c r="Y30163" s="240"/>
      <c r="AB30163" s="241"/>
    </row>
    <row r="30164" spans="25:28">
      <c r="Y30164" s="240"/>
      <c r="AB30164" s="241"/>
    </row>
    <row r="30165" spans="25:28">
      <c r="Y30165" s="240"/>
      <c r="AB30165" s="241"/>
    </row>
    <row r="30166" spans="25:28">
      <c r="Y30166" s="240"/>
      <c r="AB30166" s="241"/>
    </row>
    <row r="30167" spans="25:28">
      <c r="Y30167" s="240"/>
      <c r="AB30167" s="241"/>
    </row>
    <row r="30168" spans="25:28">
      <c r="Y30168" s="240"/>
      <c r="AB30168" s="241"/>
    </row>
    <row r="30169" spans="25:28">
      <c r="Y30169" s="240"/>
      <c r="AB30169" s="241"/>
    </row>
    <row r="30170" spans="25:28">
      <c r="Y30170" s="240"/>
      <c r="AB30170" s="241"/>
    </row>
    <row r="30171" spans="25:28">
      <c r="Y30171" s="240"/>
      <c r="AB30171" s="241"/>
    </row>
    <row r="30172" spans="25:28">
      <c r="Y30172" s="240"/>
      <c r="AB30172" s="241"/>
    </row>
    <row r="30173" spans="25:28">
      <c r="Y30173" s="240"/>
      <c r="AB30173" s="241"/>
    </row>
    <row r="30174" spans="25:28">
      <c r="Y30174" s="240"/>
      <c r="AB30174" s="241"/>
    </row>
    <row r="30175" spans="25:28">
      <c r="Y30175" s="240"/>
      <c r="AB30175" s="241"/>
    </row>
    <row r="30176" spans="25:28">
      <c r="Y30176" s="240"/>
      <c r="AB30176" s="241"/>
    </row>
    <row r="30177" spans="25:28">
      <c r="Y30177" s="240"/>
      <c r="AB30177" s="241"/>
    </row>
    <row r="30178" spans="25:28">
      <c r="Y30178" s="240"/>
      <c r="AB30178" s="241"/>
    </row>
    <row r="30179" spans="25:28">
      <c r="Y30179" s="240"/>
      <c r="AB30179" s="241"/>
    </row>
    <row r="30180" spans="25:28">
      <c r="Y30180" s="240"/>
      <c r="AB30180" s="241"/>
    </row>
    <row r="30181" spans="25:28">
      <c r="Y30181" s="240"/>
      <c r="AB30181" s="241"/>
    </row>
    <row r="30182" spans="25:28">
      <c r="Y30182" s="240"/>
      <c r="AB30182" s="241"/>
    </row>
    <row r="30183" spans="25:28">
      <c r="Y30183" s="240"/>
      <c r="AB30183" s="241"/>
    </row>
    <row r="30184" spans="25:28">
      <c r="Y30184" s="240"/>
      <c r="AB30184" s="241"/>
    </row>
    <row r="30185" spans="25:28">
      <c r="Y30185" s="240"/>
      <c r="AB30185" s="241"/>
    </row>
    <row r="30186" spans="25:28">
      <c r="Y30186" s="240"/>
      <c r="AB30186" s="241"/>
    </row>
    <row r="30187" spans="25:28">
      <c r="Y30187" s="240"/>
      <c r="AB30187" s="241"/>
    </row>
    <row r="30188" spans="25:28">
      <c r="Y30188" s="240"/>
      <c r="AB30188" s="241"/>
    </row>
    <row r="30189" spans="25:28">
      <c r="Y30189" s="240"/>
      <c r="AB30189" s="241"/>
    </row>
    <row r="30190" spans="25:28">
      <c r="Y30190" s="240"/>
      <c r="AB30190" s="241"/>
    </row>
    <row r="30191" spans="25:28">
      <c r="Y30191" s="240"/>
      <c r="AB30191" s="241"/>
    </row>
    <row r="30192" spans="25:28">
      <c r="Y30192" s="240"/>
      <c r="AB30192" s="241"/>
    </row>
    <row r="30193" spans="25:28">
      <c r="Y30193" s="240"/>
      <c r="AB30193" s="241"/>
    </row>
    <row r="30194" spans="25:28">
      <c r="Y30194" s="240"/>
      <c r="AB30194" s="241"/>
    </row>
    <row r="30195" spans="25:28">
      <c r="Y30195" s="240"/>
      <c r="AB30195" s="241"/>
    </row>
    <row r="30196" spans="25:28">
      <c r="Y30196" s="240"/>
      <c r="AB30196" s="241"/>
    </row>
    <row r="30197" spans="25:28">
      <c r="Y30197" s="240"/>
      <c r="AB30197" s="241"/>
    </row>
    <row r="30198" spans="25:28">
      <c r="Y30198" s="240"/>
      <c r="AB30198" s="241"/>
    </row>
    <row r="30199" spans="25:28">
      <c r="Y30199" s="240"/>
      <c r="AB30199" s="241"/>
    </row>
    <row r="30200" spans="25:28">
      <c r="Y30200" s="240"/>
      <c r="AB30200" s="241"/>
    </row>
    <row r="30201" spans="25:28">
      <c r="Y30201" s="240"/>
      <c r="AB30201" s="241"/>
    </row>
    <row r="30202" spans="25:28">
      <c r="Y30202" s="240"/>
      <c r="AB30202" s="241"/>
    </row>
    <row r="30203" spans="25:28">
      <c r="Y30203" s="240"/>
      <c r="AB30203" s="241"/>
    </row>
    <row r="30204" spans="25:28">
      <c r="Y30204" s="240"/>
      <c r="AB30204" s="241"/>
    </row>
    <row r="30205" spans="25:28">
      <c r="Y30205" s="240"/>
      <c r="AB30205" s="241"/>
    </row>
    <row r="30206" spans="25:28">
      <c r="Y30206" s="240"/>
      <c r="AB30206" s="241"/>
    </row>
    <row r="30207" spans="25:28">
      <c r="Y30207" s="240"/>
      <c r="AB30207" s="241"/>
    </row>
    <row r="30208" spans="25:28">
      <c r="Y30208" s="240"/>
      <c r="AB30208" s="241"/>
    </row>
    <row r="30209" spans="25:28">
      <c r="Y30209" s="240"/>
      <c r="AB30209" s="241"/>
    </row>
    <row r="30210" spans="25:28">
      <c r="Y30210" s="240"/>
      <c r="AB30210" s="241"/>
    </row>
    <row r="30211" spans="25:28">
      <c r="Y30211" s="240"/>
      <c r="AB30211" s="241"/>
    </row>
    <row r="30212" spans="25:28">
      <c r="Y30212" s="240"/>
      <c r="AB30212" s="241"/>
    </row>
    <row r="30213" spans="25:28">
      <c r="Y30213" s="240"/>
      <c r="AB30213" s="241"/>
    </row>
    <row r="30214" spans="25:28">
      <c r="Y30214" s="240"/>
      <c r="AB30214" s="241"/>
    </row>
    <row r="30215" spans="25:28">
      <c r="Y30215" s="240"/>
      <c r="AB30215" s="241"/>
    </row>
    <row r="30216" spans="25:28">
      <c r="Y30216" s="240"/>
      <c r="AB30216" s="241"/>
    </row>
    <row r="30217" spans="25:28">
      <c r="Y30217" s="240"/>
      <c r="AB30217" s="241"/>
    </row>
    <row r="30218" spans="25:28">
      <c r="Y30218" s="240"/>
      <c r="AB30218" s="241"/>
    </row>
    <row r="30219" spans="25:28">
      <c r="Y30219" s="240"/>
      <c r="AB30219" s="241"/>
    </row>
    <row r="30220" spans="25:28">
      <c r="Y30220" s="240"/>
      <c r="AB30220" s="241"/>
    </row>
    <row r="30221" spans="25:28">
      <c r="Y30221" s="240"/>
      <c r="AB30221" s="241"/>
    </row>
    <row r="30222" spans="25:28">
      <c r="Y30222" s="240"/>
      <c r="AB30222" s="241"/>
    </row>
    <row r="30223" spans="25:28">
      <c r="Y30223" s="240"/>
      <c r="AB30223" s="241"/>
    </row>
    <row r="30224" spans="25:28">
      <c r="Y30224" s="240"/>
      <c r="AB30224" s="241"/>
    </row>
    <row r="30225" spans="25:28">
      <c r="Y30225" s="240"/>
      <c r="AB30225" s="241"/>
    </row>
    <row r="30226" spans="25:28">
      <c r="Y30226" s="240"/>
      <c r="AB30226" s="241"/>
    </row>
    <row r="30227" spans="25:28">
      <c r="Y30227" s="240"/>
      <c r="AB30227" s="241"/>
    </row>
    <row r="30228" spans="25:28">
      <c r="Y30228" s="240"/>
      <c r="AB30228" s="241"/>
    </row>
    <row r="30229" spans="25:28">
      <c r="Y30229" s="240"/>
      <c r="AB30229" s="241"/>
    </row>
    <row r="30230" spans="25:28">
      <c r="Y30230" s="240"/>
      <c r="AB30230" s="241"/>
    </row>
    <row r="30231" spans="25:28">
      <c r="Y30231" s="240"/>
      <c r="AB30231" s="241"/>
    </row>
    <row r="30232" spans="25:28">
      <c r="Y30232" s="240"/>
      <c r="AB30232" s="241"/>
    </row>
    <row r="30233" spans="25:28">
      <c r="Y30233" s="240"/>
      <c r="AB30233" s="241"/>
    </row>
    <row r="30234" spans="25:28">
      <c r="Y30234" s="240"/>
      <c r="AB30234" s="241"/>
    </row>
    <row r="30235" spans="25:28">
      <c r="Y30235" s="240"/>
      <c r="AB30235" s="241"/>
    </row>
    <row r="30236" spans="25:28">
      <c r="Y30236" s="240"/>
      <c r="AB30236" s="241"/>
    </row>
    <row r="30237" spans="25:28">
      <c r="Y30237" s="240"/>
      <c r="AB30237" s="241"/>
    </row>
    <row r="30238" spans="25:28">
      <c r="Y30238" s="240"/>
      <c r="AB30238" s="241"/>
    </row>
    <row r="30239" spans="25:28">
      <c r="Y30239" s="240"/>
      <c r="AB30239" s="241"/>
    </row>
    <row r="30240" spans="25:28">
      <c r="Y30240" s="240"/>
      <c r="AB30240" s="241"/>
    </row>
    <row r="30241" spans="25:28">
      <c r="Y30241" s="240"/>
      <c r="AB30241" s="241"/>
    </row>
    <row r="30242" spans="25:28">
      <c r="Y30242" s="240"/>
      <c r="AB30242" s="241"/>
    </row>
    <row r="30243" spans="25:28">
      <c r="Y30243" s="240"/>
      <c r="AB30243" s="241"/>
    </row>
    <row r="30244" spans="25:28">
      <c r="Y30244" s="240"/>
      <c r="AB30244" s="241"/>
    </row>
    <row r="30245" spans="25:28">
      <c r="Y30245" s="240"/>
      <c r="AB30245" s="241"/>
    </row>
    <row r="30246" spans="25:28">
      <c r="Y30246" s="240"/>
      <c r="AB30246" s="241"/>
    </row>
    <row r="30247" spans="25:28">
      <c r="Y30247" s="240"/>
      <c r="AB30247" s="241"/>
    </row>
    <row r="30248" spans="25:28">
      <c r="Y30248" s="240"/>
      <c r="AB30248" s="241"/>
    </row>
    <row r="30249" spans="25:28">
      <c r="Y30249" s="240"/>
      <c r="AB30249" s="241"/>
    </row>
    <row r="30250" spans="25:28">
      <c r="Y30250" s="240"/>
      <c r="AB30250" s="241"/>
    </row>
    <row r="30251" spans="25:28">
      <c r="Y30251" s="240"/>
      <c r="AB30251" s="241"/>
    </row>
    <row r="30252" spans="25:28">
      <c r="Y30252" s="240"/>
      <c r="AB30252" s="241"/>
    </row>
    <row r="30253" spans="25:28">
      <c r="Y30253" s="240"/>
      <c r="AB30253" s="241"/>
    </row>
    <row r="30254" spans="25:28">
      <c r="Y30254" s="240"/>
      <c r="AB30254" s="241"/>
    </row>
    <row r="30255" spans="25:28">
      <c r="Y30255" s="240"/>
      <c r="AB30255" s="241"/>
    </row>
    <row r="30256" spans="25:28">
      <c r="Y30256" s="240"/>
      <c r="AB30256" s="241"/>
    </row>
    <row r="30257" spans="25:28">
      <c r="Y30257" s="240"/>
      <c r="AB30257" s="241"/>
    </row>
    <row r="30258" spans="25:28">
      <c r="Y30258" s="240"/>
      <c r="AB30258" s="241"/>
    </row>
    <row r="30259" spans="25:28">
      <c r="Y30259" s="240"/>
      <c r="AB30259" s="241"/>
    </row>
    <row r="30260" spans="25:28">
      <c r="Y30260" s="240"/>
      <c r="AB30260" s="241"/>
    </row>
    <row r="30261" spans="25:28">
      <c r="Y30261" s="240"/>
      <c r="AB30261" s="241"/>
    </row>
    <row r="30262" spans="25:28">
      <c r="Y30262" s="240"/>
      <c r="AB30262" s="241"/>
    </row>
    <row r="30263" spans="25:28">
      <c r="Y30263" s="240"/>
      <c r="AB30263" s="241"/>
    </row>
    <row r="30264" spans="25:28">
      <c r="Y30264" s="240"/>
      <c r="AB30264" s="241"/>
    </row>
    <row r="30265" spans="25:28">
      <c r="Y30265" s="240"/>
      <c r="AB30265" s="241"/>
    </row>
    <row r="30266" spans="25:28">
      <c r="Y30266" s="240"/>
      <c r="AB30266" s="241"/>
    </row>
    <row r="30267" spans="25:28">
      <c r="Y30267" s="240"/>
      <c r="AB30267" s="241"/>
    </row>
    <row r="30268" spans="25:28">
      <c r="Y30268" s="240"/>
      <c r="AB30268" s="241"/>
    </row>
    <row r="30269" spans="25:28">
      <c r="Y30269" s="240"/>
      <c r="AB30269" s="241"/>
    </row>
    <row r="30270" spans="25:28">
      <c r="Y30270" s="240"/>
      <c r="AB30270" s="241"/>
    </row>
    <row r="30271" spans="25:28">
      <c r="Y30271" s="240"/>
      <c r="AB30271" s="241"/>
    </row>
    <row r="30272" spans="25:28">
      <c r="Y30272" s="240"/>
      <c r="AB30272" s="241"/>
    </row>
    <row r="30273" spans="25:28">
      <c r="Y30273" s="240"/>
      <c r="AB30273" s="241"/>
    </row>
    <row r="30274" spans="25:28">
      <c r="Y30274" s="240"/>
      <c r="AB30274" s="241"/>
    </row>
    <row r="30275" spans="25:28">
      <c r="Y30275" s="240"/>
      <c r="AB30275" s="241"/>
    </row>
    <row r="30276" spans="25:28">
      <c r="Y30276" s="240"/>
      <c r="AB30276" s="241"/>
    </row>
    <row r="30277" spans="25:28">
      <c r="Y30277" s="240"/>
      <c r="AB30277" s="241"/>
    </row>
    <row r="30278" spans="25:28">
      <c r="Y30278" s="240"/>
      <c r="AB30278" s="241"/>
    </row>
    <row r="30279" spans="25:28">
      <c r="Y30279" s="240"/>
      <c r="AB30279" s="241"/>
    </row>
    <row r="30280" spans="25:28">
      <c r="Y30280" s="240"/>
      <c r="AB30280" s="241"/>
    </row>
    <row r="30281" spans="25:28">
      <c r="Y30281" s="240"/>
      <c r="AB30281" s="241"/>
    </row>
    <row r="30282" spans="25:28">
      <c r="Y30282" s="240"/>
      <c r="AB30282" s="241"/>
    </row>
    <row r="30283" spans="25:28">
      <c r="Y30283" s="240"/>
      <c r="AB30283" s="241"/>
    </row>
    <row r="30284" spans="25:28">
      <c r="Y30284" s="240"/>
      <c r="AB30284" s="241"/>
    </row>
    <row r="30285" spans="25:28">
      <c r="Y30285" s="240"/>
      <c r="AB30285" s="241"/>
    </row>
    <row r="30286" spans="25:28">
      <c r="Y30286" s="240"/>
      <c r="AB30286" s="241"/>
    </row>
    <row r="30287" spans="25:28">
      <c r="Y30287" s="240"/>
      <c r="AB30287" s="241"/>
    </row>
    <row r="30288" spans="25:28">
      <c r="Y30288" s="240"/>
      <c r="AB30288" s="241"/>
    </row>
    <row r="30289" spans="25:28">
      <c r="Y30289" s="240"/>
      <c r="AB30289" s="241"/>
    </row>
    <row r="30290" spans="25:28">
      <c r="Y30290" s="240"/>
      <c r="AB30290" s="241"/>
    </row>
    <row r="30291" spans="25:28">
      <c r="Y30291" s="240"/>
      <c r="AB30291" s="241"/>
    </row>
    <row r="30292" spans="25:28">
      <c r="Y30292" s="240"/>
      <c r="AB30292" s="241"/>
    </row>
    <row r="30293" spans="25:28">
      <c r="Y30293" s="240"/>
      <c r="AB30293" s="241"/>
    </row>
    <row r="30294" spans="25:28">
      <c r="Y30294" s="240"/>
      <c r="AB30294" s="241"/>
    </row>
    <row r="30295" spans="25:28">
      <c r="Y30295" s="240"/>
      <c r="AB30295" s="241"/>
    </row>
    <row r="30296" spans="25:28">
      <c r="Y30296" s="240"/>
      <c r="AB30296" s="241"/>
    </row>
    <row r="30297" spans="25:28">
      <c r="Y30297" s="240"/>
      <c r="AB30297" s="241"/>
    </row>
    <row r="30298" spans="25:28">
      <c r="Y30298" s="240"/>
      <c r="AB30298" s="241"/>
    </row>
    <row r="30299" spans="25:28">
      <c r="Y30299" s="240"/>
      <c r="AB30299" s="241"/>
    </row>
    <row r="30300" spans="25:28">
      <c r="Y30300" s="240"/>
      <c r="AB30300" s="241"/>
    </row>
    <row r="30301" spans="25:28">
      <c r="Y30301" s="240"/>
      <c r="AB30301" s="241"/>
    </row>
    <row r="30302" spans="25:28">
      <c r="Y30302" s="240"/>
      <c r="AB30302" s="241"/>
    </row>
    <row r="30303" spans="25:28">
      <c r="Y30303" s="240"/>
      <c r="AB30303" s="241"/>
    </row>
    <row r="30304" spans="25:28">
      <c r="Y30304" s="240"/>
      <c r="AB30304" s="241"/>
    </row>
    <row r="30305" spans="25:28">
      <c r="Y30305" s="240"/>
      <c r="AB30305" s="241"/>
    </row>
    <row r="30306" spans="25:28">
      <c r="Y30306" s="240"/>
      <c r="AB30306" s="241"/>
    </row>
    <row r="30307" spans="25:28">
      <c r="Y30307" s="240"/>
      <c r="AB30307" s="241"/>
    </row>
    <row r="30308" spans="25:28">
      <c r="Y30308" s="240"/>
      <c r="AB30308" s="241"/>
    </row>
    <row r="30309" spans="25:28">
      <c r="Y30309" s="240"/>
      <c r="AB30309" s="241"/>
    </row>
    <row r="30310" spans="25:28">
      <c r="Y30310" s="240"/>
      <c r="AB30310" s="241"/>
    </row>
    <row r="30311" spans="25:28">
      <c r="Y30311" s="240"/>
      <c r="AB30311" s="241"/>
    </row>
    <row r="30312" spans="25:28">
      <c r="Y30312" s="240"/>
      <c r="AB30312" s="241"/>
    </row>
    <row r="30313" spans="25:28">
      <c r="Y30313" s="240"/>
      <c r="AB30313" s="241"/>
    </row>
    <row r="30314" spans="25:28">
      <c r="Y30314" s="240"/>
      <c r="AB30314" s="241"/>
    </row>
    <row r="30315" spans="25:28">
      <c r="Y30315" s="240"/>
      <c r="AB30315" s="241"/>
    </row>
    <row r="30316" spans="25:28">
      <c r="Y30316" s="240"/>
      <c r="AB30316" s="241"/>
    </row>
    <row r="30317" spans="25:28">
      <c r="Y30317" s="240"/>
      <c r="AB30317" s="241"/>
    </row>
    <row r="30318" spans="25:28">
      <c r="Y30318" s="240"/>
      <c r="AB30318" s="241"/>
    </row>
    <row r="30319" spans="25:28">
      <c r="Y30319" s="240"/>
      <c r="AB30319" s="241"/>
    </row>
    <row r="30320" spans="25:28">
      <c r="Y30320" s="240"/>
      <c r="AB30320" s="241"/>
    </row>
    <row r="30321" spans="25:28">
      <c r="Y30321" s="240"/>
      <c r="AB30321" s="241"/>
    </row>
    <row r="30322" spans="25:28">
      <c r="Y30322" s="240"/>
      <c r="AB30322" s="241"/>
    </row>
    <row r="30323" spans="25:28">
      <c r="Y30323" s="240"/>
      <c r="AB30323" s="241"/>
    </row>
    <row r="30324" spans="25:28">
      <c r="Y30324" s="240"/>
      <c r="AB30324" s="241"/>
    </row>
    <row r="30325" spans="25:28">
      <c r="Y30325" s="240"/>
      <c r="AB30325" s="241"/>
    </row>
    <row r="30326" spans="25:28">
      <c r="Y30326" s="240"/>
      <c r="AB30326" s="241"/>
    </row>
    <row r="30327" spans="25:28">
      <c r="Y30327" s="240"/>
      <c r="AB30327" s="241"/>
    </row>
    <row r="30328" spans="25:28">
      <c r="Y30328" s="240"/>
      <c r="AB30328" s="241"/>
    </row>
    <row r="30329" spans="25:28">
      <c r="Y30329" s="240"/>
      <c r="AB30329" s="241"/>
    </row>
    <row r="30330" spans="25:28">
      <c r="Y30330" s="240"/>
      <c r="AB30330" s="241"/>
    </row>
    <row r="30331" spans="25:28">
      <c r="Y30331" s="240"/>
      <c r="AB30331" s="241"/>
    </row>
    <row r="30332" spans="25:28">
      <c r="Y30332" s="240"/>
      <c r="AB30332" s="241"/>
    </row>
    <row r="30333" spans="25:28">
      <c r="Y30333" s="240"/>
      <c r="AB30333" s="241"/>
    </row>
    <row r="30334" spans="25:28">
      <c r="Y30334" s="240"/>
      <c r="AB30334" s="241"/>
    </row>
    <row r="30335" spans="25:28">
      <c r="Y30335" s="240"/>
      <c r="AB30335" s="241"/>
    </row>
    <row r="30336" spans="25:28">
      <c r="Y30336" s="240"/>
      <c r="AB30336" s="241"/>
    </row>
    <row r="30337" spans="25:28">
      <c r="Y30337" s="240"/>
      <c r="AB30337" s="241"/>
    </row>
    <row r="30338" spans="25:28">
      <c r="Y30338" s="240"/>
      <c r="AB30338" s="241"/>
    </row>
    <row r="30339" spans="25:28">
      <c r="Y30339" s="240"/>
      <c r="AB30339" s="241"/>
    </row>
    <row r="30340" spans="25:28">
      <c r="Y30340" s="240"/>
      <c r="AB30340" s="241"/>
    </row>
    <row r="30341" spans="25:28">
      <c r="Y30341" s="240"/>
      <c r="AB30341" s="241"/>
    </row>
    <row r="30342" spans="25:28">
      <c r="Y30342" s="240"/>
      <c r="AB30342" s="241"/>
    </row>
    <row r="30343" spans="25:28">
      <c r="Y30343" s="240"/>
      <c r="AB30343" s="241"/>
    </row>
    <row r="30344" spans="25:28">
      <c r="Y30344" s="240"/>
      <c r="AB30344" s="241"/>
    </row>
    <row r="30345" spans="25:28">
      <c r="Y30345" s="240"/>
      <c r="AB30345" s="241"/>
    </row>
    <row r="30346" spans="25:28">
      <c r="Y30346" s="240"/>
      <c r="AB30346" s="241"/>
    </row>
    <row r="30347" spans="25:28">
      <c r="Y30347" s="240"/>
      <c r="AB30347" s="241"/>
    </row>
    <row r="30348" spans="25:28">
      <c r="Y30348" s="240"/>
      <c r="AB30348" s="241"/>
    </row>
    <row r="30349" spans="25:28">
      <c r="Y30349" s="240"/>
      <c r="AB30349" s="241"/>
    </row>
    <row r="30350" spans="25:28">
      <c r="Y30350" s="240"/>
      <c r="AB30350" s="241"/>
    </row>
    <row r="30351" spans="25:28">
      <c r="Y30351" s="240"/>
      <c r="AB30351" s="241"/>
    </row>
    <row r="30352" spans="25:28">
      <c r="Y30352" s="240"/>
      <c r="AB30352" s="241"/>
    </row>
    <row r="30353" spans="25:28">
      <c r="Y30353" s="240"/>
      <c r="AB30353" s="241"/>
    </row>
    <row r="30354" spans="25:28">
      <c r="Y30354" s="240"/>
      <c r="AB30354" s="241"/>
    </row>
    <row r="30355" spans="25:28">
      <c r="Y30355" s="240"/>
      <c r="AB30355" s="241"/>
    </row>
    <row r="30356" spans="25:28">
      <c r="Y30356" s="240"/>
      <c r="AB30356" s="241"/>
    </row>
    <row r="30357" spans="25:28">
      <c r="Y30357" s="240"/>
      <c r="AB30357" s="241"/>
    </row>
    <row r="30358" spans="25:28">
      <c r="Y30358" s="240"/>
      <c r="AB30358" s="241"/>
    </row>
    <row r="30359" spans="25:28">
      <c r="Y30359" s="240"/>
      <c r="AB30359" s="241"/>
    </row>
    <row r="30360" spans="25:28">
      <c r="Y30360" s="240"/>
      <c r="AB30360" s="241"/>
    </row>
    <row r="30361" spans="25:28">
      <c r="Y30361" s="240"/>
      <c r="AB30361" s="241"/>
    </row>
    <row r="30362" spans="25:28">
      <c r="Y30362" s="240"/>
      <c r="AB30362" s="241"/>
    </row>
    <row r="30363" spans="25:28">
      <c r="Y30363" s="240"/>
      <c r="AB30363" s="241"/>
    </row>
    <row r="30364" spans="25:28">
      <c r="Y30364" s="240"/>
      <c r="AB30364" s="241"/>
    </row>
    <row r="30365" spans="25:28">
      <c r="Y30365" s="240"/>
      <c r="AB30365" s="241"/>
    </row>
    <row r="30366" spans="25:28">
      <c r="Y30366" s="240"/>
      <c r="AB30366" s="241"/>
    </row>
    <row r="30367" spans="25:28">
      <c r="Y30367" s="240"/>
      <c r="AB30367" s="241"/>
    </row>
    <row r="30368" spans="25:28">
      <c r="Y30368" s="240"/>
      <c r="AB30368" s="241"/>
    </row>
    <row r="30369" spans="25:28">
      <c r="Y30369" s="240"/>
      <c r="AB30369" s="241"/>
    </row>
    <row r="30370" spans="25:28">
      <c r="Y30370" s="240"/>
      <c r="AB30370" s="241"/>
    </row>
    <row r="30371" spans="25:28">
      <c r="Y30371" s="240"/>
      <c r="AB30371" s="241"/>
    </row>
    <row r="30372" spans="25:28">
      <c r="Y30372" s="240"/>
      <c r="AB30372" s="241"/>
    </row>
    <row r="30373" spans="25:28">
      <c r="Y30373" s="240"/>
      <c r="AB30373" s="241"/>
    </row>
    <row r="30374" spans="25:28">
      <c r="Y30374" s="240"/>
      <c r="AB30374" s="241"/>
    </row>
    <row r="30375" spans="25:28">
      <c r="Y30375" s="240"/>
      <c r="AB30375" s="241"/>
    </row>
    <row r="30376" spans="25:28">
      <c r="Y30376" s="240"/>
      <c r="AB30376" s="241"/>
    </row>
    <row r="30377" spans="25:28">
      <c r="Y30377" s="240"/>
      <c r="AB30377" s="241"/>
    </row>
    <row r="30378" spans="25:28">
      <c r="Y30378" s="240"/>
      <c r="AB30378" s="241"/>
    </row>
    <row r="30379" spans="25:28">
      <c r="Y30379" s="240"/>
      <c r="AB30379" s="241"/>
    </row>
    <row r="30380" spans="25:28">
      <c r="Y30380" s="240"/>
      <c r="AB30380" s="241"/>
    </row>
    <row r="30381" spans="25:28">
      <c r="Y30381" s="240"/>
      <c r="AB30381" s="241"/>
    </row>
    <row r="30382" spans="25:28">
      <c r="Y30382" s="240"/>
      <c r="AB30382" s="241"/>
    </row>
    <row r="30383" spans="25:28">
      <c r="Y30383" s="240"/>
      <c r="AB30383" s="241"/>
    </row>
    <row r="30384" spans="25:28">
      <c r="Y30384" s="240"/>
      <c r="AB30384" s="241"/>
    </row>
    <row r="30385" spans="25:28">
      <c r="Y30385" s="240"/>
      <c r="AB30385" s="241"/>
    </row>
    <row r="30386" spans="25:28">
      <c r="Y30386" s="240"/>
      <c r="AB30386" s="241"/>
    </row>
    <row r="30387" spans="25:28">
      <c r="Y30387" s="240"/>
      <c r="AB30387" s="241"/>
    </row>
    <row r="30388" spans="25:28">
      <c r="Y30388" s="240"/>
      <c r="AB30388" s="241"/>
    </row>
    <row r="30389" spans="25:28">
      <c r="Y30389" s="240"/>
      <c r="AB30389" s="241"/>
    </row>
    <row r="30390" spans="25:28">
      <c r="Y30390" s="240"/>
      <c r="AB30390" s="241"/>
    </row>
    <row r="30391" spans="25:28">
      <c r="Y30391" s="240"/>
      <c r="AB30391" s="241"/>
    </row>
    <row r="30392" spans="25:28">
      <c r="Y30392" s="240"/>
      <c r="AB30392" s="241"/>
    </row>
    <row r="30393" spans="25:28">
      <c r="Y30393" s="240"/>
      <c r="AB30393" s="241"/>
    </row>
    <row r="30394" spans="25:28">
      <c r="Y30394" s="240"/>
      <c r="AB30394" s="241"/>
    </row>
    <row r="30395" spans="25:28">
      <c r="Y30395" s="240"/>
      <c r="AB30395" s="241"/>
    </row>
    <row r="30396" spans="25:28">
      <c r="Y30396" s="240"/>
      <c r="AB30396" s="241"/>
    </row>
    <row r="30397" spans="25:28">
      <c r="Y30397" s="240"/>
      <c r="AB30397" s="241"/>
    </row>
    <row r="30398" spans="25:28">
      <c r="Y30398" s="240"/>
      <c r="AB30398" s="241"/>
    </row>
    <row r="30399" spans="25:28">
      <c r="Y30399" s="240"/>
      <c r="AB30399" s="241"/>
    </row>
    <row r="30400" spans="25:28">
      <c r="Y30400" s="240"/>
      <c r="AB30400" s="241"/>
    </row>
    <row r="30401" spans="25:28">
      <c r="Y30401" s="240"/>
      <c r="AB30401" s="241"/>
    </row>
    <row r="30402" spans="25:28">
      <c r="Y30402" s="240"/>
      <c r="AB30402" s="241"/>
    </row>
    <row r="30403" spans="25:28">
      <c r="Y30403" s="240"/>
      <c r="AB30403" s="241"/>
    </row>
    <row r="30404" spans="25:28">
      <c r="Y30404" s="240"/>
      <c r="AB30404" s="241"/>
    </row>
    <row r="30405" spans="25:28">
      <c r="Y30405" s="240"/>
      <c r="AB30405" s="241"/>
    </row>
    <row r="30406" spans="25:28">
      <c r="Y30406" s="240"/>
      <c r="AB30406" s="241"/>
    </row>
    <row r="30407" spans="25:28">
      <c r="Y30407" s="240"/>
      <c r="AB30407" s="241"/>
    </row>
    <row r="30408" spans="25:28">
      <c r="Y30408" s="240"/>
      <c r="AB30408" s="241"/>
    </row>
    <row r="30409" spans="25:28">
      <c r="Y30409" s="240"/>
      <c r="AB30409" s="241"/>
    </row>
    <row r="30410" spans="25:28">
      <c r="Y30410" s="240"/>
      <c r="AB30410" s="241"/>
    </row>
    <row r="30411" spans="25:28">
      <c r="Y30411" s="240"/>
      <c r="AB30411" s="241"/>
    </row>
    <row r="30412" spans="25:28">
      <c r="Y30412" s="240"/>
      <c r="AB30412" s="241"/>
    </row>
    <row r="30413" spans="25:28">
      <c r="Y30413" s="240"/>
      <c r="AB30413" s="241"/>
    </row>
    <row r="30414" spans="25:28">
      <c r="Y30414" s="240"/>
      <c r="AB30414" s="241"/>
    </row>
    <row r="30415" spans="25:28">
      <c r="Y30415" s="240"/>
      <c r="AB30415" s="241"/>
    </row>
    <row r="30416" spans="25:28">
      <c r="Y30416" s="240"/>
      <c r="AB30416" s="241"/>
    </row>
    <row r="30417" spans="25:28">
      <c r="Y30417" s="240"/>
      <c r="AB30417" s="241"/>
    </row>
    <row r="30418" spans="25:28">
      <c r="Y30418" s="240"/>
      <c r="AB30418" s="241"/>
    </row>
    <row r="30419" spans="25:28">
      <c r="Y30419" s="240"/>
      <c r="AB30419" s="241"/>
    </row>
    <row r="30420" spans="25:28">
      <c r="Y30420" s="240"/>
      <c r="AB30420" s="241"/>
    </row>
    <row r="30421" spans="25:28">
      <c r="Y30421" s="240"/>
      <c r="AB30421" s="241"/>
    </row>
    <row r="30422" spans="25:28">
      <c r="Y30422" s="240"/>
      <c r="AB30422" s="241"/>
    </row>
    <row r="30423" spans="25:28">
      <c r="Y30423" s="240"/>
      <c r="AB30423" s="241"/>
    </row>
    <row r="30424" spans="25:28">
      <c r="Y30424" s="240"/>
      <c r="AB30424" s="241"/>
    </row>
    <row r="30425" spans="25:28">
      <c r="Y30425" s="240"/>
      <c r="AB30425" s="241"/>
    </row>
    <row r="30426" spans="25:28">
      <c r="Y30426" s="240"/>
      <c r="AB30426" s="241"/>
    </row>
    <row r="30427" spans="25:28">
      <c r="Y30427" s="240"/>
      <c r="AB30427" s="241"/>
    </row>
    <row r="30428" spans="25:28">
      <c r="Y30428" s="240"/>
      <c r="AB30428" s="241"/>
    </row>
    <row r="30429" spans="25:28">
      <c r="Y30429" s="240"/>
      <c r="AB30429" s="241"/>
    </row>
    <row r="30430" spans="25:28">
      <c r="Y30430" s="240"/>
      <c r="AB30430" s="241"/>
    </row>
    <row r="30431" spans="25:28">
      <c r="Y30431" s="240"/>
      <c r="AB30431" s="241"/>
    </row>
    <row r="30432" spans="25:28">
      <c r="Y30432" s="240"/>
      <c r="AB30432" s="241"/>
    </row>
    <row r="30433" spans="25:28">
      <c r="Y30433" s="240"/>
      <c r="AB30433" s="241"/>
    </row>
    <row r="30434" spans="25:28">
      <c r="Y30434" s="240"/>
      <c r="AB30434" s="241"/>
    </row>
    <row r="30435" spans="25:28">
      <c r="Y30435" s="240"/>
      <c r="AB30435" s="241"/>
    </row>
    <row r="30436" spans="25:28">
      <c r="Y30436" s="240"/>
      <c r="AB30436" s="241"/>
    </row>
    <row r="30437" spans="25:28">
      <c r="Y30437" s="240"/>
      <c r="AB30437" s="241"/>
    </row>
    <row r="30438" spans="25:28">
      <c r="Y30438" s="240"/>
      <c r="AB30438" s="241"/>
    </row>
    <row r="30439" spans="25:28">
      <c r="Y30439" s="240"/>
      <c r="AB30439" s="241"/>
    </row>
    <row r="30440" spans="25:28">
      <c r="Y30440" s="240"/>
      <c r="AB30440" s="241"/>
    </row>
    <row r="30441" spans="25:28">
      <c r="Y30441" s="240"/>
      <c r="AB30441" s="241"/>
    </row>
    <row r="30442" spans="25:28">
      <c r="Y30442" s="240"/>
      <c r="AB30442" s="241"/>
    </row>
    <row r="30443" spans="25:28">
      <c r="Y30443" s="240"/>
      <c r="AB30443" s="241"/>
    </row>
    <row r="30444" spans="25:28">
      <c r="Y30444" s="240"/>
      <c r="AB30444" s="241"/>
    </row>
    <row r="30445" spans="25:28">
      <c r="Y30445" s="240"/>
      <c r="AB30445" s="241"/>
    </row>
    <row r="30446" spans="25:28">
      <c r="Y30446" s="240"/>
      <c r="AB30446" s="241"/>
    </row>
    <row r="30447" spans="25:28">
      <c r="Y30447" s="240"/>
      <c r="AB30447" s="241"/>
    </row>
    <row r="30448" spans="25:28">
      <c r="Y30448" s="240"/>
      <c r="AB30448" s="241"/>
    </row>
    <row r="30449" spans="25:28">
      <c r="Y30449" s="240"/>
      <c r="AB30449" s="241"/>
    </row>
    <row r="30450" spans="25:28">
      <c r="Y30450" s="240"/>
      <c r="AB30450" s="241"/>
    </row>
    <row r="30451" spans="25:28">
      <c r="Y30451" s="240"/>
      <c r="AB30451" s="241"/>
    </row>
    <row r="30452" spans="25:28">
      <c r="Y30452" s="240"/>
      <c r="AB30452" s="241"/>
    </row>
    <row r="30453" spans="25:28">
      <c r="Y30453" s="240"/>
      <c r="AB30453" s="241"/>
    </row>
    <row r="30454" spans="25:28">
      <c r="Y30454" s="240"/>
      <c r="AB30454" s="241"/>
    </row>
    <row r="30455" spans="25:28">
      <c r="Y30455" s="240"/>
      <c r="AB30455" s="241"/>
    </row>
    <row r="30456" spans="25:28">
      <c r="Y30456" s="240"/>
      <c r="AB30456" s="241"/>
    </row>
    <row r="30457" spans="25:28">
      <c r="Y30457" s="240"/>
      <c r="AB30457" s="241"/>
    </row>
    <row r="30458" spans="25:28">
      <c r="Y30458" s="240"/>
      <c r="AB30458" s="241"/>
    </row>
    <row r="30459" spans="25:28">
      <c r="Y30459" s="240"/>
      <c r="AB30459" s="241"/>
    </row>
    <row r="30460" spans="25:28">
      <c r="Y30460" s="240"/>
      <c r="AB30460" s="241"/>
    </row>
    <row r="30461" spans="25:28">
      <c r="Y30461" s="240"/>
      <c r="AB30461" s="241"/>
    </row>
    <row r="30462" spans="25:28">
      <c r="Y30462" s="240"/>
      <c r="AB30462" s="241"/>
    </row>
    <row r="30463" spans="25:28">
      <c r="Y30463" s="240"/>
      <c r="AB30463" s="241"/>
    </row>
    <row r="30464" spans="25:28">
      <c r="Y30464" s="240"/>
      <c r="AB30464" s="241"/>
    </row>
    <row r="30465" spans="25:28">
      <c r="Y30465" s="240"/>
      <c r="AB30465" s="241"/>
    </row>
    <row r="30466" spans="25:28">
      <c r="Y30466" s="240"/>
      <c r="AB30466" s="241"/>
    </row>
    <row r="30467" spans="25:28">
      <c r="Y30467" s="240"/>
      <c r="AB30467" s="241"/>
    </row>
    <row r="30468" spans="25:28">
      <c r="Y30468" s="240"/>
      <c r="AB30468" s="241"/>
    </row>
    <row r="30469" spans="25:28">
      <c r="Y30469" s="240"/>
      <c r="AB30469" s="241"/>
    </row>
    <row r="30470" spans="25:28">
      <c r="Y30470" s="240"/>
      <c r="AB30470" s="241"/>
    </row>
    <row r="30471" spans="25:28">
      <c r="Y30471" s="240"/>
      <c r="AB30471" s="241"/>
    </row>
    <row r="30472" spans="25:28">
      <c r="Y30472" s="240"/>
      <c r="AB30472" s="241"/>
    </row>
    <row r="30473" spans="25:28">
      <c r="Y30473" s="240"/>
      <c r="AB30473" s="241"/>
    </row>
    <row r="30474" spans="25:28">
      <c r="Y30474" s="240"/>
      <c r="AB30474" s="241"/>
    </row>
    <row r="30475" spans="25:28">
      <c r="Y30475" s="240"/>
      <c r="AB30475" s="241"/>
    </row>
    <row r="30476" spans="25:28">
      <c r="Y30476" s="240"/>
      <c r="AB30476" s="241"/>
    </row>
    <row r="30477" spans="25:28">
      <c r="Y30477" s="240"/>
      <c r="AB30477" s="241"/>
    </row>
    <row r="30478" spans="25:28">
      <c r="Y30478" s="240"/>
      <c r="AB30478" s="241"/>
    </row>
    <row r="30479" spans="25:28">
      <c r="Y30479" s="240"/>
      <c r="AB30479" s="241"/>
    </row>
    <row r="30480" spans="25:28">
      <c r="Y30480" s="240"/>
      <c r="AB30480" s="241"/>
    </row>
    <row r="30481" spans="25:28">
      <c r="Y30481" s="240"/>
      <c r="AB30481" s="241"/>
    </row>
    <row r="30482" spans="25:28">
      <c r="Y30482" s="240"/>
      <c r="AB30482" s="241"/>
    </row>
    <row r="30483" spans="25:28">
      <c r="Y30483" s="240"/>
      <c r="AB30483" s="241"/>
    </row>
    <row r="30484" spans="25:28">
      <c r="Y30484" s="240"/>
      <c r="AB30484" s="241"/>
    </row>
    <row r="30485" spans="25:28">
      <c r="Y30485" s="240"/>
      <c r="AB30485" s="241"/>
    </row>
    <row r="30486" spans="25:28">
      <c r="Y30486" s="240"/>
      <c r="AB30486" s="241"/>
    </row>
    <row r="30487" spans="25:28">
      <c r="Y30487" s="240"/>
      <c r="AB30487" s="241"/>
    </row>
    <row r="30488" spans="25:28">
      <c r="Y30488" s="240"/>
      <c r="AB30488" s="241"/>
    </row>
    <row r="30489" spans="25:28">
      <c r="Y30489" s="240"/>
      <c r="AB30489" s="241"/>
    </row>
    <row r="30490" spans="25:28">
      <c r="Y30490" s="240"/>
      <c r="AB30490" s="241"/>
    </row>
    <row r="30491" spans="25:28">
      <c r="Y30491" s="240"/>
      <c r="AB30491" s="241"/>
    </row>
    <row r="30492" spans="25:28">
      <c r="Y30492" s="240"/>
      <c r="AB30492" s="241"/>
    </row>
    <row r="30493" spans="25:28">
      <c r="Y30493" s="240"/>
      <c r="AB30493" s="241"/>
    </row>
    <row r="30494" spans="25:28">
      <c r="Y30494" s="240"/>
      <c r="AB30494" s="241"/>
    </row>
    <row r="30495" spans="25:28">
      <c r="Y30495" s="240"/>
      <c r="AB30495" s="241"/>
    </row>
    <row r="30496" spans="25:28">
      <c r="Y30496" s="240"/>
      <c r="AB30496" s="241"/>
    </row>
    <row r="30497" spans="25:28">
      <c r="Y30497" s="240"/>
      <c r="AB30497" s="241"/>
    </row>
    <row r="30498" spans="25:28">
      <c r="Y30498" s="240"/>
      <c r="AB30498" s="241"/>
    </row>
    <row r="30499" spans="25:28">
      <c r="Y30499" s="240"/>
      <c r="AB30499" s="241"/>
    </row>
    <row r="30500" spans="25:28">
      <c r="Y30500" s="240"/>
      <c r="AB30500" s="241"/>
    </row>
    <row r="30501" spans="25:28">
      <c r="Y30501" s="240"/>
      <c r="AB30501" s="241"/>
    </row>
    <row r="30502" spans="25:28">
      <c r="Y30502" s="240"/>
      <c r="AB30502" s="241"/>
    </row>
    <row r="30503" spans="25:28">
      <c r="Y30503" s="240"/>
      <c r="AB30503" s="241"/>
    </row>
    <row r="30504" spans="25:28">
      <c r="Y30504" s="240"/>
      <c r="AB30504" s="241"/>
    </row>
    <row r="30505" spans="25:28">
      <c r="Y30505" s="240"/>
      <c r="AB30505" s="241"/>
    </row>
    <row r="30506" spans="25:28">
      <c r="Y30506" s="240"/>
      <c r="AB30506" s="241"/>
    </row>
    <row r="30507" spans="25:28">
      <c r="Y30507" s="240"/>
      <c r="AB30507" s="241"/>
    </row>
    <row r="30508" spans="25:28">
      <c r="Y30508" s="240"/>
      <c r="AB30508" s="241"/>
    </row>
    <row r="30509" spans="25:28">
      <c r="Y30509" s="240"/>
      <c r="AB30509" s="241"/>
    </row>
    <row r="30510" spans="25:28">
      <c r="Y30510" s="240"/>
      <c r="AB30510" s="241"/>
    </row>
    <row r="30511" spans="25:28">
      <c r="Y30511" s="240"/>
      <c r="AB30511" s="241"/>
    </row>
    <row r="30512" spans="25:28">
      <c r="Y30512" s="240"/>
      <c r="AB30512" s="241"/>
    </row>
    <row r="30513" spans="25:28">
      <c r="Y30513" s="240"/>
      <c r="AB30513" s="241"/>
    </row>
    <row r="30514" spans="25:28">
      <c r="Y30514" s="240"/>
      <c r="AB30514" s="241"/>
    </row>
    <row r="30515" spans="25:28">
      <c r="Y30515" s="240"/>
      <c r="AB30515" s="241"/>
    </row>
    <row r="30516" spans="25:28">
      <c r="Y30516" s="240"/>
      <c r="AB30516" s="241"/>
    </row>
    <row r="30517" spans="25:28">
      <c r="Y30517" s="240"/>
      <c r="AB30517" s="241"/>
    </row>
    <row r="30518" spans="25:28">
      <c r="Y30518" s="240"/>
      <c r="AB30518" s="241"/>
    </row>
    <row r="30519" spans="25:28">
      <c r="Y30519" s="240"/>
      <c r="AB30519" s="241"/>
    </row>
    <row r="30520" spans="25:28">
      <c r="Y30520" s="240"/>
      <c r="AB30520" s="241"/>
    </row>
    <row r="30521" spans="25:28">
      <c r="Y30521" s="240"/>
      <c r="AB30521" s="241"/>
    </row>
    <row r="30522" spans="25:28">
      <c r="Y30522" s="240"/>
      <c r="AB30522" s="241"/>
    </row>
    <row r="30523" spans="25:28">
      <c r="Y30523" s="240"/>
      <c r="AB30523" s="241"/>
    </row>
    <row r="30524" spans="25:28">
      <c r="Y30524" s="240"/>
      <c r="AB30524" s="241"/>
    </row>
    <row r="30525" spans="25:28">
      <c r="Y30525" s="240"/>
      <c r="AB30525" s="241"/>
    </row>
    <row r="30526" spans="25:28">
      <c r="Y30526" s="240"/>
      <c r="AB30526" s="241"/>
    </row>
    <row r="30527" spans="25:28">
      <c r="Y30527" s="240"/>
      <c r="AB30527" s="241"/>
    </row>
    <row r="30528" spans="25:28">
      <c r="Y30528" s="240"/>
      <c r="AB30528" s="241"/>
    </row>
    <row r="30529" spans="25:28">
      <c r="Y30529" s="240"/>
      <c r="AB30529" s="241"/>
    </row>
    <row r="30530" spans="25:28">
      <c r="Y30530" s="240"/>
      <c r="AB30530" s="241"/>
    </row>
    <row r="30531" spans="25:28">
      <c r="Y30531" s="240"/>
      <c r="AB30531" s="241"/>
    </row>
    <row r="30532" spans="25:28">
      <c r="Y30532" s="240"/>
      <c r="AB30532" s="241"/>
    </row>
    <row r="30533" spans="25:28">
      <c r="Y30533" s="240"/>
      <c r="AB30533" s="241"/>
    </row>
    <row r="30534" spans="25:28">
      <c r="Y30534" s="240"/>
      <c r="AB30534" s="241"/>
    </row>
    <row r="30535" spans="25:28">
      <c r="Y30535" s="240"/>
      <c r="AB30535" s="241"/>
    </row>
    <row r="30536" spans="25:28">
      <c r="Y30536" s="240"/>
      <c r="AB30536" s="241"/>
    </row>
    <row r="30537" spans="25:28">
      <c r="Y30537" s="240"/>
      <c r="AB30537" s="241"/>
    </row>
    <row r="30538" spans="25:28">
      <c r="Y30538" s="240"/>
      <c r="AB30538" s="241"/>
    </row>
    <row r="30539" spans="25:28">
      <c r="Y30539" s="240"/>
      <c r="AB30539" s="241"/>
    </row>
    <row r="30540" spans="25:28">
      <c r="Y30540" s="240"/>
      <c r="AB30540" s="241"/>
    </row>
    <row r="30541" spans="25:28">
      <c r="Y30541" s="240"/>
      <c r="AB30541" s="241"/>
    </row>
    <row r="30542" spans="25:28">
      <c r="Y30542" s="240"/>
      <c r="AB30542" s="241"/>
    </row>
    <row r="30543" spans="25:28">
      <c r="Y30543" s="240"/>
      <c r="AB30543" s="241"/>
    </row>
    <row r="30544" spans="25:28">
      <c r="Y30544" s="240"/>
      <c r="AB30544" s="241"/>
    </row>
    <row r="30545" spans="25:28">
      <c r="Y30545" s="240"/>
      <c r="AB30545" s="241"/>
    </row>
    <row r="30546" spans="25:28">
      <c r="Y30546" s="240"/>
      <c r="AB30546" s="241"/>
    </row>
    <row r="30547" spans="25:28">
      <c r="Y30547" s="240"/>
      <c r="AB30547" s="241"/>
    </row>
    <row r="30548" spans="25:28">
      <c r="Y30548" s="240"/>
      <c r="AB30548" s="241"/>
    </row>
    <row r="30549" spans="25:28">
      <c r="Y30549" s="240"/>
      <c r="AB30549" s="241"/>
    </row>
    <row r="30550" spans="25:28">
      <c r="Y30550" s="240"/>
      <c r="AB30550" s="241"/>
    </row>
    <row r="30551" spans="25:28">
      <c r="Y30551" s="240"/>
      <c r="AB30551" s="241"/>
    </row>
    <row r="30552" spans="25:28">
      <c r="Y30552" s="240"/>
      <c r="AB30552" s="241"/>
    </row>
    <row r="30553" spans="25:28">
      <c r="Y30553" s="240"/>
      <c r="AB30553" s="241"/>
    </row>
    <row r="30554" spans="25:28">
      <c r="Y30554" s="240"/>
      <c r="AB30554" s="241"/>
    </row>
    <row r="30555" spans="25:28">
      <c r="Y30555" s="240"/>
      <c r="AB30555" s="241"/>
    </row>
    <row r="30556" spans="25:28">
      <c r="Y30556" s="240"/>
      <c r="AB30556" s="241"/>
    </row>
    <row r="30557" spans="25:28">
      <c r="Y30557" s="240"/>
      <c r="AB30557" s="241"/>
    </row>
    <row r="30558" spans="25:28">
      <c r="Y30558" s="240"/>
      <c r="AB30558" s="241"/>
    </row>
    <row r="30559" spans="25:28">
      <c r="Y30559" s="240"/>
      <c r="AB30559" s="241"/>
    </row>
    <row r="30560" spans="25:28">
      <c r="Y30560" s="240"/>
      <c r="AB30560" s="241"/>
    </row>
    <row r="30561" spans="25:28">
      <c r="Y30561" s="240"/>
      <c r="AB30561" s="241"/>
    </row>
    <row r="30562" spans="25:28">
      <c r="Y30562" s="240"/>
      <c r="AB30562" s="241"/>
    </row>
    <row r="30563" spans="25:28">
      <c r="Y30563" s="240"/>
      <c r="AB30563" s="241"/>
    </row>
    <row r="30564" spans="25:28">
      <c r="Y30564" s="240"/>
      <c r="AB30564" s="241"/>
    </row>
    <row r="30565" spans="25:28">
      <c r="Y30565" s="240"/>
      <c r="AB30565" s="241"/>
    </row>
    <row r="30566" spans="25:28">
      <c r="Y30566" s="240"/>
      <c r="AB30566" s="241"/>
    </row>
    <row r="30567" spans="25:28">
      <c r="Y30567" s="240"/>
      <c r="AB30567" s="241"/>
    </row>
    <row r="30568" spans="25:28">
      <c r="Y30568" s="240"/>
      <c r="AB30568" s="241"/>
    </row>
    <row r="30569" spans="25:28">
      <c r="Y30569" s="240"/>
      <c r="AB30569" s="241"/>
    </row>
    <row r="30570" spans="25:28">
      <c r="Y30570" s="240"/>
      <c r="AB30570" s="241"/>
    </row>
    <row r="30571" spans="25:28">
      <c r="Y30571" s="240"/>
      <c r="AB30571" s="241"/>
    </row>
    <row r="30572" spans="25:28">
      <c r="Y30572" s="240"/>
      <c r="AB30572" s="241"/>
    </row>
    <row r="30573" spans="25:28">
      <c r="Y30573" s="240"/>
      <c r="AB30573" s="241"/>
    </row>
    <row r="30574" spans="25:28">
      <c r="Y30574" s="240"/>
      <c r="AB30574" s="241"/>
    </row>
    <row r="30575" spans="25:28">
      <c r="Y30575" s="240"/>
      <c r="AB30575" s="241"/>
    </row>
    <row r="30576" spans="25:28">
      <c r="Y30576" s="240"/>
      <c r="AB30576" s="241"/>
    </row>
    <row r="30577" spans="25:28">
      <c r="Y30577" s="240"/>
      <c r="AB30577" s="241"/>
    </row>
    <row r="30578" spans="25:28">
      <c r="Y30578" s="240"/>
      <c r="AB30578" s="241"/>
    </row>
    <row r="30579" spans="25:28">
      <c r="Y30579" s="240"/>
      <c r="AB30579" s="241"/>
    </row>
    <row r="30580" spans="25:28">
      <c r="Y30580" s="240"/>
      <c r="AB30580" s="241"/>
    </row>
    <row r="30581" spans="25:28">
      <c r="Y30581" s="240"/>
      <c r="AB30581" s="241"/>
    </row>
    <row r="30582" spans="25:28">
      <c r="Y30582" s="240"/>
      <c r="AB30582" s="241"/>
    </row>
    <row r="30583" spans="25:28">
      <c r="Y30583" s="240"/>
      <c r="AB30583" s="241"/>
    </row>
    <row r="30584" spans="25:28">
      <c r="Y30584" s="240"/>
      <c r="AB30584" s="241"/>
    </row>
    <row r="30585" spans="25:28">
      <c r="Y30585" s="240"/>
      <c r="AB30585" s="241"/>
    </row>
    <row r="30586" spans="25:28">
      <c r="Y30586" s="240"/>
      <c r="AB30586" s="241"/>
    </row>
    <row r="30587" spans="25:28">
      <c r="Y30587" s="240"/>
      <c r="AB30587" s="241"/>
    </row>
    <row r="30588" spans="25:28">
      <c r="Y30588" s="240"/>
      <c r="AB30588" s="241"/>
    </row>
    <row r="30589" spans="25:28">
      <c r="Y30589" s="240"/>
      <c r="AB30589" s="241"/>
    </row>
    <row r="30590" spans="25:28">
      <c r="Y30590" s="240"/>
      <c r="AB30590" s="241"/>
    </row>
    <row r="30591" spans="25:28">
      <c r="Y30591" s="240"/>
      <c r="AB30591" s="241"/>
    </row>
    <row r="30592" spans="25:28">
      <c r="Y30592" s="240"/>
      <c r="AB30592" s="241"/>
    </row>
    <row r="30593" spans="25:28">
      <c r="Y30593" s="240"/>
      <c r="AB30593" s="241"/>
    </row>
    <row r="30594" spans="25:28">
      <c r="Y30594" s="240"/>
      <c r="AB30594" s="241"/>
    </row>
    <row r="30595" spans="25:28">
      <c r="Y30595" s="240"/>
      <c r="AB30595" s="241"/>
    </row>
    <row r="30596" spans="25:28">
      <c r="Y30596" s="240"/>
      <c r="AB30596" s="241"/>
    </row>
    <row r="30597" spans="25:28">
      <c r="Y30597" s="240"/>
      <c r="AB30597" s="241"/>
    </row>
    <row r="30598" spans="25:28">
      <c r="Y30598" s="240"/>
      <c r="AB30598" s="241"/>
    </row>
    <row r="30599" spans="25:28">
      <c r="Y30599" s="240"/>
      <c r="AB30599" s="241"/>
    </row>
    <row r="30600" spans="25:28">
      <c r="Y30600" s="240"/>
      <c r="AB30600" s="241"/>
    </row>
    <row r="30601" spans="25:28">
      <c r="Y30601" s="240"/>
      <c r="AB30601" s="241"/>
    </row>
    <row r="30602" spans="25:28">
      <c r="Y30602" s="240"/>
      <c r="AB30602" s="241"/>
    </row>
    <row r="30603" spans="25:28">
      <c r="Y30603" s="240"/>
      <c r="AB30603" s="241"/>
    </row>
    <row r="30604" spans="25:28">
      <c r="Y30604" s="240"/>
      <c r="AB30604" s="241"/>
    </row>
    <row r="30605" spans="25:28">
      <c r="Y30605" s="240"/>
      <c r="AB30605" s="241"/>
    </row>
    <row r="30606" spans="25:28">
      <c r="Y30606" s="240"/>
      <c r="AB30606" s="241"/>
    </row>
    <row r="30607" spans="25:28">
      <c r="Y30607" s="240"/>
      <c r="AB30607" s="241"/>
    </row>
    <row r="30608" spans="25:28">
      <c r="Y30608" s="240"/>
      <c r="AB30608" s="241"/>
    </row>
    <row r="30609" spans="25:28">
      <c r="Y30609" s="240"/>
      <c r="AB30609" s="241"/>
    </row>
    <row r="30610" spans="25:28">
      <c r="Y30610" s="240"/>
      <c r="AB30610" s="241"/>
    </row>
    <row r="30611" spans="25:28">
      <c r="Y30611" s="240"/>
      <c r="AB30611" s="241"/>
    </row>
    <row r="30612" spans="25:28">
      <c r="Y30612" s="240"/>
      <c r="AB30612" s="241"/>
    </row>
    <row r="30613" spans="25:28">
      <c r="Y30613" s="240"/>
      <c r="AB30613" s="241"/>
    </row>
    <row r="30614" spans="25:28">
      <c r="Y30614" s="240"/>
      <c r="AB30614" s="241"/>
    </row>
    <row r="30615" spans="25:28">
      <c r="Y30615" s="240"/>
      <c r="AB30615" s="241"/>
    </row>
    <row r="30616" spans="25:28">
      <c r="Y30616" s="240"/>
      <c r="AB30616" s="241"/>
    </row>
    <row r="30617" spans="25:28">
      <c r="Y30617" s="240"/>
      <c r="AB30617" s="241"/>
    </row>
    <row r="30618" spans="25:28">
      <c r="Y30618" s="240"/>
      <c r="AB30618" s="241"/>
    </row>
    <row r="30619" spans="25:28">
      <c r="Y30619" s="240"/>
      <c r="AB30619" s="241"/>
    </row>
    <row r="30620" spans="25:28">
      <c r="Y30620" s="240"/>
      <c r="AB30620" s="241"/>
    </row>
    <row r="30621" spans="25:28">
      <c r="Y30621" s="240"/>
      <c r="AB30621" s="241"/>
    </row>
    <row r="30622" spans="25:28">
      <c r="Y30622" s="240"/>
      <c r="AB30622" s="241"/>
    </row>
    <row r="30623" spans="25:28">
      <c r="Y30623" s="240"/>
      <c r="AB30623" s="241"/>
    </row>
    <row r="30624" spans="25:28">
      <c r="Y30624" s="240"/>
      <c r="AB30624" s="241"/>
    </row>
    <row r="30625" spans="25:28">
      <c r="Y30625" s="240"/>
      <c r="AB30625" s="241"/>
    </row>
    <row r="30626" spans="25:28">
      <c r="Y30626" s="240"/>
      <c r="AB30626" s="241"/>
    </row>
    <row r="30627" spans="25:28">
      <c r="Y30627" s="240"/>
      <c r="AB30627" s="241"/>
    </row>
    <row r="30628" spans="25:28">
      <c r="Y30628" s="240"/>
      <c r="AB30628" s="241"/>
    </row>
    <row r="30629" spans="25:28">
      <c r="Y30629" s="240"/>
      <c r="AB30629" s="241"/>
    </row>
    <row r="30630" spans="25:28">
      <c r="Y30630" s="240"/>
      <c r="AB30630" s="241"/>
    </row>
    <row r="30631" spans="25:28">
      <c r="Y30631" s="240"/>
      <c r="AB30631" s="241"/>
    </row>
    <row r="30632" spans="25:28">
      <c r="Y30632" s="240"/>
      <c r="AB30632" s="241"/>
    </row>
    <row r="30633" spans="25:28">
      <c r="Y30633" s="240"/>
      <c r="AB30633" s="241"/>
    </row>
    <row r="30634" spans="25:28">
      <c r="Y30634" s="240"/>
      <c r="AB30634" s="241"/>
    </row>
    <row r="30635" spans="25:28">
      <c r="Y30635" s="240"/>
      <c r="AB30635" s="241"/>
    </row>
    <row r="30636" spans="25:28">
      <c r="Y30636" s="240"/>
      <c r="AB30636" s="241"/>
    </row>
    <row r="30637" spans="25:28">
      <c r="Y30637" s="240"/>
      <c r="AB30637" s="241"/>
    </row>
    <row r="30638" spans="25:28">
      <c r="Y30638" s="240"/>
      <c r="AB30638" s="241"/>
    </row>
    <row r="30639" spans="25:28">
      <c r="Y30639" s="240"/>
      <c r="AB30639" s="241"/>
    </row>
    <row r="30640" spans="25:28">
      <c r="Y30640" s="240"/>
      <c r="AB30640" s="241"/>
    </row>
    <row r="30641" spans="25:28">
      <c r="Y30641" s="240"/>
      <c r="AB30641" s="241"/>
    </row>
    <row r="30642" spans="25:28">
      <c r="Y30642" s="240"/>
      <c r="AB30642" s="241"/>
    </row>
    <row r="30643" spans="25:28">
      <c r="Y30643" s="240"/>
      <c r="AB30643" s="241"/>
    </row>
    <row r="30644" spans="25:28">
      <c r="Y30644" s="240"/>
      <c r="AB30644" s="241"/>
    </row>
    <row r="30645" spans="25:28">
      <c r="Y30645" s="240"/>
      <c r="AB30645" s="241"/>
    </row>
    <row r="30646" spans="25:28">
      <c r="Y30646" s="240"/>
      <c r="AB30646" s="241"/>
    </row>
    <row r="30647" spans="25:28">
      <c r="Y30647" s="240"/>
      <c r="AB30647" s="241"/>
    </row>
    <row r="30648" spans="25:28">
      <c r="Y30648" s="240"/>
      <c r="AB30648" s="241"/>
    </row>
    <row r="30649" spans="25:28">
      <c r="Y30649" s="240"/>
      <c r="AB30649" s="241"/>
    </row>
    <row r="30650" spans="25:28">
      <c r="Y30650" s="240"/>
      <c r="AB30650" s="241"/>
    </row>
    <row r="30651" spans="25:28">
      <c r="Y30651" s="240"/>
      <c r="AB30651" s="241"/>
    </row>
    <row r="30652" spans="25:28">
      <c r="Y30652" s="240"/>
      <c r="AB30652" s="241"/>
    </row>
    <row r="30653" spans="25:28">
      <c r="Y30653" s="240"/>
      <c r="AB30653" s="241"/>
    </row>
    <row r="30654" spans="25:28">
      <c r="Y30654" s="240"/>
      <c r="AB30654" s="241"/>
    </row>
    <row r="30655" spans="25:28">
      <c r="Y30655" s="240"/>
      <c r="AB30655" s="241"/>
    </row>
    <row r="30656" spans="25:28">
      <c r="Y30656" s="240"/>
      <c r="AB30656" s="241"/>
    </row>
    <row r="30657" spans="25:28">
      <c r="Y30657" s="240"/>
      <c r="AB30657" s="241"/>
    </row>
    <row r="30658" spans="25:28">
      <c r="Y30658" s="240"/>
      <c r="AB30658" s="241"/>
    </row>
    <row r="30659" spans="25:28">
      <c r="Y30659" s="240"/>
      <c r="AB30659" s="241"/>
    </row>
    <row r="30660" spans="25:28">
      <c r="Y30660" s="240"/>
      <c r="AB30660" s="241"/>
    </row>
    <row r="30661" spans="25:28">
      <c r="Y30661" s="240"/>
      <c r="AB30661" s="241"/>
    </row>
    <row r="30662" spans="25:28">
      <c r="Y30662" s="240"/>
      <c r="AB30662" s="241"/>
    </row>
    <row r="30663" spans="25:28">
      <c r="Y30663" s="240"/>
      <c r="AB30663" s="241"/>
    </row>
    <row r="30664" spans="25:28">
      <c r="Y30664" s="240"/>
      <c r="AB30664" s="241"/>
    </row>
    <row r="30665" spans="25:28">
      <c r="Y30665" s="240"/>
      <c r="AB30665" s="241"/>
    </row>
    <row r="30666" spans="25:28">
      <c r="Y30666" s="240"/>
      <c r="AB30666" s="241"/>
    </row>
    <row r="30667" spans="25:28">
      <c r="Y30667" s="240"/>
      <c r="AB30667" s="241"/>
    </row>
    <row r="30668" spans="25:28">
      <c r="Y30668" s="240"/>
      <c r="AB30668" s="241"/>
    </row>
    <row r="30669" spans="25:28">
      <c r="Y30669" s="240"/>
      <c r="AB30669" s="241"/>
    </row>
    <row r="30670" spans="25:28">
      <c r="Y30670" s="240"/>
      <c r="AB30670" s="241"/>
    </row>
    <row r="30671" spans="25:28">
      <c r="Y30671" s="240"/>
      <c r="AB30671" s="241"/>
    </row>
    <row r="30672" spans="25:28">
      <c r="Y30672" s="240"/>
      <c r="AB30672" s="241"/>
    </row>
    <row r="30673" spans="25:28">
      <c r="Y30673" s="240"/>
      <c r="AB30673" s="241"/>
    </row>
    <row r="30674" spans="25:28">
      <c r="Y30674" s="240"/>
      <c r="AB30674" s="241"/>
    </row>
    <row r="30675" spans="25:28">
      <c r="Y30675" s="240"/>
      <c r="AB30675" s="241"/>
    </row>
    <row r="30676" spans="25:28">
      <c r="Y30676" s="240"/>
      <c r="AB30676" s="241"/>
    </row>
    <row r="30677" spans="25:28">
      <c r="Y30677" s="240"/>
      <c r="AB30677" s="241"/>
    </row>
    <row r="30678" spans="25:28">
      <c r="Y30678" s="240"/>
      <c r="AB30678" s="241"/>
    </row>
    <row r="30679" spans="25:28">
      <c r="Y30679" s="240"/>
      <c r="AB30679" s="241"/>
    </row>
    <row r="30680" spans="25:28">
      <c r="Y30680" s="240"/>
      <c r="AB30680" s="241"/>
    </row>
    <row r="30681" spans="25:28">
      <c r="Y30681" s="240"/>
      <c r="AB30681" s="241"/>
    </row>
    <row r="30682" spans="25:28">
      <c r="Y30682" s="240"/>
      <c r="AB30682" s="241"/>
    </row>
    <row r="30683" spans="25:28">
      <c r="Y30683" s="240"/>
      <c r="AB30683" s="241"/>
    </row>
    <row r="30684" spans="25:28">
      <c r="Y30684" s="240"/>
      <c r="AB30684" s="241"/>
    </row>
    <row r="30685" spans="25:28">
      <c r="Y30685" s="240"/>
      <c r="AB30685" s="241"/>
    </row>
    <row r="30686" spans="25:28">
      <c r="Y30686" s="240"/>
      <c r="AB30686" s="241"/>
    </row>
    <row r="30687" spans="25:28">
      <c r="Y30687" s="240"/>
      <c r="AB30687" s="241"/>
    </row>
    <row r="30688" spans="25:28">
      <c r="Y30688" s="240"/>
      <c r="AB30688" s="241"/>
    </row>
    <row r="30689" spans="25:28">
      <c r="Y30689" s="240"/>
      <c r="AB30689" s="241"/>
    </row>
    <row r="30690" spans="25:28">
      <c r="Y30690" s="240"/>
      <c r="AB30690" s="241"/>
    </row>
    <row r="30691" spans="25:28">
      <c r="Y30691" s="240"/>
      <c r="AB30691" s="241"/>
    </row>
    <row r="30692" spans="25:28">
      <c r="Y30692" s="240"/>
      <c r="AB30692" s="241"/>
    </row>
    <row r="30693" spans="25:28">
      <c r="Y30693" s="240"/>
      <c r="AB30693" s="241"/>
    </row>
    <row r="30694" spans="25:28">
      <c r="Y30694" s="240"/>
      <c r="AB30694" s="241"/>
    </row>
    <row r="30695" spans="25:28">
      <c r="Y30695" s="240"/>
      <c r="AB30695" s="241"/>
    </row>
    <row r="30696" spans="25:28">
      <c r="Y30696" s="240"/>
      <c r="AB30696" s="241"/>
    </row>
    <row r="30697" spans="25:28">
      <c r="Y30697" s="240"/>
      <c r="AB30697" s="241"/>
    </row>
    <row r="30698" spans="25:28">
      <c r="Y30698" s="240"/>
      <c r="AB30698" s="241"/>
    </row>
    <row r="30699" spans="25:28">
      <c r="Y30699" s="240"/>
      <c r="AB30699" s="241"/>
    </row>
    <row r="30700" spans="25:28">
      <c r="Y30700" s="240"/>
      <c r="AB30700" s="241"/>
    </row>
    <row r="30701" spans="25:28">
      <c r="Y30701" s="240"/>
      <c r="AB30701" s="241"/>
    </row>
    <row r="30702" spans="25:28">
      <c r="Y30702" s="240"/>
      <c r="AB30702" s="241"/>
    </row>
    <row r="30703" spans="25:28">
      <c r="Y30703" s="240"/>
      <c r="AB30703" s="241"/>
    </row>
    <row r="30704" spans="25:28">
      <c r="Y30704" s="240"/>
      <c r="AB30704" s="241"/>
    </row>
    <row r="30705" spans="25:28">
      <c r="Y30705" s="240"/>
      <c r="AB30705" s="241"/>
    </row>
    <row r="30706" spans="25:28">
      <c r="Y30706" s="240"/>
      <c r="AB30706" s="241"/>
    </row>
    <row r="30707" spans="25:28">
      <c r="Y30707" s="240"/>
      <c r="AB30707" s="241"/>
    </row>
    <row r="30708" spans="25:28">
      <c r="Y30708" s="240"/>
      <c r="AB30708" s="241"/>
    </row>
    <row r="30709" spans="25:28">
      <c r="Y30709" s="240"/>
      <c r="AB30709" s="241"/>
    </row>
    <row r="30710" spans="25:28">
      <c r="Y30710" s="240"/>
      <c r="AB30710" s="241"/>
    </row>
    <row r="30711" spans="25:28">
      <c r="Y30711" s="240"/>
      <c r="AB30711" s="241"/>
    </row>
    <row r="30712" spans="25:28">
      <c r="Y30712" s="240"/>
      <c r="AB30712" s="241"/>
    </row>
    <row r="30713" spans="25:28">
      <c r="Y30713" s="240"/>
      <c r="AB30713" s="241"/>
    </row>
    <row r="30714" spans="25:28">
      <c r="Y30714" s="240"/>
      <c r="AB30714" s="241"/>
    </row>
    <row r="30715" spans="25:28">
      <c r="Y30715" s="240"/>
      <c r="AB30715" s="241"/>
    </row>
    <row r="30716" spans="25:28">
      <c r="Y30716" s="240"/>
      <c r="AB30716" s="241"/>
    </row>
    <row r="30717" spans="25:28">
      <c r="Y30717" s="240"/>
      <c r="AB30717" s="241"/>
    </row>
    <row r="30718" spans="25:28">
      <c r="Y30718" s="240"/>
      <c r="AB30718" s="241"/>
    </row>
    <row r="30719" spans="25:28">
      <c r="Y30719" s="240"/>
      <c r="AB30719" s="241"/>
    </row>
    <row r="30720" spans="25:28">
      <c r="Y30720" s="240"/>
      <c r="AB30720" s="241"/>
    </row>
    <row r="30721" spans="25:28">
      <c r="Y30721" s="240"/>
      <c r="AB30721" s="241"/>
    </row>
    <row r="30722" spans="25:28">
      <c r="Y30722" s="240"/>
      <c r="AB30722" s="241"/>
    </row>
    <row r="30723" spans="25:28">
      <c r="Y30723" s="240"/>
      <c r="AB30723" s="241"/>
    </row>
    <row r="30724" spans="25:28">
      <c r="Y30724" s="240"/>
      <c r="AB30724" s="241"/>
    </row>
    <row r="30725" spans="25:28">
      <c r="Y30725" s="240"/>
      <c r="AB30725" s="241"/>
    </row>
    <row r="30726" spans="25:28">
      <c r="Y30726" s="240"/>
      <c r="AB30726" s="241"/>
    </row>
    <row r="30727" spans="25:28">
      <c r="Y30727" s="240"/>
      <c r="AB30727" s="241"/>
    </row>
    <row r="30728" spans="25:28">
      <c r="Y30728" s="240"/>
      <c r="AB30728" s="241"/>
    </row>
    <row r="30729" spans="25:28">
      <c r="Y30729" s="240"/>
      <c r="AB30729" s="241"/>
    </row>
    <row r="30730" spans="25:28">
      <c r="Y30730" s="240"/>
      <c r="AB30730" s="241"/>
    </row>
    <row r="30731" spans="25:28">
      <c r="Y30731" s="240"/>
      <c r="AB30731" s="241"/>
    </row>
    <row r="30732" spans="25:28">
      <c r="Y30732" s="240"/>
      <c r="AB30732" s="241"/>
    </row>
    <row r="30733" spans="25:28">
      <c r="Y30733" s="240"/>
      <c r="AB30733" s="241"/>
    </row>
    <row r="30734" spans="25:28">
      <c r="Y30734" s="240"/>
      <c r="AB30734" s="241"/>
    </row>
    <row r="30735" spans="25:28">
      <c r="Y30735" s="240"/>
      <c r="AB30735" s="241"/>
    </row>
    <row r="30736" spans="25:28">
      <c r="Y30736" s="240"/>
      <c r="AB30736" s="241"/>
    </row>
    <row r="30737" spans="25:28">
      <c r="Y30737" s="240"/>
      <c r="AB30737" s="241"/>
    </row>
    <row r="30738" spans="25:28">
      <c r="Y30738" s="240"/>
      <c r="AB30738" s="241"/>
    </row>
    <row r="30739" spans="25:28">
      <c r="Y30739" s="240"/>
      <c r="AB30739" s="241"/>
    </row>
    <row r="30740" spans="25:28">
      <c r="Y30740" s="240"/>
      <c r="AB30740" s="241"/>
    </row>
    <row r="30741" spans="25:28">
      <c r="Y30741" s="240"/>
      <c r="AB30741" s="241"/>
    </row>
    <row r="30742" spans="25:28">
      <c r="Y30742" s="240"/>
      <c r="AB30742" s="241"/>
    </row>
    <row r="30743" spans="25:28">
      <c r="Y30743" s="240"/>
      <c r="AB30743" s="241"/>
    </row>
    <row r="30744" spans="25:28">
      <c r="Y30744" s="240"/>
      <c r="AB30744" s="241"/>
    </row>
    <row r="30745" spans="25:28">
      <c r="Y30745" s="240"/>
      <c r="AB30745" s="241"/>
    </row>
    <row r="30746" spans="25:28">
      <c r="Y30746" s="240"/>
      <c r="AB30746" s="241"/>
    </row>
    <row r="30747" spans="25:28">
      <c r="Y30747" s="240"/>
      <c r="AB30747" s="241"/>
    </row>
    <row r="30748" spans="25:28">
      <c r="Y30748" s="240"/>
      <c r="AB30748" s="241"/>
    </row>
    <row r="30749" spans="25:28">
      <c r="Y30749" s="240"/>
      <c r="AB30749" s="241"/>
    </row>
    <row r="30750" spans="25:28">
      <c r="Y30750" s="240"/>
      <c r="AB30750" s="241"/>
    </row>
    <row r="30751" spans="25:28">
      <c r="Y30751" s="240"/>
      <c r="AB30751" s="241"/>
    </row>
    <row r="30752" spans="25:28">
      <c r="Y30752" s="240"/>
      <c r="AB30752" s="241"/>
    </row>
    <row r="30753" spans="25:28">
      <c r="Y30753" s="240"/>
      <c r="AB30753" s="241"/>
    </row>
    <row r="30754" spans="25:28">
      <c r="Y30754" s="240"/>
      <c r="AB30754" s="241"/>
    </row>
    <row r="30755" spans="25:28">
      <c r="Y30755" s="240"/>
      <c r="AB30755" s="241"/>
    </row>
    <row r="30756" spans="25:28">
      <c r="Y30756" s="240"/>
      <c r="AB30756" s="241"/>
    </row>
    <row r="30757" spans="25:28">
      <c r="Y30757" s="240"/>
      <c r="AB30757" s="241"/>
    </row>
    <row r="30758" spans="25:28">
      <c r="Y30758" s="240"/>
      <c r="AB30758" s="241"/>
    </row>
    <row r="30759" spans="25:28">
      <c r="Y30759" s="240"/>
      <c r="AB30759" s="241"/>
    </row>
    <row r="30760" spans="25:28">
      <c r="Y30760" s="240"/>
      <c r="AB30760" s="241"/>
    </row>
    <row r="30761" spans="25:28">
      <c r="Y30761" s="240"/>
      <c r="AB30761" s="241"/>
    </row>
    <row r="30762" spans="25:28">
      <c r="Y30762" s="240"/>
      <c r="AB30762" s="241"/>
    </row>
    <row r="30763" spans="25:28">
      <c r="Y30763" s="240"/>
      <c r="AB30763" s="241"/>
    </row>
    <row r="30764" spans="25:28">
      <c r="Y30764" s="240"/>
      <c r="AB30764" s="241"/>
    </row>
    <row r="30765" spans="25:28">
      <c r="Y30765" s="240"/>
      <c r="AB30765" s="241"/>
    </row>
    <row r="30766" spans="25:28">
      <c r="Y30766" s="240"/>
      <c r="AB30766" s="241"/>
    </row>
    <row r="30767" spans="25:28">
      <c r="Y30767" s="240"/>
      <c r="AB30767" s="241"/>
    </row>
    <row r="30768" spans="25:28">
      <c r="Y30768" s="240"/>
      <c r="AB30768" s="241"/>
    </row>
    <row r="30769" spans="25:28">
      <c r="Y30769" s="240"/>
      <c r="AB30769" s="241"/>
    </row>
    <row r="30770" spans="25:28">
      <c r="Y30770" s="240"/>
      <c r="AB30770" s="241"/>
    </row>
    <row r="30771" spans="25:28">
      <c r="Y30771" s="240"/>
      <c r="AB30771" s="241"/>
    </row>
    <row r="30772" spans="25:28">
      <c r="Y30772" s="240"/>
      <c r="AB30772" s="241"/>
    </row>
    <row r="30773" spans="25:28">
      <c r="Y30773" s="240"/>
      <c r="AB30773" s="241"/>
    </row>
    <row r="30774" spans="25:28">
      <c r="Y30774" s="240"/>
      <c r="AB30774" s="241"/>
    </row>
    <row r="30775" spans="25:28">
      <c r="Y30775" s="240"/>
      <c r="AB30775" s="241"/>
    </row>
    <row r="30776" spans="25:28">
      <c r="Y30776" s="240"/>
      <c r="AB30776" s="241"/>
    </row>
    <row r="30777" spans="25:28">
      <c r="Y30777" s="240"/>
      <c r="AB30777" s="241"/>
    </row>
    <row r="30778" spans="25:28">
      <c r="Y30778" s="240"/>
      <c r="AB30778" s="241"/>
    </row>
    <row r="30779" spans="25:28">
      <c r="Y30779" s="240"/>
      <c r="AB30779" s="241"/>
    </row>
    <row r="30780" spans="25:28">
      <c r="Y30780" s="240"/>
      <c r="AB30780" s="241"/>
    </row>
    <row r="30781" spans="25:28">
      <c r="Y30781" s="240"/>
      <c r="AB30781" s="241"/>
    </row>
    <row r="30782" spans="25:28">
      <c r="Y30782" s="240"/>
      <c r="AB30782" s="241"/>
    </row>
    <row r="30783" spans="25:28">
      <c r="Y30783" s="240"/>
      <c r="AB30783" s="241"/>
    </row>
    <row r="30784" spans="25:28">
      <c r="Y30784" s="240"/>
      <c r="AB30784" s="241"/>
    </row>
    <row r="30785" spans="25:28">
      <c r="Y30785" s="240"/>
      <c r="AB30785" s="241"/>
    </row>
    <row r="30786" spans="25:28">
      <c r="Y30786" s="240"/>
      <c r="AB30786" s="241"/>
    </row>
    <row r="30787" spans="25:28">
      <c r="Y30787" s="240"/>
      <c r="AB30787" s="241"/>
    </row>
    <row r="30788" spans="25:28">
      <c r="Y30788" s="240"/>
      <c r="AB30788" s="241"/>
    </row>
    <row r="30789" spans="25:28">
      <c r="Y30789" s="240"/>
      <c r="AB30789" s="241"/>
    </row>
    <row r="30790" spans="25:28">
      <c r="Y30790" s="240"/>
      <c r="AB30790" s="241"/>
    </row>
    <row r="30791" spans="25:28">
      <c r="Y30791" s="240"/>
      <c r="AB30791" s="241"/>
    </row>
    <row r="30792" spans="25:28">
      <c r="Y30792" s="240"/>
      <c r="AB30792" s="241"/>
    </row>
    <row r="30793" spans="25:28">
      <c r="Y30793" s="240"/>
      <c r="AB30793" s="241"/>
    </row>
    <row r="30794" spans="25:28">
      <c r="Y30794" s="240"/>
      <c r="AB30794" s="241"/>
    </row>
    <row r="30795" spans="25:28">
      <c r="Y30795" s="240"/>
      <c r="AB30795" s="241"/>
    </row>
    <row r="30796" spans="25:28">
      <c r="Y30796" s="240"/>
      <c r="AB30796" s="241"/>
    </row>
    <row r="30797" spans="25:28">
      <c r="Y30797" s="240"/>
      <c r="AB30797" s="241"/>
    </row>
    <row r="30798" spans="25:28">
      <c r="Y30798" s="240"/>
      <c r="AB30798" s="241"/>
    </row>
    <row r="30799" spans="25:28">
      <c r="Y30799" s="240"/>
      <c r="AB30799" s="241"/>
    </row>
    <row r="30800" spans="25:28">
      <c r="Y30800" s="240"/>
      <c r="AB30800" s="241"/>
    </row>
    <row r="30801" spans="25:28">
      <c r="Y30801" s="240"/>
      <c r="AB30801" s="241"/>
    </row>
    <row r="30802" spans="25:28">
      <c r="Y30802" s="240"/>
      <c r="AB30802" s="241"/>
    </row>
    <row r="30803" spans="25:28">
      <c r="Y30803" s="240"/>
      <c r="AB30803" s="241"/>
    </row>
    <row r="30804" spans="25:28">
      <c r="Y30804" s="240"/>
      <c r="AB30804" s="241"/>
    </row>
    <row r="30805" spans="25:28">
      <c r="Y30805" s="240"/>
      <c r="AB30805" s="241"/>
    </row>
    <row r="30806" spans="25:28">
      <c r="Y30806" s="240"/>
      <c r="AB30806" s="241"/>
    </row>
    <row r="30807" spans="25:28">
      <c r="Y30807" s="240"/>
      <c r="AB30807" s="241"/>
    </row>
    <row r="30808" spans="25:28">
      <c r="Y30808" s="240"/>
      <c r="AB30808" s="241"/>
    </row>
    <row r="30809" spans="25:28">
      <c r="Y30809" s="240"/>
      <c r="AB30809" s="241"/>
    </row>
    <row r="30810" spans="25:28">
      <c r="Y30810" s="240"/>
      <c r="AB30810" s="241"/>
    </row>
    <row r="30811" spans="25:28">
      <c r="Y30811" s="240"/>
      <c r="AB30811" s="241"/>
    </row>
    <row r="30812" spans="25:28">
      <c r="Y30812" s="240"/>
      <c r="AB30812" s="241"/>
    </row>
    <row r="30813" spans="25:28">
      <c r="Y30813" s="240"/>
      <c r="AB30813" s="241"/>
    </row>
    <row r="30814" spans="25:28">
      <c r="Y30814" s="240"/>
      <c r="AB30814" s="241"/>
    </row>
    <row r="30815" spans="25:28">
      <c r="Y30815" s="240"/>
      <c r="AB30815" s="241"/>
    </row>
    <row r="30816" spans="25:28">
      <c r="Y30816" s="240"/>
      <c r="AB30816" s="241"/>
    </row>
    <row r="30817" spans="25:28">
      <c r="Y30817" s="240"/>
      <c r="AB30817" s="241"/>
    </row>
    <row r="30818" spans="25:28">
      <c r="Y30818" s="240"/>
      <c r="AB30818" s="241"/>
    </row>
    <row r="30819" spans="25:28">
      <c r="Y30819" s="240"/>
      <c r="AB30819" s="241"/>
    </row>
    <row r="30820" spans="25:28">
      <c r="Y30820" s="240"/>
      <c r="AB30820" s="241"/>
    </row>
    <row r="30821" spans="25:28">
      <c r="Y30821" s="240"/>
      <c r="AB30821" s="241"/>
    </row>
    <row r="30822" spans="25:28">
      <c r="Y30822" s="240"/>
      <c r="AB30822" s="241"/>
    </row>
    <row r="30823" spans="25:28">
      <c r="Y30823" s="240"/>
      <c r="AB30823" s="241"/>
    </row>
    <row r="30824" spans="25:28">
      <c r="Y30824" s="240"/>
      <c r="AB30824" s="241"/>
    </row>
    <row r="30825" spans="25:28">
      <c r="Y30825" s="240"/>
      <c r="AB30825" s="241"/>
    </row>
    <row r="30826" spans="25:28">
      <c r="Y30826" s="240"/>
      <c r="AB30826" s="241"/>
    </row>
    <row r="30827" spans="25:28">
      <c r="Y30827" s="240"/>
      <c r="AB30827" s="241"/>
    </row>
    <row r="30828" spans="25:28">
      <c r="Y30828" s="240"/>
      <c r="AB30828" s="241"/>
    </row>
    <row r="30829" spans="25:28">
      <c r="Y30829" s="240"/>
      <c r="AB30829" s="241"/>
    </row>
    <row r="30830" spans="25:28">
      <c r="Y30830" s="240"/>
      <c r="AB30830" s="241"/>
    </row>
    <row r="30831" spans="25:28">
      <c r="Y30831" s="240"/>
      <c r="AB30831" s="241"/>
    </row>
    <row r="30832" spans="25:28">
      <c r="Y30832" s="240"/>
      <c r="AB30832" s="241"/>
    </row>
    <row r="30833" spans="25:28">
      <c r="Y30833" s="240"/>
      <c r="AB30833" s="241"/>
    </row>
    <row r="30834" spans="25:28">
      <c r="Y30834" s="240"/>
      <c r="AB30834" s="241"/>
    </row>
    <row r="30835" spans="25:28">
      <c r="Y30835" s="240"/>
      <c r="AB30835" s="241"/>
    </row>
    <row r="30836" spans="25:28">
      <c r="Y30836" s="240"/>
      <c r="AB30836" s="241"/>
    </row>
    <row r="30837" spans="25:28">
      <c r="Y30837" s="240"/>
      <c r="AB30837" s="241"/>
    </row>
    <row r="30838" spans="25:28">
      <c r="Y30838" s="240"/>
      <c r="AB30838" s="241"/>
    </row>
    <row r="30839" spans="25:28">
      <c r="Y30839" s="240"/>
      <c r="AB30839" s="241"/>
    </row>
    <row r="30840" spans="25:28">
      <c r="Y30840" s="240"/>
      <c r="AB30840" s="241"/>
    </row>
    <row r="30841" spans="25:28">
      <c r="Y30841" s="240"/>
      <c r="AB30841" s="241"/>
    </row>
    <row r="30842" spans="25:28">
      <c r="Y30842" s="240"/>
      <c r="AB30842" s="241"/>
    </row>
    <row r="30843" spans="25:28">
      <c r="Y30843" s="240"/>
      <c r="AB30843" s="241"/>
    </row>
    <row r="30844" spans="25:28">
      <c r="Y30844" s="240"/>
      <c r="AB30844" s="241"/>
    </row>
    <row r="30845" spans="25:28">
      <c r="Y30845" s="240"/>
      <c r="AB30845" s="241"/>
    </row>
    <row r="30846" spans="25:28">
      <c r="Y30846" s="240"/>
      <c r="AB30846" s="241"/>
    </row>
    <row r="30847" spans="25:28">
      <c r="Y30847" s="240"/>
      <c r="AB30847" s="241"/>
    </row>
    <row r="30848" spans="25:28">
      <c r="Y30848" s="240"/>
      <c r="AB30848" s="241"/>
    </row>
    <row r="30849" spans="25:28">
      <c r="Y30849" s="240"/>
      <c r="AB30849" s="241"/>
    </row>
    <row r="30850" spans="25:28">
      <c r="Y30850" s="240"/>
      <c r="AB30850" s="241"/>
    </row>
    <row r="30851" spans="25:28">
      <c r="Y30851" s="240"/>
      <c r="AB30851" s="241"/>
    </row>
    <row r="30852" spans="25:28">
      <c r="Y30852" s="240"/>
      <c r="AB30852" s="241"/>
    </row>
    <row r="30853" spans="25:28">
      <c r="Y30853" s="240"/>
      <c r="AB30853" s="241"/>
    </row>
    <row r="30854" spans="25:28">
      <c r="Y30854" s="240"/>
      <c r="AB30854" s="241"/>
    </row>
    <row r="30855" spans="25:28">
      <c r="Y30855" s="240"/>
      <c r="AB30855" s="241"/>
    </row>
    <row r="30856" spans="25:28">
      <c r="Y30856" s="240"/>
      <c r="AB30856" s="241"/>
    </row>
    <row r="30857" spans="25:28">
      <c r="Y30857" s="240"/>
      <c r="AB30857" s="241"/>
    </row>
    <row r="30858" spans="25:28">
      <c r="Y30858" s="240"/>
      <c r="AB30858" s="241"/>
    </row>
    <row r="30859" spans="25:28">
      <c r="Y30859" s="240"/>
      <c r="AB30859" s="241"/>
    </row>
    <row r="30860" spans="25:28">
      <c r="Y30860" s="240"/>
      <c r="AB30860" s="241"/>
    </row>
    <row r="30861" spans="25:28">
      <c r="Y30861" s="240"/>
      <c r="AB30861" s="241"/>
    </row>
    <row r="30862" spans="25:28">
      <c r="Y30862" s="240"/>
      <c r="AB30862" s="241"/>
    </row>
    <row r="30863" spans="25:28">
      <c r="Y30863" s="240"/>
      <c r="AB30863" s="241"/>
    </row>
    <row r="30864" spans="25:28">
      <c r="Y30864" s="240"/>
      <c r="AB30864" s="241"/>
    </row>
    <row r="30865" spans="25:28">
      <c r="Y30865" s="240"/>
      <c r="AB30865" s="241"/>
    </row>
    <row r="30866" spans="25:28">
      <c r="Y30866" s="240"/>
      <c r="AB30866" s="241"/>
    </row>
    <row r="30867" spans="25:28">
      <c r="Y30867" s="240"/>
      <c r="AB30867" s="241"/>
    </row>
    <row r="30868" spans="25:28">
      <c r="Y30868" s="240"/>
      <c r="AB30868" s="241"/>
    </row>
    <row r="30869" spans="25:28">
      <c r="Y30869" s="240"/>
      <c r="AB30869" s="241"/>
    </row>
    <row r="30870" spans="25:28">
      <c r="Y30870" s="240"/>
      <c r="AB30870" s="241"/>
    </row>
    <row r="30871" spans="25:28">
      <c r="Y30871" s="240"/>
      <c r="AB30871" s="241"/>
    </row>
    <row r="30872" spans="25:28">
      <c r="Y30872" s="240"/>
      <c r="AB30872" s="241"/>
    </row>
    <row r="30873" spans="25:28">
      <c r="Y30873" s="240"/>
      <c r="AB30873" s="241"/>
    </row>
    <row r="30874" spans="25:28">
      <c r="Y30874" s="240"/>
      <c r="AB30874" s="241"/>
    </row>
    <row r="30875" spans="25:28">
      <c r="Y30875" s="240"/>
      <c r="AB30875" s="241"/>
    </row>
    <row r="30876" spans="25:28">
      <c r="Y30876" s="240"/>
      <c r="AB30876" s="241"/>
    </row>
    <row r="30877" spans="25:28">
      <c r="Y30877" s="240"/>
      <c r="AB30877" s="241"/>
    </row>
    <row r="30878" spans="25:28">
      <c r="Y30878" s="240"/>
      <c r="AB30878" s="241"/>
    </row>
    <row r="30879" spans="25:28">
      <c r="Y30879" s="240"/>
      <c r="AB30879" s="241"/>
    </row>
    <row r="30880" spans="25:28">
      <c r="Y30880" s="240"/>
      <c r="AB30880" s="241"/>
    </row>
    <row r="30881" spans="25:28">
      <c r="Y30881" s="240"/>
      <c r="AB30881" s="241"/>
    </row>
    <row r="30882" spans="25:28">
      <c r="Y30882" s="240"/>
      <c r="AB30882" s="241"/>
    </row>
    <row r="30883" spans="25:28">
      <c r="Y30883" s="240"/>
      <c r="AB30883" s="241"/>
    </row>
    <row r="30884" spans="25:28">
      <c r="Y30884" s="240"/>
      <c r="AB30884" s="241"/>
    </row>
    <row r="30885" spans="25:28">
      <c r="Y30885" s="240"/>
      <c r="AB30885" s="241"/>
    </row>
    <row r="30886" spans="25:28">
      <c r="Y30886" s="240"/>
      <c r="AB30886" s="241"/>
    </row>
    <row r="30887" spans="25:28">
      <c r="Y30887" s="240"/>
      <c r="AB30887" s="241"/>
    </row>
    <row r="30888" spans="25:28">
      <c r="Y30888" s="240"/>
      <c r="AB30888" s="241"/>
    </row>
    <row r="30889" spans="25:28">
      <c r="Y30889" s="240"/>
      <c r="AB30889" s="241"/>
    </row>
    <row r="30890" spans="25:28">
      <c r="Y30890" s="240"/>
      <c r="AB30890" s="241"/>
    </row>
    <row r="30891" spans="25:28">
      <c r="Y30891" s="240"/>
      <c r="AB30891" s="241"/>
    </row>
    <row r="30892" spans="25:28">
      <c r="Y30892" s="240"/>
      <c r="AB30892" s="241"/>
    </row>
    <row r="30893" spans="25:28">
      <c r="Y30893" s="240"/>
      <c r="AB30893" s="241"/>
    </row>
    <row r="30894" spans="25:28">
      <c r="Y30894" s="240"/>
      <c r="AB30894" s="241"/>
    </row>
    <row r="30895" spans="25:28">
      <c r="Y30895" s="240"/>
      <c r="AB30895" s="241"/>
    </row>
    <row r="30896" spans="25:28">
      <c r="Y30896" s="240"/>
      <c r="AB30896" s="241"/>
    </row>
    <row r="30897" spans="25:28">
      <c r="Y30897" s="240"/>
      <c r="AB30897" s="241"/>
    </row>
    <row r="30898" spans="25:28">
      <c r="Y30898" s="240"/>
      <c r="AB30898" s="241"/>
    </row>
    <row r="30899" spans="25:28">
      <c r="Y30899" s="240"/>
      <c r="AB30899" s="241"/>
    </row>
    <row r="30900" spans="25:28">
      <c r="Y30900" s="240"/>
      <c r="AB30900" s="241"/>
    </row>
    <row r="30901" spans="25:28">
      <c r="Y30901" s="240"/>
      <c r="AB30901" s="241"/>
    </row>
    <row r="30902" spans="25:28">
      <c r="Y30902" s="240"/>
      <c r="AB30902" s="241"/>
    </row>
    <row r="30903" spans="25:28">
      <c r="Y30903" s="240"/>
      <c r="AB30903" s="241"/>
    </row>
    <row r="30904" spans="25:28">
      <c r="Y30904" s="240"/>
      <c r="AB30904" s="241"/>
    </row>
    <row r="30905" spans="25:28">
      <c r="Y30905" s="240"/>
      <c r="AB30905" s="241"/>
    </row>
    <row r="30906" spans="25:28">
      <c r="Y30906" s="240"/>
      <c r="AB30906" s="241"/>
    </row>
    <row r="30907" spans="25:28">
      <c r="Y30907" s="240"/>
      <c r="AB30907" s="241"/>
    </row>
    <row r="30908" spans="25:28">
      <c r="Y30908" s="240"/>
      <c r="AB30908" s="241"/>
    </row>
    <row r="30909" spans="25:28">
      <c r="Y30909" s="240"/>
      <c r="AB30909" s="241"/>
    </row>
    <row r="30910" spans="25:28">
      <c r="Y30910" s="240"/>
      <c r="AB30910" s="241"/>
    </row>
    <row r="30911" spans="25:28">
      <c r="Y30911" s="240"/>
      <c r="AB30911" s="241"/>
    </row>
    <row r="30912" spans="25:28">
      <c r="Y30912" s="240"/>
      <c r="AB30912" s="241"/>
    </row>
    <row r="30913" spans="25:28">
      <c r="Y30913" s="240"/>
      <c r="AB30913" s="241"/>
    </row>
    <row r="30914" spans="25:28">
      <c r="Y30914" s="240"/>
      <c r="AB30914" s="241"/>
    </row>
    <row r="30915" spans="25:28">
      <c r="Y30915" s="240"/>
      <c r="AB30915" s="241"/>
    </row>
    <row r="30916" spans="25:28">
      <c r="Y30916" s="240"/>
      <c r="AB30916" s="241"/>
    </row>
    <row r="30917" spans="25:28">
      <c r="Y30917" s="240"/>
      <c r="AB30917" s="241"/>
    </row>
    <row r="30918" spans="25:28">
      <c r="Y30918" s="240"/>
      <c r="AB30918" s="241"/>
    </row>
    <row r="30919" spans="25:28">
      <c r="Y30919" s="240"/>
      <c r="AB30919" s="241"/>
    </row>
    <row r="30920" spans="25:28">
      <c r="Y30920" s="240"/>
      <c r="AB30920" s="241"/>
    </row>
    <row r="30921" spans="25:28">
      <c r="Y30921" s="240"/>
      <c r="AB30921" s="241"/>
    </row>
    <row r="30922" spans="25:28">
      <c r="Y30922" s="240"/>
      <c r="AB30922" s="241"/>
    </row>
    <row r="30923" spans="25:28">
      <c r="Y30923" s="240"/>
      <c r="AB30923" s="241"/>
    </row>
    <row r="30924" spans="25:28">
      <c r="Y30924" s="240"/>
      <c r="AB30924" s="241"/>
    </row>
    <row r="30925" spans="25:28">
      <c r="Y30925" s="240"/>
      <c r="AB30925" s="241"/>
    </row>
    <row r="30926" spans="25:28">
      <c r="Y30926" s="240"/>
      <c r="AB30926" s="241"/>
    </row>
    <row r="30927" spans="25:28">
      <c r="Y30927" s="240"/>
      <c r="AB30927" s="241"/>
    </row>
    <row r="30928" spans="25:28">
      <c r="Y30928" s="240"/>
      <c r="AB30928" s="241"/>
    </row>
    <row r="30929" spans="25:28">
      <c r="Y30929" s="240"/>
      <c r="AB30929" s="241"/>
    </row>
    <row r="30930" spans="25:28">
      <c r="Y30930" s="240"/>
      <c r="AB30930" s="241"/>
    </row>
    <row r="30931" spans="25:28">
      <c r="Y30931" s="240"/>
      <c r="AB30931" s="241"/>
    </row>
    <row r="30932" spans="25:28">
      <c r="Y30932" s="240"/>
      <c r="AB30932" s="241"/>
    </row>
    <row r="30933" spans="25:28">
      <c r="Y30933" s="240"/>
      <c r="AB30933" s="241"/>
    </row>
    <row r="30934" spans="25:28">
      <c r="Y30934" s="240"/>
      <c r="AB30934" s="241"/>
    </row>
    <row r="30935" spans="25:28">
      <c r="Y30935" s="240"/>
      <c r="AB30935" s="241"/>
    </row>
    <row r="30936" spans="25:28">
      <c r="Y30936" s="240"/>
      <c r="AB30936" s="241"/>
    </row>
    <row r="30937" spans="25:28">
      <c r="Y30937" s="240"/>
      <c r="AB30937" s="241"/>
    </row>
    <row r="30938" spans="25:28">
      <c r="Y30938" s="240"/>
      <c r="AB30938" s="241"/>
    </row>
    <row r="30939" spans="25:28">
      <c r="Y30939" s="240"/>
      <c r="AB30939" s="241"/>
    </row>
    <row r="30940" spans="25:28">
      <c r="Y30940" s="240"/>
      <c r="AB30940" s="241"/>
    </row>
    <row r="30941" spans="25:28">
      <c r="Y30941" s="240"/>
      <c r="AB30941" s="241"/>
    </row>
    <row r="30942" spans="25:28">
      <c r="Y30942" s="240"/>
      <c r="AB30942" s="241"/>
    </row>
    <row r="30943" spans="25:28">
      <c r="Y30943" s="240"/>
      <c r="AB30943" s="241"/>
    </row>
    <row r="30944" spans="25:28">
      <c r="Y30944" s="240"/>
      <c r="AB30944" s="241"/>
    </row>
    <row r="30945" spans="25:28">
      <c r="Y30945" s="240"/>
      <c r="AB30945" s="241"/>
    </row>
    <row r="30946" spans="25:28">
      <c r="Y30946" s="240"/>
      <c r="AB30946" s="241"/>
    </row>
    <row r="30947" spans="25:28">
      <c r="Y30947" s="240"/>
      <c r="AB30947" s="241"/>
    </row>
    <row r="30948" spans="25:28">
      <c r="Y30948" s="240"/>
      <c r="AB30948" s="241"/>
    </row>
    <row r="30949" spans="25:28">
      <c r="Y30949" s="240"/>
      <c r="AB30949" s="241"/>
    </row>
    <row r="30950" spans="25:28">
      <c r="Y30950" s="240"/>
      <c r="AB30950" s="241"/>
    </row>
    <row r="30951" spans="25:28">
      <c r="Y30951" s="240"/>
      <c r="AB30951" s="241"/>
    </row>
    <row r="30952" spans="25:28">
      <c r="Y30952" s="240"/>
      <c r="AB30952" s="241"/>
    </row>
    <row r="30953" spans="25:28">
      <c r="Y30953" s="240"/>
      <c r="AB30953" s="241"/>
    </row>
    <row r="30954" spans="25:28">
      <c r="Y30954" s="240"/>
      <c r="AB30954" s="241"/>
    </row>
    <row r="30955" spans="25:28">
      <c r="Y30955" s="240"/>
      <c r="AB30955" s="241"/>
    </row>
    <row r="30956" spans="25:28">
      <c r="Y30956" s="240"/>
      <c r="AB30956" s="241"/>
    </row>
    <row r="30957" spans="25:28">
      <c r="Y30957" s="240"/>
      <c r="AB30957" s="241"/>
    </row>
    <row r="30958" spans="25:28">
      <c r="Y30958" s="240"/>
      <c r="AB30958" s="241"/>
    </row>
    <row r="30959" spans="25:28">
      <c r="Y30959" s="240"/>
      <c r="AB30959" s="241"/>
    </row>
    <row r="30960" spans="25:28">
      <c r="Y30960" s="240"/>
      <c r="AB30960" s="241"/>
    </row>
    <row r="30961" spans="25:28">
      <c r="Y30961" s="240"/>
      <c r="AB30961" s="241"/>
    </row>
    <row r="30962" spans="25:28">
      <c r="Y30962" s="240"/>
      <c r="AB30962" s="241"/>
    </row>
    <row r="30963" spans="25:28">
      <c r="Y30963" s="240"/>
      <c r="AB30963" s="241"/>
    </row>
    <row r="30964" spans="25:28">
      <c r="Y30964" s="240"/>
      <c r="AB30964" s="241"/>
    </row>
    <row r="30965" spans="25:28">
      <c r="Y30965" s="240"/>
      <c r="AB30965" s="241"/>
    </row>
    <row r="30966" spans="25:28">
      <c r="Y30966" s="240"/>
      <c r="AB30966" s="241"/>
    </row>
    <row r="30967" spans="25:28">
      <c r="Y30967" s="240"/>
      <c r="AB30967" s="241"/>
    </row>
    <row r="30968" spans="25:28">
      <c r="Y30968" s="240"/>
      <c r="AB30968" s="241"/>
    </row>
    <row r="30969" spans="25:28">
      <c r="Y30969" s="240"/>
      <c r="AB30969" s="241"/>
    </row>
    <row r="30970" spans="25:28">
      <c r="Y30970" s="240"/>
      <c r="AB30970" s="241"/>
    </row>
    <row r="30971" spans="25:28">
      <c r="Y30971" s="240"/>
      <c r="AB30971" s="241"/>
    </row>
    <row r="30972" spans="25:28">
      <c r="Y30972" s="240"/>
      <c r="AB30972" s="241"/>
    </row>
    <row r="30973" spans="25:28">
      <c r="Y30973" s="240"/>
      <c r="AB30973" s="241"/>
    </row>
    <row r="30974" spans="25:28">
      <c r="Y30974" s="240"/>
      <c r="AB30974" s="241"/>
    </row>
    <row r="30975" spans="25:28">
      <c r="Y30975" s="240"/>
      <c r="AB30975" s="241"/>
    </row>
    <row r="30976" spans="25:28">
      <c r="Y30976" s="240"/>
      <c r="AB30976" s="241"/>
    </row>
    <row r="30977" spans="25:28">
      <c r="Y30977" s="240"/>
      <c r="AB30977" s="241"/>
    </row>
    <row r="30978" spans="25:28">
      <c r="Y30978" s="240"/>
      <c r="AB30978" s="241"/>
    </row>
    <row r="30979" spans="25:28">
      <c r="Y30979" s="240"/>
      <c r="AB30979" s="241"/>
    </row>
    <row r="30980" spans="25:28">
      <c r="Y30980" s="240"/>
      <c r="AB30980" s="241"/>
    </row>
    <row r="30981" spans="25:28">
      <c r="Y30981" s="240"/>
      <c r="AB30981" s="241"/>
    </row>
    <row r="30982" spans="25:28">
      <c r="Y30982" s="240"/>
      <c r="AB30982" s="241"/>
    </row>
    <row r="30983" spans="25:28">
      <c r="Y30983" s="240"/>
      <c r="AB30983" s="241"/>
    </row>
    <row r="30984" spans="25:28">
      <c r="Y30984" s="240"/>
      <c r="AB30984" s="241"/>
    </row>
    <row r="30985" spans="25:28">
      <c r="Y30985" s="240"/>
      <c r="AB30985" s="241"/>
    </row>
    <row r="30986" spans="25:28">
      <c r="Y30986" s="240"/>
      <c r="AB30986" s="241"/>
    </row>
    <row r="30987" spans="25:28">
      <c r="Y30987" s="240"/>
      <c r="AB30987" s="241"/>
    </row>
    <row r="30988" spans="25:28">
      <c r="Y30988" s="240"/>
      <c r="AB30988" s="241"/>
    </row>
    <row r="30989" spans="25:28">
      <c r="Y30989" s="240"/>
      <c r="AB30989" s="241"/>
    </row>
    <row r="30990" spans="25:28">
      <c r="Y30990" s="240"/>
      <c r="AB30990" s="241"/>
    </row>
    <row r="30991" spans="25:28">
      <c r="Y30991" s="240"/>
      <c r="AB30991" s="241"/>
    </row>
    <row r="30992" spans="25:28">
      <c r="Y30992" s="240"/>
      <c r="AB30992" s="241"/>
    </row>
    <row r="30993" spans="25:28">
      <c r="Y30993" s="240"/>
      <c r="AB30993" s="241"/>
    </row>
    <row r="30994" spans="25:28">
      <c r="Y30994" s="240"/>
      <c r="AB30994" s="241"/>
    </row>
    <row r="30995" spans="25:28">
      <c r="Y30995" s="240"/>
      <c r="AB30995" s="241"/>
    </row>
    <row r="30996" spans="25:28">
      <c r="Y30996" s="240"/>
      <c r="AB30996" s="241"/>
    </row>
    <row r="30997" spans="25:28">
      <c r="Y30997" s="240"/>
      <c r="AB30997" s="241"/>
    </row>
    <row r="30998" spans="25:28">
      <c r="Y30998" s="240"/>
      <c r="AB30998" s="241"/>
    </row>
    <row r="30999" spans="25:28">
      <c r="Y30999" s="240"/>
      <c r="AB30999" s="241"/>
    </row>
    <row r="31000" spans="25:28">
      <c r="Y31000" s="240"/>
      <c r="AB31000" s="241"/>
    </row>
    <row r="31001" spans="25:28">
      <c r="Y31001" s="240"/>
      <c r="AB31001" s="241"/>
    </row>
    <row r="31002" spans="25:28">
      <c r="Y31002" s="240"/>
      <c r="AB31002" s="241"/>
    </row>
    <row r="31003" spans="25:28">
      <c r="Y31003" s="240"/>
      <c r="AB31003" s="241"/>
    </row>
    <row r="31004" spans="25:28">
      <c r="Y31004" s="240"/>
      <c r="AB31004" s="241"/>
    </row>
    <row r="31005" spans="25:28">
      <c r="Y31005" s="240"/>
      <c r="AB31005" s="241"/>
    </row>
    <row r="31006" spans="25:28">
      <c r="Y31006" s="240"/>
      <c r="AB31006" s="241"/>
    </row>
    <row r="31007" spans="25:28">
      <c r="Y31007" s="240"/>
      <c r="AB31007" s="241"/>
    </row>
    <row r="31008" spans="25:28">
      <c r="Y31008" s="240"/>
      <c r="AB31008" s="241"/>
    </row>
    <row r="31009" spans="25:28">
      <c r="Y31009" s="240"/>
      <c r="AB31009" s="241"/>
    </row>
    <row r="31010" spans="25:28">
      <c r="Y31010" s="240"/>
      <c r="AB31010" s="241"/>
    </row>
    <row r="31011" spans="25:28">
      <c r="Y31011" s="240"/>
      <c r="AB31011" s="241"/>
    </row>
    <row r="31012" spans="25:28">
      <c r="Y31012" s="240"/>
      <c r="AB31012" s="241"/>
    </row>
    <row r="31013" spans="25:28">
      <c r="Y31013" s="240"/>
      <c r="AB31013" s="241"/>
    </row>
    <row r="31014" spans="25:28">
      <c r="Y31014" s="240"/>
      <c r="AB31014" s="241"/>
    </row>
    <row r="31015" spans="25:28">
      <c r="Y31015" s="240"/>
      <c r="AB31015" s="241"/>
    </row>
    <row r="31016" spans="25:28">
      <c r="Y31016" s="240"/>
      <c r="AB31016" s="241"/>
    </row>
    <row r="31017" spans="25:28">
      <c r="Y31017" s="240"/>
      <c r="AB31017" s="241"/>
    </row>
    <row r="31018" spans="25:28">
      <c r="Y31018" s="240"/>
      <c r="AB31018" s="241"/>
    </row>
    <row r="31019" spans="25:28">
      <c r="Y31019" s="240"/>
      <c r="AB31019" s="241"/>
    </row>
    <row r="31020" spans="25:28">
      <c r="Y31020" s="240"/>
      <c r="AB31020" s="241"/>
    </row>
    <row r="31021" spans="25:28">
      <c r="Y31021" s="240"/>
      <c r="AB31021" s="241"/>
    </row>
    <row r="31022" spans="25:28">
      <c r="Y31022" s="240"/>
      <c r="AB31022" s="241"/>
    </row>
    <row r="31023" spans="25:28">
      <c r="Y31023" s="240"/>
      <c r="AB31023" s="241"/>
    </row>
    <row r="31024" spans="25:28">
      <c r="Y31024" s="240"/>
      <c r="AB31024" s="241"/>
    </row>
    <row r="31025" spans="25:28">
      <c r="Y31025" s="240"/>
      <c r="AB31025" s="241"/>
    </row>
    <row r="31026" spans="25:28">
      <c r="Y31026" s="240"/>
      <c r="AB31026" s="241"/>
    </row>
    <row r="31027" spans="25:28">
      <c r="Y31027" s="240"/>
      <c r="AB31027" s="241"/>
    </row>
    <row r="31028" spans="25:28">
      <c r="Y31028" s="240"/>
      <c r="AB31028" s="241"/>
    </row>
    <row r="31029" spans="25:28">
      <c r="Y31029" s="240"/>
      <c r="AB31029" s="241"/>
    </row>
    <row r="31030" spans="25:28">
      <c r="Y31030" s="240"/>
      <c r="AB31030" s="241"/>
    </row>
    <row r="31031" spans="25:28">
      <c r="Y31031" s="240"/>
      <c r="AB31031" s="241"/>
    </row>
    <row r="31032" spans="25:28">
      <c r="Y31032" s="240"/>
      <c r="AB31032" s="241"/>
    </row>
    <row r="31033" spans="25:28">
      <c r="Y31033" s="240"/>
      <c r="AB31033" s="241"/>
    </row>
    <row r="31034" spans="25:28">
      <c r="Y31034" s="240"/>
      <c r="AB31034" s="241"/>
    </row>
    <row r="31035" spans="25:28">
      <c r="Y31035" s="240"/>
      <c r="AB31035" s="241"/>
    </row>
    <row r="31036" spans="25:28">
      <c r="Y31036" s="240"/>
      <c r="AB31036" s="241"/>
    </row>
    <row r="31037" spans="25:28">
      <c r="Y31037" s="240"/>
      <c r="AB31037" s="241"/>
    </row>
    <row r="31038" spans="25:28">
      <c r="Y31038" s="240"/>
      <c r="AB31038" s="241"/>
    </row>
    <row r="31039" spans="25:28">
      <c r="Y31039" s="240"/>
      <c r="AB31039" s="241"/>
    </row>
    <row r="31040" spans="25:28">
      <c r="Y31040" s="240"/>
      <c r="AB31040" s="241"/>
    </row>
    <row r="31041" spans="25:28">
      <c r="Y31041" s="240"/>
      <c r="AB31041" s="241"/>
    </row>
    <row r="31042" spans="25:28">
      <c r="Y31042" s="240"/>
      <c r="AB31042" s="241"/>
    </row>
    <row r="31043" spans="25:28">
      <c r="Y31043" s="240"/>
      <c r="AB31043" s="241"/>
    </row>
    <row r="31044" spans="25:28">
      <c r="Y31044" s="240"/>
      <c r="AB31044" s="241"/>
    </row>
    <row r="31045" spans="25:28">
      <c r="Y31045" s="240"/>
      <c r="AB31045" s="241"/>
    </row>
    <row r="31046" spans="25:28">
      <c r="Y31046" s="240"/>
      <c r="AB31046" s="241"/>
    </row>
    <row r="31047" spans="25:28">
      <c r="Y31047" s="240"/>
      <c r="AB31047" s="241"/>
    </row>
    <row r="31048" spans="25:28">
      <c r="Y31048" s="240"/>
      <c r="AB31048" s="241"/>
    </row>
    <row r="31049" spans="25:28">
      <c r="Y31049" s="240"/>
      <c r="AB31049" s="241"/>
    </row>
    <row r="31050" spans="25:28">
      <c r="Y31050" s="240"/>
      <c r="AB31050" s="241"/>
    </row>
    <row r="31051" spans="25:28">
      <c r="Y31051" s="240"/>
      <c r="AB31051" s="241"/>
    </row>
    <row r="31052" spans="25:28">
      <c r="Y31052" s="240"/>
      <c r="AB31052" s="241"/>
    </row>
    <row r="31053" spans="25:28">
      <c r="Y31053" s="240"/>
      <c r="AB31053" s="241"/>
    </row>
    <row r="31054" spans="25:28">
      <c r="Y31054" s="240"/>
      <c r="AB31054" s="241"/>
    </row>
    <row r="31055" spans="25:28">
      <c r="Y31055" s="240"/>
      <c r="AB31055" s="241"/>
    </row>
    <row r="31056" spans="25:28">
      <c r="Y31056" s="240"/>
      <c r="AB31056" s="241"/>
    </row>
    <row r="31057" spans="25:28">
      <c r="Y31057" s="240"/>
      <c r="AB31057" s="241"/>
    </row>
    <row r="31058" spans="25:28">
      <c r="Y31058" s="240"/>
      <c r="AB31058" s="241"/>
    </row>
    <row r="31059" spans="25:28">
      <c r="Y31059" s="240"/>
      <c r="AB31059" s="241"/>
    </row>
    <row r="31060" spans="25:28">
      <c r="Y31060" s="240"/>
      <c r="AB31060" s="241"/>
    </row>
    <row r="31061" spans="25:28">
      <c r="Y31061" s="240"/>
      <c r="AB31061" s="241"/>
    </row>
    <row r="31062" spans="25:28">
      <c r="Y31062" s="240"/>
      <c r="AB31062" s="241"/>
    </row>
    <row r="31063" spans="25:28">
      <c r="Y31063" s="240"/>
      <c r="AB31063" s="241"/>
    </row>
    <row r="31064" spans="25:28">
      <c r="Y31064" s="240"/>
      <c r="AB31064" s="241"/>
    </row>
    <row r="31065" spans="25:28">
      <c r="Y31065" s="240"/>
      <c r="AB31065" s="241"/>
    </row>
    <row r="31066" spans="25:28">
      <c r="Y31066" s="240"/>
      <c r="AB31066" s="241"/>
    </row>
    <row r="31067" spans="25:28">
      <c r="Y31067" s="240"/>
      <c r="AB31067" s="241"/>
    </row>
    <row r="31068" spans="25:28">
      <c r="Y31068" s="240"/>
      <c r="AB31068" s="241"/>
    </row>
    <row r="31069" spans="25:28">
      <c r="Y31069" s="240"/>
      <c r="AB31069" s="241"/>
    </row>
    <row r="31070" spans="25:28">
      <c r="Y31070" s="240"/>
      <c r="AB31070" s="241"/>
    </row>
    <row r="31071" spans="25:28">
      <c r="Y31071" s="240"/>
      <c r="AB31071" s="241"/>
    </row>
    <row r="31072" spans="25:28">
      <c r="Y31072" s="240"/>
      <c r="AB31072" s="241"/>
    </row>
    <row r="31073" spans="25:28">
      <c r="Y31073" s="240"/>
      <c r="AB31073" s="241"/>
    </row>
    <row r="31074" spans="25:28">
      <c r="Y31074" s="240"/>
      <c r="AB31074" s="241"/>
    </row>
    <row r="31075" spans="25:28">
      <c r="Y31075" s="240"/>
      <c r="AB31075" s="241"/>
    </row>
    <row r="31076" spans="25:28">
      <c r="Y31076" s="240"/>
      <c r="AB31076" s="241"/>
    </row>
    <row r="31077" spans="25:28">
      <c r="Y31077" s="240"/>
      <c r="AB31077" s="241"/>
    </row>
    <row r="31078" spans="25:28">
      <c r="Y31078" s="240"/>
      <c r="AB31078" s="241"/>
    </row>
    <row r="31079" spans="25:28">
      <c r="Y31079" s="240"/>
      <c r="AB31079" s="241"/>
    </row>
    <row r="31080" spans="25:28">
      <c r="Y31080" s="240"/>
      <c r="AB31080" s="241"/>
    </row>
    <row r="31081" spans="25:28">
      <c r="Y31081" s="240"/>
      <c r="AB31081" s="241"/>
    </row>
    <row r="31082" spans="25:28">
      <c r="Y31082" s="240"/>
      <c r="AB31082" s="241"/>
    </row>
    <row r="31083" spans="25:28">
      <c r="Y31083" s="240"/>
      <c r="AB31083" s="241"/>
    </row>
    <row r="31084" spans="25:28">
      <c r="Y31084" s="240"/>
      <c r="AB31084" s="241"/>
    </row>
    <row r="31085" spans="25:28">
      <c r="Y31085" s="240"/>
      <c r="AB31085" s="241"/>
    </row>
    <row r="31086" spans="25:28">
      <c r="Y31086" s="240"/>
      <c r="AB31086" s="241"/>
    </row>
    <row r="31087" spans="25:28">
      <c r="Y31087" s="240"/>
      <c r="AB31087" s="241"/>
    </row>
    <row r="31088" spans="25:28">
      <c r="Y31088" s="240"/>
      <c r="AB31088" s="241"/>
    </row>
    <row r="31089" spans="25:28">
      <c r="Y31089" s="240"/>
      <c r="AB31089" s="241"/>
    </row>
    <row r="31090" spans="25:28">
      <c r="Y31090" s="240"/>
      <c r="AB31090" s="241"/>
    </row>
    <row r="31091" spans="25:28">
      <c r="Y31091" s="240"/>
      <c r="AB31091" s="241"/>
    </row>
    <row r="31092" spans="25:28">
      <c r="Y31092" s="240"/>
      <c r="AB31092" s="241"/>
    </row>
    <row r="31093" spans="25:28">
      <c r="Y31093" s="240"/>
      <c r="AB31093" s="241"/>
    </row>
    <row r="31094" spans="25:28">
      <c r="Y31094" s="240"/>
      <c r="AB31094" s="241"/>
    </row>
    <row r="31095" spans="25:28">
      <c r="Y31095" s="240"/>
      <c r="AB31095" s="241"/>
    </row>
    <row r="31096" spans="25:28">
      <c r="Y31096" s="240"/>
      <c r="AB31096" s="241"/>
    </row>
    <row r="31097" spans="25:28">
      <c r="Y31097" s="240"/>
      <c r="AB31097" s="241"/>
    </row>
    <row r="31098" spans="25:28">
      <c r="Y31098" s="240"/>
      <c r="AB31098" s="241"/>
    </row>
    <row r="31099" spans="25:28">
      <c r="Y31099" s="240"/>
      <c r="AB31099" s="241"/>
    </row>
    <row r="31100" spans="25:28">
      <c r="Y31100" s="240"/>
      <c r="AB31100" s="241"/>
    </row>
    <row r="31101" spans="25:28">
      <c r="Y31101" s="240"/>
      <c r="AB31101" s="241"/>
    </row>
    <row r="31102" spans="25:28">
      <c r="Y31102" s="240"/>
      <c r="AB31102" s="241"/>
    </row>
    <row r="31103" spans="25:28">
      <c r="Y31103" s="240"/>
      <c r="AB31103" s="241"/>
    </row>
    <row r="31104" spans="25:28">
      <c r="Y31104" s="240"/>
      <c r="AB31104" s="241"/>
    </row>
    <row r="31105" spans="25:28">
      <c r="Y31105" s="240"/>
      <c r="AB31105" s="241"/>
    </row>
    <row r="31106" spans="25:28">
      <c r="Y31106" s="240"/>
      <c r="AB31106" s="241"/>
    </row>
    <row r="31107" spans="25:28">
      <c r="Y31107" s="240"/>
      <c r="AB31107" s="241"/>
    </row>
    <row r="31108" spans="25:28">
      <c r="Y31108" s="240"/>
      <c r="AB31108" s="241"/>
    </row>
    <row r="31109" spans="25:28">
      <c r="Y31109" s="240"/>
      <c r="AB31109" s="241"/>
    </row>
    <row r="31110" spans="25:28">
      <c r="Y31110" s="240"/>
      <c r="AB31110" s="241"/>
    </row>
    <row r="31111" spans="25:28">
      <c r="Y31111" s="240"/>
      <c r="AB31111" s="241"/>
    </row>
    <row r="31112" spans="25:28">
      <c r="Y31112" s="240"/>
      <c r="AB31112" s="241"/>
    </row>
    <row r="31113" spans="25:28">
      <c r="Y31113" s="240"/>
      <c r="AB31113" s="241"/>
    </row>
    <row r="31114" spans="25:28">
      <c r="Y31114" s="240"/>
      <c r="AB31114" s="241"/>
    </row>
    <row r="31115" spans="25:28">
      <c r="Y31115" s="240"/>
      <c r="AB31115" s="241"/>
    </row>
    <row r="31116" spans="25:28">
      <c r="Y31116" s="240"/>
      <c r="AB31116" s="241"/>
    </row>
    <row r="31117" spans="25:28">
      <c r="Y31117" s="240"/>
      <c r="AB31117" s="241"/>
    </row>
    <row r="31118" spans="25:28">
      <c r="Y31118" s="240"/>
      <c r="AB31118" s="241"/>
    </row>
    <row r="31119" spans="25:28">
      <c r="Y31119" s="240"/>
      <c r="AB31119" s="241"/>
    </row>
    <row r="31120" spans="25:28">
      <c r="Y31120" s="240"/>
      <c r="AB31120" s="241"/>
    </row>
    <row r="31121" spans="25:28">
      <c r="Y31121" s="240"/>
      <c r="AB31121" s="241"/>
    </row>
    <row r="31122" spans="25:28">
      <c r="Y31122" s="240"/>
      <c r="AB31122" s="241"/>
    </row>
    <row r="31123" spans="25:28">
      <c r="Y31123" s="240"/>
      <c r="AB31123" s="241"/>
    </row>
    <row r="31124" spans="25:28">
      <c r="Y31124" s="240"/>
      <c r="AB31124" s="241"/>
    </row>
    <row r="31125" spans="25:28">
      <c r="Y31125" s="240"/>
      <c r="AB31125" s="241"/>
    </row>
    <row r="31126" spans="25:28">
      <c r="Y31126" s="240"/>
      <c r="AB31126" s="241"/>
    </row>
    <row r="31127" spans="25:28">
      <c r="Y31127" s="240"/>
      <c r="AB31127" s="241"/>
    </row>
    <row r="31128" spans="25:28">
      <c r="Y31128" s="240"/>
      <c r="AB31128" s="241"/>
    </row>
    <row r="31129" spans="25:28">
      <c r="Y31129" s="240"/>
      <c r="AB31129" s="241"/>
    </row>
    <row r="31130" spans="25:28">
      <c r="Y31130" s="240"/>
      <c r="AB31130" s="241"/>
    </row>
    <row r="31131" spans="25:28">
      <c r="Y31131" s="240"/>
      <c r="AB31131" s="241"/>
    </row>
    <row r="31132" spans="25:28">
      <c r="Y31132" s="240"/>
      <c r="AB31132" s="241"/>
    </row>
    <row r="31133" spans="25:28">
      <c r="Y31133" s="240"/>
      <c r="AB31133" s="241"/>
    </row>
    <row r="31134" spans="25:28">
      <c r="Y31134" s="240"/>
      <c r="AB31134" s="241"/>
    </row>
    <row r="31135" spans="25:28">
      <c r="Y31135" s="240"/>
      <c r="AB31135" s="241"/>
    </row>
    <row r="31136" spans="25:28">
      <c r="Y31136" s="240"/>
      <c r="AB31136" s="241"/>
    </row>
    <row r="31137" spans="25:28">
      <c r="Y31137" s="240"/>
      <c r="AB31137" s="241"/>
    </row>
    <row r="31138" spans="25:28">
      <c r="Y31138" s="240"/>
      <c r="AB31138" s="241"/>
    </row>
    <row r="31139" spans="25:28">
      <c r="Y31139" s="240"/>
      <c r="AB31139" s="241"/>
    </row>
    <row r="31140" spans="25:28">
      <c r="Y31140" s="240"/>
      <c r="AB31140" s="241"/>
    </row>
    <row r="31141" spans="25:28">
      <c r="Y31141" s="240"/>
      <c r="AB31141" s="241"/>
    </row>
    <row r="31142" spans="25:28">
      <c r="Y31142" s="240"/>
      <c r="AB31142" s="241"/>
    </row>
    <row r="31143" spans="25:28">
      <c r="Y31143" s="240"/>
      <c r="AB31143" s="241"/>
    </row>
    <row r="31144" spans="25:28">
      <c r="Y31144" s="240"/>
      <c r="AB31144" s="241"/>
    </row>
    <row r="31145" spans="25:28">
      <c r="Y31145" s="240"/>
      <c r="AB31145" s="241"/>
    </row>
    <row r="31146" spans="25:28">
      <c r="Y31146" s="240"/>
      <c r="AB31146" s="241"/>
    </row>
    <row r="31147" spans="25:28">
      <c r="Y31147" s="240"/>
      <c r="AB31147" s="241"/>
    </row>
    <row r="31148" spans="25:28">
      <c r="Y31148" s="240"/>
      <c r="AB31148" s="241"/>
    </row>
    <row r="31149" spans="25:28">
      <c r="Y31149" s="240"/>
      <c r="AB31149" s="241"/>
    </row>
    <row r="31150" spans="25:28">
      <c r="Y31150" s="240"/>
      <c r="AB31150" s="241"/>
    </row>
    <row r="31151" spans="25:28">
      <c r="Y31151" s="240"/>
      <c r="AB31151" s="241"/>
    </row>
    <row r="31152" spans="25:28">
      <c r="Y31152" s="240"/>
      <c r="AB31152" s="241"/>
    </row>
    <row r="31153" spans="25:28">
      <c r="Y31153" s="240"/>
      <c r="AB31153" s="241"/>
    </row>
    <row r="31154" spans="25:28">
      <c r="Y31154" s="240"/>
      <c r="AB31154" s="241"/>
    </row>
    <row r="31155" spans="25:28">
      <c r="Y31155" s="240"/>
      <c r="AB31155" s="241"/>
    </row>
    <row r="31156" spans="25:28">
      <c r="Y31156" s="240"/>
      <c r="AB31156" s="241"/>
    </row>
    <row r="31157" spans="25:28">
      <c r="Y31157" s="240"/>
      <c r="AB31157" s="241"/>
    </row>
    <row r="31158" spans="25:28">
      <c r="Y31158" s="240"/>
      <c r="AB31158" s="241"/>
    </row>
    <row r="31159" spans="25:28">
      <c r="Y31159" s="240"/>
      <c r="AB31159" s="241"/>
    </row>
    <row r="31160" spans="25:28">
      <c r="Y31160" s="240"/>
      <c r="AB31160" s="241"/>
    </row>
    <row r="31161" spans="25:28">
      <c r="Y31161" s="240"/>
      <c r="AB31161" s="241"/>
    </row>
    <row r="31162" spans="25:28">
      <c r="Y31162" s="240"/>
      <c r="AB31162" s="241"/>
    </row>
    <row r="31163" spans="25:28">
      <c r="Y31163" s="240"/>
      <c r="AB31163" s="241"/>
    </row>
    <row r="31164" spans="25:28">
      <c r="Y31164" s="240"/>
      <c r="AB31164" s="241"/>
    </row>
    <row r="31165" spans="25:28">
      <c r="Y31165" s="240"/>
      <c r="AB31165" s="241"/>
    </row>
    <row r="31166" spans="25:28">
      <c r="Y31166" s="240"/>
      <c r="AB31166" s="241"/>
    </row>
    <row r="31167" spans="25:28">
      <c r="Y31167" s="240"/>
      <c r="AB31167" s="241"/>
    </row>
    <row r="31168" spans="25:28">
      <c r="Y31168" s="240"/>
      <c r="AB31168" s="241"/>
    </row>
    <row r="31169" spans="25:28">
      <c r="Y31169" s="240"/>
      <c r="AB31169" s="241"/>
    </row>
    <row r="31170" spans="25:28">
      <c r="Y31170" s="240"/>
      <c r="AB31170" s="241"/>
    </row>
    <row r="31171" spans="25:28">
      <c r="Y31171" s="240"/>
      <c r="AB31171" s="241"/>
    </row>
    <row r="31172" spans="25:28">
      <c r="Y31172" s="240"/>
      <c r="AB31172" s="241"/>
    </row>
    <row r="31173" spans="25:28">
      <c r="Y31173" s="240"/>
      <c r="AB31173" s="241"/>
    </row>
    <row r="31174" spans="25:28">
      <c r="Y31174" s="240"/>
      <c r="AB31174" s="241"/>
    </row>
    <row r="31175" spans="25:28">
      <c r="Y31175" s="240"/>
      <c r="AB31175" s="241"/>
    </row>
    <row r="31176" spans="25:28">
      <c r="Y31176" s="240"/>
      <c r="AB31176" s="241"/>
    </row>
    <row r="31177" spans="25:28">
      <c r="Y31177" s="240"/>
      <c r="AB31177" s="241"/>
    </row>
    <row r="31178" spans="25:28">
      <c r="Y31178" s="240"/>
      <c r="AB31178" s="241"/>
    </row>
    <row r="31179" spans="25:28">
      <c r="Y31179" s="240"/>
      <c r="AB31179" s="241"/>
    </row>
    <row r="31180" spans="25:28">
      <c r="Y31180" s="240"/>
      <c r="AB31180" s="241"/>
    </row>
    <row r="31181" spans="25:28">
      <c r="Y31181" s="240"/>
      <c r="AB31181" s="241"/>
    </row>
    <row r="31182" spans="25:28">
      <c r="Y31182" s="240"/>
      <c r="AB31182" s="241"/>
    </row>
    <row r="31183" spans="25:28">
      <c r="Y31183" s="240"/>
      <c r="AB31183" s="241"/>
    </row>
    <row r="31184" spans="25:28">
      <c r="Y31184" s="240"/>
      <c r="AB31184" s="241"/>
    </row>
    <row r="31185" spans="25:28">
      <c r="Y31185" s="240"/>
      <c r="AB31185" s="241"/>
    </row>
    <row r="31186" spans="25:28">
      <c r="Y31186" s="240"/>
      <c r="AB31186" s="241"/>
    </row>
    <row r="31187" spans="25:28">
      <c r="Y31187" s="240"/>
      <c r="AB31187" s="241"/>
    </row>
    <row r="31188" spans="25:28">
      <c r="Y31188" s="240"/>
      <c r="AB31188" s="241"/>
    </row>
    <row r="31189" spans="25:28">
      <c r="Y31189" s="240"/>
      <c r="AB31189" s="241"/>
    </row>
    <row r="31190" spans="25:28">
      <c r="Y31190" s="240"/>
      <c r="AB31190" s="241"/>
    </row>
    <row r="31191" spans="25:28">
      <c r="Y31191" s="240"/>
      <c r="AB31191" s="241"/>
    </row>
    <row r="31192" spans="25:28">
      <c r="Y31192" s="240"/>
      <c r="AB31192" s="241"/>
    </row>
    <row r="31193" spans="25:28">
      <c r="Y31193" s="240"/>
      <c r="AB31193" s="241"/>
    </row>
    <row r="31194" spans="25:28">
      <c r="Y31194" s="240"/>
      <c r="AB31194" s="241"/>
    </row>
    <row r="31195" spans="25:28">
      <c r="Y31195" s="240"/>
      <c r="AB31195" s="241"/>
    </row>
    <row r="31196" spans="25:28">
      <c r="Y31196" s="240"/>
      <c r="AB31196" s="241"/>
    </row>
    <row r="31197" spans="25:28">
      <c r="Y31197" s="240"/>
      <c r="AB31197" s="241"/>
    </row>
    <row r="31198" spans="25:28">
      <c r="Y31198" s="240"/>
      <c r="AB31198" s="241"/>
    </row>
    <row r="31199" spans="25:28">
      <c r="Y31199" s="240"/>
      <c r="AB31199" s="241"/>
    </row>
    <row r="31200" spans="25:28">
      <c r="Y31200" s="240"/>
      <c r="AB31200" s="241"/>
    </row>
    <row r="31201" spans="25:28">
      <c r="Y31201" s="240"/>
      <c r="AB31201" s="241"/>
    </row>
    <row r="31202" spans="25:28">
      <c r="Y31202" s="240"/>
      <c r="AB31202" s="241"/>
    </row>
    <row r="31203" spans="25:28">
      <c r="Y31203" s="240"/>
      <c r="AB31203" s="241"/>
    </row>
    <row r="31204" spans="25:28">
      <c r="Y31204" s="240"/>
      <c r="AB31204" s="241"/>
    </row>
    <row r="31205" spans="25:28">
      <c r="Y31205" s="240"/>
      <c r="AB31205" s="241"/>
    </row>
    <row r="31206" spans="25:28">
      <c r="Y31206" s="240"/>
      <c r="AB31206" s="241"/>
    </row>
    <row r="31207" spans="25:28">
      <c r="Y31207" s="240"/>
      <c r="AB31207" s="241"/>
    </row>
    <row r="31208" spans="25:28">
      <c r="Y31208" s="240"/>
      <c r="AB31208" s="241"/>
    </row>
    <row r="31209" spans="25:28">
      <c r="Y31209" s="240"/>
      <c r="AB31209" s="241"/>
    </row>
    <row r="31210" spans="25:28">
      <c r="Y31210" s="240"/>
      <c r="AB31210" s="241"/>
    </row>
    <row r="31211" spans="25:28">
      <c r="Y31211" s="240"/>
      <c r="AB31211" s="241"/>
    </row>
    <row r="31212" spans="25:28">
      <c r="Y31212" s="240"/>
      <c r="AB31212" s="241"/>
    </row>
    <row r="31213" spans="25:28">
      <c r="Y31213" s="240"/>
      <c r="AB31213" s="241"/>
    </row>
    <row r="31214" spans="25:28">
      <c r="Y31214" s="240"/>
      <c r="AB31214" s="241"/>
    </row>
    <row r="31215" spans="25:28">
      <c r="Y31215" s="240"/>
      <c r="AB31215" s="241"/>
    </row>
    <row r="31216" spans="25:28">
      <c r="Y31216" s="240"/>
      <c r="AB31216" s="241"/>
    </row>
    <row r="31217" spans="25:28">
      <c r="Y31217" s="240"/>
      <c r="AB31217" s="241"/>
    </row>
    <row r="31218" spans="25:28">
      <c r="Y31218" s="240"/>
      <c r="AB31218" s="241"/>
    </row>
    <row r="31219" spans="25:28">
      <c r="Y31219" s="240"/>
      <c r="AB31219" s="241"/>
    </row>
    <row r="31220" spans="25:28">
      <c r="Y31220" s="240"/>
      <c r="AB31220" s="241"/>
    </row>
    <row r="31221" spans="25:28">
      <c r="Y31221" s="240"/>
      <c r="AB31221" s="241"/>
    </row>
    <row r="31222" spans="25:28">
      <c r="Y31222" s="240"/>
      <c r="AB31222" s="241"/>
    </row>
    <row r="31223" spans="25:28">
      <c r="Y31223" s="240"/>
      <c r="AB31223" s="241"/>
    </row>
    <row r="31224" spans="25:28">
      <c r="Y31224" s="240"/>
      <c r="AB31224" s="241"/>
    </row>
    <row r="31225" spans="25:28">
      <c r="Y31225" s="240"/>
      <c r="AB31225" s="241"/>
    </row>
    <row r="31226" spans="25:28">
      <c r="Y31226" s="240"/>
      <c r="AB31226" s="241"/>
    </row>
    <row r="31227" spans="25:28">
      <c r="Y31227" s="240"/>
      <c r="AB31227" s="241"/>
    </row>
    <row r="31228" spans="25:28">
      <c r="Y31228" s="240"/>
      <c r="AB31228" s="241"/>
    </row>
    <row r="31229" spans="25:28">
      <c r="Y31229" s="240"/>
      <c r="AB31229" s="241"/>
    </row>
    <row r="31230" spans="25:28">
      <c r="Y31230" s="240"/>
      <c r="AB31230" s="241"/>
    </row>
    <row r="31231" spans="25:28">
      <c r="Y31231" s="240"/>
      <c r="AB31231" s="241"/>
    </row>
    <row r="31232" spans="25:28">
      <c r="Y31232" s="240"/>
      <c r="AB31232" s="241"/>
    </row>
    <row r="31233" spans="25:28">
      <c r="Y31233" s="240"/>
      <c r="AB31233" s="241"/>
    </row>
    <row r="31234" spans="25:28">
      <c r="Y31234" s="240"/>
      <c r="AB31234" s="241"/>
    </row>
    <row r="31235" spans="25:28">
      <c r="Y31235" s="240"/>
      <c r="AB31235" s="241"/>
    </row>
    <row r="31236" spans="25:28">
      <c r="Y31236" s="240"/>
      <c r="AB31236" s="241"/>
    </row>
    <row r="31237" spans="25:28">
      <c r="Y31237" s="240"/>
      <c r="AB31237" s="241"/>
    </row>
    <row r="31238" spans="25:28">
      <c r="Y31238" s="240"/>
      <c r="AB31238" s="241"/>
    </row>
    <row r="31239" spans="25:28">
      <c r="Y31239" s="240"/>
      <c r="AB31239" s="241"/>
    </row>
    <row r="31240" spans="25:28">
      <c r="Y31240" s="240"/>
      <c r="AB31240" s="241"/>
    </row>
    <row r="31241" spans="25:28">
      <c r="Y31241" s="240"/>
      <c r="AB31241" s="241"/>
    </row>
    <row r="31242" spans="25:28">
      <c r="Y31242" s="240"/>
      <c r="AB31242" s="241"/>
    </row>
    <row r="31243" spans="25:28">
      <c r="Y31243" s="240"/>
      <c r="AB31243" s="241"/>
    </row>
    <row r="31244" spans="25:28">
      <c r="Y31244" s="240"/>
      <c r="AB31244" s="241"/>
    </row>
    <row r="31245" spans="25:28">
      <c r="Y31245" s="240"/>
      <c r="AB31245" s="241"/>
    </row>
    <row r="31246" spans="25:28">
      <c r="Y31246" s="240"/>
      <c r="AB31246" s="241"/>
    </row>
    <row r="31247" spans="25:28">
      <c r="Y31247" s="240"/>
      <c r="AB31247" s="241"/>
    </row>
    <row r="31248" spans="25:28">
      <c r="Y31248" s="240"/>
      <c r="AB31248" s="241"/>
    </row>
    <row r="31249" spans="25:28">
      <c r="Y31249" s="240"/>
      <c r="AB31249" s="241"/>
    </row>
    <row r="31250" spans="25:28">
      <c r="Y31250" s="240"/>
      <c r="AB31250" s="241"/>
    </row>
    <row r="31251" spans="25:28">
      <c r="Y31251" s="240"/>
      <c r="AB31251" s="241"/>
    </row>
    <row r="31252" spans="25:28">
      <c r="Y31252" s="240"/>
      <c r="AB31252" s="241"/>
    </row>
    <row r="31253" spans="25:28">
      <c r="Y31253" s="240"/>
      <c r="AB31253" s="241"/>
    </row>
    <row r="31254" spans="25:28">
      <c r="Y31254" s="240"/>
      <c r="AB31254" s="241"/>
    </row>
    <row r="31255" spans="25:28">
      <c r="Y31255" s="240"/>
      <c r="AB31255" s="241"/>
    </row>
    <row r="31256" spans="25:28">
      <c r="Y31256" s="240"/>
      <c r="AB31256" s="241"/>
    </row>
    <row r="31257" spans="25:28">
      <c r="Y31257" s="240"/>
      <c r="AB31257" s="241"/>
    </row>
    <row r="31258" spans="25:28">
      <c r="Y31258" s="240"/>
      <c r="AB31258" s="241"/>
    </row>
    <row r="31259" spans="25:28">
      <c r="Y31259" s="240"/>
      <c r="AB31259" s="241"/>
    </row>
    <row r="31260" spans="25:28">
      <c r="Y31260" s="240"/>
      <c r="AB31260" s="241"/>
    </row>
    <row r="31261" spans="25:28">
      <c r="Y31261" s="240"/>
      <c r="AB31261" s="241"/>
    </row>
    <row r="31262" spans="25:28">
      <c r="Y31262" s="240"/>
      <c r="AB31262" s="241"/>
    </row>
    <row r="31263" spans="25:28">
      <c r="Y31263" s="240"/>
      <c r="AB31263" s="241"/>
    </row>
    <row r="31264" spans="25:28">
      <c r="Y31264" s="240"/>
      <c r="AB31264" s="241"/>
    </row>
    <row r="31265" spans="25:28">
      <c r="Y31265" s="240"/>
      <c r="AB31265" s="241"/>
    </row>
    <row r="31266" spans="25:28">
      <c r="Y31266" s="240"/>
      <c r="AB31266" s="241"/>
    </row>
    <row r="31267" spans="25:28">
      <c r="Y31267" s="240"/>
      <c r="AB31267" s="241"/>
    </row>
    <row r="31268" spans="25:28">
      <c r="Y31268" s="240"/>
      <c r="AB31268" s="241"/>
    </row>
    <row r="31269" spans="25:28">
      <c r="Y31269" s="240"/>
      <c r="AB31269" s="241"/>
    </row>
    <row r="31270" spans="25:28">
      <c r="Y31270" s="240"/>
      <c r="AB31270" s="241"/>
    </row>
    <row r="31271" spans="25:28">
      <c r="Y31271" s="240"/>
      <c r="AB31271" s="241"/>
    </row>
    <row r="31272" spans="25:28">
      <c r="Y31272" s="240"/>
      <c r="AB31272" s="241"/>
    </row>
    <row r="31273" spans="25:28">
      <c r="Y31273" s="240"/>
      <c r="AB31273" s="241"/>
    </row>
    <row r="31274" spans="25:28">
      <c r="Y31274" s="240"/>
      <c r="AB31274" s="241"/>
    </row>
    <row r="31275" spans="25:28">
      <c r="Y31275" s="240"/>
      <c r="AB31275" s="241"/>
    </row>
    <row r="31276" spans="25:28">
      <c r="Y31276" s="240"/>
      <c r="AB31276" s="241"/>
    </row>
    <row r="31277" spans="25:28">
      <c r="Y31277" s="240"/>
      <c r="AB31277" s="241"/>
    </row>
    <row r="31278" spans="25:28">
      <c r="Y31278" s="240"/>
      <c r="AB31278" s="241"/>
    </row>
    <row r="31279" spans="25:28">
      <c r="Y31279" s="240"/>
      <c r="AB31279" s="241"/>
    </row>
    <row r="31280" spans="25:28">
      <c r="Y31280" s="240"/>
      <c r="AB31280" s="241"/>
    </row>
    <row r="31281" spans="25:28">
      <c r="Y31281" s="240"/>
      <c r="AB31281" s="241"/>
    </row>
    <row r="31282" spans="25:28">
      <c r="Y31282" s="240"/>
      <c r="AB31282" s="241"/>
    </row>
    <row r="31283" spans="25:28">
      <c r="Y31283" s="240"/>
      <c r="AB31283" s="241"/>
    </row>
    <row r="31284" spans="25:28">
      <c r="Y31284" s="240"/>
      <c r="AB31284" s="241"/>
    </row>
    <row r="31285" spans="25:28">
      <c r="Y31285" s="240"/>
      <c r="AB31285" s="241"/>
    </row>
    <row r="31286" spans="25:28">
      <c r="Y31286" s="240"/>
      <c r="AB31286" s="241"/>
    </row>
    <row r="31287" spans="25:28">
      <c r="Y31287" s="240"/>
      <c r="AB31287" s="241"/>
    </row>
    <row r="31288" spans="25:28">
      <c r="Y31288" s="240"/>
      <c r="AB31288" s="241"/>
    </row>
    <row r="31289" spans="25:28">
      <c r="Y31289" s="240"/>
      <c r="AB31289" s="241"/>
    </row>
    <row r="31290" spans="25:28">
      <c r="Y31290" s="240"/>
      <c r="AB31290" s="241"/>
    </row>
    <row r="31291" spans="25:28">
      <c r="Y31291" s="240"/>
      <c r="AB31291" s="241"/>
    </row>
    <row r="31292" spans="25:28">
      <c r="Y31292" s="240"/>
      <c r="AB31292" s="241"/>
    </row>
    <row r="31293" spans="25:28">
      <c r="Y31293" s="240"/>
      <c r="AB31293" s="241"/>
    </row>
    <row r="31294" spans="25:28">
      <c r="Y31294" s="240"/>
      <c r="AB31294" s="241"/>
    </row>
    <row r="31295" spans="25:28">
      <c r="Y31295" s="240"/>
      <c r="AB31295" s="241"/>
    </row>
    <row r="31296" spans="25:28">
      <c r="Y31296" s="240"/>
      <c r="AB31296" s="241"/>
    </row>
    <row r="31297" spans="25:28">
      <c r="Y31297" s="240"/>
      <c r="AB31297" s="241"/>
    </row>
    <row r="31298" spans="25:28">
      <c r="Y31298" s="240"/>
      <c r="AB31298" s="241"/>
    </row>
    <row r="31299" spans="25:28">
      <c r="Y31299" s="240"/>
      <c r="AB31299" s="241"/>
    </row>
    <row r="31300" spans="25:28">
      <c r="Y31300" s="240"/>
      <c r="AB31300" s="241"/>
    </row>
    <row r="31301" spans="25:28">
      <c r="Y31301" s="240"/>
      <c r="AB31301" s="241"/>
    </row>
    <row r="31302" spans="25:28">
      <c r="Y31302" s="240"/>
      <c r="AB31302" s="241"/>
    </row>
    <row r="31303" spans="25:28">
      <c r="Y31303" s="240"/>
      <c r="AB31303" s="241"/>
    </row>
    <row r="31304" spans="25:28">
      <c r="Y31304" s="240"/>
      <c r="AB31304" s="241"/>
    </row>
    <row r="31305" spans="25:28">
      <c r="Y31305" s="240"/>
      <c r="AB31305" s="241"/>
    </row>
    <row r="31306" spans="25:28">
      <c r="Y31306" s="240"/>
      <c r="AB31306" s="241"/>
    </row>
    <row r="31307" spans="25:28">
      <c r="Y31307" s="240"/>
      <c r="AB31307" s="241"/>
    </row>
    <row r="31308" spans="25:28">
      <c r="Y31308" s="240"/>
      <c r="AB31308" s="241"/>
    </row>
    <row r="31309" spans="25:28">
      <c r="Y31309" s="240"/>
      <c r="AB31309" s="241"/>
    </row>
    <row r="31310" spans="25:28">
      <c r="Y31310" s="240"/>
      <c r="AB31310" s="241"/>
    </row>
    <row r="31311" spans="25:28">
      <c r="Y31311" s="240"/>
      <c r="AB31311" s="241"/>
    </row>
    <row r="31312" spans="25:28">
      <c r="Y31312" s="240"/>
      <c r="AB31312" s="241"/>
    </row>
    <row r="31313" spans="25:28">
      <c r="Y31313" s="240"/>
      <c r="AB31313" s="241"/>
    </row>
    <row r="31314" spans="25:28">
      <c r="Y31314" s="240"/>
      <c r="AB31314" s="241"/>
    </row>
    <row r="31315" spans="25:28">
      <c r="Y31315" s="240"/>
      <c r="AB31315" s="241"/>
    </row>
    <row r="31316" spans="25:28">
      <c r="Y31316" s="240"/>
      <c r="AB31316" s="241"/>
    </row>
    <row r="31317" spans="25:28">
      <c r="Y31317" s="240"/>
      <c r="AB31317" s="241"/>
    </row>
    <row r="31318" spans="25:28">
      <c r="Y31318" s="240"/>
      <c r="AB31318" s="241"/>
    </row>
    <row r="31319" spans="25:28">
      <c r="Y31319" s="240"/>
      <c r="AB31319" s="241"/>
    </row>
    <row r="31320" spans="25:28">
      <c r="Y31320" s="240"/>
      <c r="AB31320" s="241"/>
    </row>
    <row r="31321" spans="25:28">
      <c r="Y31321" s="240"/>
      <c r="AB31321" s="241"/>
    </row>
    <row r="31322" spans="25:28">
      <c r="Y31322" s="240"/>
      <c r="AB31322" s="241"/>
    </row>
    <row r="31323" spans="25:28">
      <c r="Y31323" s="240"/>
      <c r="AB31323" s="241"/>
    </row>
    <row r="31324" spans="25:28">
      <c r="Y31324" s="240"/>
      <c r="AB31324" s="241"/>
    </row>
    <row r="31325" spans="25:28">
      <c r="Y31325" s="240"/>
      <c r="AB31325" s="241"/>
    </row>
    <row r="31326" spans="25:28">
      <c r="Y31326" s="240"/>
      <c r="AB31326" s="241"/>
    </row>
    <row r="31327" spans="25:28">
      <c r="Y31327" s="240"/>
      <c r="AB31327" s="241"/>
    </row>
    <row r="31328" spans="25:28">
      <c r="Y31328" s="240"/>
      <c r="AB31328" s="241"/>
    </row>
    <row r="31329" spans="25:28">
      <c r="Y31329" s="240"/>
      <c r="AB31329" s="241"/>
    </row>
    <row r="31330" spans="25:28">
      <c r="Y31330" s="240"/>
      <c r="AB31330" s="241"/>
    </row>
    <row r="31331" spans="25:28">
      <c r="Y31331" s="240"/>
      <c r="AB31331" s="241"/>
    </row>
    <row r="31332" spans="25:28">
      <c r="Y31332" s="240"/>
      <c r="AB31332" s="241"/>
    </row>
    <row r="31333" spans="25:28">
      <c r="Y31333" s="240"/>
      <c r="AB31333" s="241"/>
    </row>
    <row r="31334" spans="25:28">
      <c r="Y31334" s="240"/>
      <c r="AB31334" s="241"/>
    </row>
    <row r="31335" spans="25:28">
      <c r="Y31335" s="240"/>
      <c r="AB31335" s="241"/>
    </row>
    <row r="31336" spans="25:28">
      <c r="Y31336" s="240"/>
      <c r="AB31336" s="241"/>
    </row>
    <row r="31337" spans="25:28">
      <c r="Y31337" s="240"/>
      <c r="AB31337" s="241"/>
    </row>
    <row r="31338" spans="25:28">
      <c r="Y31338" s="240"/>
      <c r="AB31338" s="241"/>
    </row>
    <row r="31339" spans="25:28">
      <c r="Y31339" s="240"/>
      <c r="AB31339" s="241"/>
    </row>
    <row r="31340" spans="25:28">
      <c r="Y31340" s="240"/>
      <c r="AB31340" s="241"/>
    </row>
    <row r="31341" spans="25:28">
      <c r="Y31341" s="240"/>
      <c r="AB31341" s="241"/>
    </row>
    <row r="31342" spans="25:28">
      <c r="Y31342" s="240"/>
      <c r="AB31342" s="241"/>
    </row>
    <row r="31343" spans="25:28">
      <c r="Y31343" s="240"/>
      <c r="AB31343" s="241"/>
    </row>
    <row r="31344" spans="25:28">
      <c r="Y31344" s="240"/>
      <c r="AB31344" s="241"/>
    </row>
    <row r="31345" spans="25:28">
      <c r="Y31345" s="240"/>
      <c r="AB31345" s="241"/>
    </row>
    <row r="31346" spans="25:28">
      <c r="Y31346" s="240"/>
      <c r="AB31346" s="241"/>
    </row>
    <row r="31347" spans="25:28">
      <c r="Y31347" s="240"/>
      <c r="AB31347" s="241"/>
    </row>
    <row r="31348" spans="25:28">
      <c r="Y31348" s="240"/>
      <c r="AB31348" s="241"/>
    </row>
    <row r="31349" spans="25:28">
      <c r="Y31349" s="240"/>
      <c r="AB31349" s="241"/>
    </row>
    <row r="31350" spans="25:28">
      <c r="Y31350" s="240"/>
      <c r="AB31350" s="241"/>
    </row>
    <row r="31351" spans="25:28">
      <c r="Y31351" s="240"/>
      <c r="AB31351" s="241"/>
    </row>
    <row r="31352" spans="25:28">
      <c r="Y31352" s="240"/>
      <c r="AB31352" s="241"/>
    </row>
    <row r="31353" spans="25:28">
      <c r="Y31353" s="240"/>
      <c r="AB31353" s="241"/>
    </row>
    <row r="31354" spans="25:28">
      <c r="Y31354" s="240"/>
      <c r="AB31354" s="241"/>
    </row>
    <row r="31355" spans="25:28">
      <c r="Y31355" s="240"/>
      <c r="AB31355" s="241"/>
    </row>
    <row r="31356" spans="25:28">
      <c r="Y31356" s="240"/>
      <c r="AB31356" s="241"/>
    </row>
    <row r="31357" spans="25:28">
      <c r="Y31357" s="240"/>
      <c r="AB31357" s="241"/>
    </row>
    <row r="31358" spans="25:28">
      <c r="Y31358" s="240"/>
      <c r="AB31358" s="241"/>
    </row>
    <row r="31359" spans="25:28">
      <c r="Y31359" s="240"/>
      <c r="AB31359" s="241"/>
    </row>
    <row r="31360" spans="25:28">
      <c r="Y31360" s="240"/>
      <c r="AB31360" s="241"/>
    </row>
    <row r="31361" spans="25:28">
      <c r="Y31361" s="240"/>
      <c r="AB31361" s="241"/>
    </row>
    <row r="31362" spans="25:28">
      <c r="Y31362" s="240"/>
      <c r="AB31362" s="241"/>
    </row>
    <row r="31363" spans="25:28">
      <c r="Y31363" s="240"/>
      <c r="AB31363" s="241"/>
    </row>
    <row r="31364" spans="25:28">
      <c r="Y31364" s="240"/>
      <c r="AB31364" s="241"/>
    </row>
    <row r="31365" spans="25:28">
      <c r="Y31365" s="240"/>
      <c r="AB31365" s="241"/>
    </row>
    <row r="31366" spans="25:28">
      <c r="Y31366" s="240"/>
      <c r="AB31366" s="241"/>
    </row>
    <row r="31367" spans="25:28">
      <c r="Y31367" s="240"/>
      <c r="AB31367" s="241"/>
    </row>
    <row r="31368" spans="25:28">
      <c r="Y31368" s="240"/>
      <c r="AB31368" s="241"/>
    </row>
    <row r="31369" spans="25:28">
      <c r="Y31369" s="240"/>
      <c r="AB31369" s="241"/>
    </row>
    <row r="31370" spans="25:28">
      <c r="Y31370" s="240"/>
      <c r="AB31370" s="241"/>
    </row>
    <row r="31371" spans="25:28">
      <c r="Y31371" s="240"/>
      <c r="AB31371" s="241"/>
    </row>
    <row r="31372" spans="25:28">
      <c r="Y31372" s="240"/>
      <c r="AB31372" s="241"/>
    </row>
    <row r="31373" spans="25:28">
      <c r="Y31373" s="240"/>
      <c r="AB31373" s="241"/>
    </row>
    <row r="31374" spans="25:28">
      <c r="Y31374" s="240"/>
      <c r="AB31374" s="241"/>
    </row>
    <row r="31375" spans="25:28">
      <c r="Y31375" s="240"/>
      <c r="AB31375" s="241"/>
    </row>
    <row r="31376" spans="25:28">
      <c r="Y31376" s="240"/>
      <c r="AB31376" s="241"/>
    </row>
    <row r="31377" spans="25:28">
      <c r="Y31377" s="240"/>
      <c r="AB31377" s="241"/>
    </row>
    <row r="31378" spans="25:28">
      <c r="Y31378" s="240"/>
      <c r="AB31378" s="241"/>
    </row>
    <row r="31379" spans="25:28">
      <c r="Y31379" s="240"/>
      <c r="AB31379" s="241"/>
    </row>
    <row r="31380" spans="25:28">
      <c r="Y31380" s="240"/>
      <c r="AB31380" s="241"/>
    </row>
    <row r="31381" spans="25:28">
      <c r="Y31381" s="240"/>
      <c r="AB31381" s="241"/>
    </row>
    <row r="31382" spans="25:28">
      <c r="Y31382" s="240"/>
      <c r="AB31382" s="241"/>
    </row>
    <row r="31383" spans="25:28">
      <c r="Y31383" s="240"/>
      <c r="AB31383" s="241"/>
    </row>
    <row r="31384" spans="25:28">
      <c r="Y31384" s="240"/>
      <c r="AB31384" s="241"/>
    </row>
    <row r="31385" spans="25:28">
      <c r="Y31385" s="240"/>
      <c r="AB31385" s="241"/>
    </row>
    <row r="31386" spans="25:28">
      <c r="Y31386" s="240"/>
      <c r="AB31386" s="241"/>
    </row>
    <row r="31387" spans="25:28">
      <c r="Y31387" s="240"/>
      <c r="AB31387" s="241"/>
    </row>
    <row r="31388" spans="25:28">
      <c r="Y31388" s="240"/>
      <c r="AB31388" s="241"/>
    </row>
    <row r="31389" spans="25:28">
      <c r="Y31389" s="240"/>
      <c r="AB31389" s="241"/>
    </row>
    <row r="31390" spans="25:28">
      <c r="Y31390" s="240"/>
      <c r="AB31390" s="241"/>
    </row>
    <row r="31391" spans="25:28">
      <c r="Y31391" s="240"/>
      <c r="AB31391" s="241"/>
    </row>
    <row r="31392" spans="25:28">
      <c r="Y31392" s="240"/>
      <c r="AB31392" s="241"/>
    </row>
    <row r="31393" spans="25:28">
      <c r="Y31393" s="240"/>
      <c r="AB31393" s="241"/>
    </row>
    <row r="31394" spans="25:28">
      <c r="Y31394" s="240"/>
      <c r="AB31394" s="241"/>
    </row>
    <row r="31395" spans="25:28">
      <c r="Y31395" s="240"/>
      <c r="AB31395" s="241"/>
    </row>
    <row r="31396" spans="25:28">
      <c r="Y31396" s="240"/>
      <c r="AB31396" s="241"/>
    </row>
    <row r="31397" spans="25:28">
      <c r="Y31397" s="240"/>
      <c r="AB31397" s="241"/>
    </row>
    <row r="31398" spans="25:28">
      <c r="Y31398" s="240"/>
      <c r="AB31398" s="241"/>
    </row>
    <row r="31399" spans="25:28">
      <c r="Y31399" s="240"/>
      <c r="AB31399" s="241"/>
    </row>
    <row r="31400" spans="25:28">
      <c r="Y31400" s="240"/>
      <c r="AB31400" s="241"/>
    </row>
    <row r="31401" spans="25:28">
      <c r="Y31401" s="240"/>
      <c r="AB31401" s="241"/>
    </row>
    <row r="31402" spans="25:28">
      <c r="Y31402" s="240"/>
      <c r="AB31402" s="241"/>
    </row>
    <row r="31403" spans="25:28">
      <c r="Y31403" s="240"/>
      <c r="AB31403" s="241"/>
    </row>
    <row r="31404" spans="25:28">
      <c r="Y31404" s="240"/>
      <c r="AB31404" s="241"/>
    </row>
    <row r="31405" spans="25:28">
      <c r="Y31405" s="240"/>
      <c r="AB31405" s="241"/>
    </row>
    <row r="31406" spans="25:28">
      <c r="Y31406" s="240"/>
      <c r="AB31406" s="241"/>
    </row>
    <row r="31407" spans="25:28">
      <c r="Y31407" s="240"/>
      <c r="AB31407" s="241"/>
    </row>
    <row r="31408" spans="25:28">
      <c r="Y31408" s="240"/>
      <c r="AB31408" s="241"/>
    </row>
    <row r="31409" spans="25:28">
      <c r="Y31409" s="240"/>
      <c r="AB31409" s="241"/>
    </row>
    <row r="31410" spans="25:28">
      <c r="Y31410" s="240"/>
      <c r="AB31410" s="241"/>
    </row>
    <row r="31411" spans="25:28">
      <c r="Y31411" s="240"/>
      <c r="AB31411" s="241"/>
    </row>
    <row r="31412" spans="25:28">
      <c r="Y31412" s="240"/>
      <c r="AB31412" s="241"/>
    </row>
    <row r="31413" spans="25:28">
      <c r="Y31413" s="240"/>
      <c r="AB31413" s="241"/>
    </row>
    <row r="31414" spans="25:28">
      <c r="Y31414" s="240"/>
      <c r="AB31414" s="241"/>
    </row>
    <row r="31415" spans="25:28">
      <c r="Y31415" s="240"/>
      <c r="AB31415" s="241"/>
    </row>
    <row r="31416" spans="25:28">
      <c r="Y31416" s="240"/>
      <c r="AB31416" s="241"/>
    </row>
    <row r="31417" spans="25:28">
      <c r="Y31417" s="240"/>
      <c r="AB31417" s="241"/>
    </row>
    <row r="31418" spans="25:28">
      <c r="Y31418" s="240"/>
      <c r="AB31418" s="241"/>
    </row>
    <row r="31419" spans="25:28">
      <c r="Y31419" s="240"/>
      <c r="AB31419" s="241"/>
    </row>
    <row r="31420" spans="25:28">
      <c r="Y31420" s="240"/>
      <c r="AB31420" s="241"/>
    </row>
    <row r="31421" spans="25:28">
      <c r="Y31421" s="240"/>
      <c r="AB31421" s="241"/>
    </row>
    <row r="31422" spans="25:28">
      <c r="Y31422" s="240"/>
      <c r="AB31422" s="241"/>
    </row>
    <row r="31423" spans="25:28">
      <c r="Y31423" s="240"/>
      <c r="AB31423" s="241"/>
    </row>
    <row r="31424" spans="25:28">
      <c r="Y31424" s="240"/>
      <c r="AB31424" s="241"/>
    </row>
    <row r="31425" spans="25:28">
      <c r="Y31425" s="240"/>
      <c r="AB31425" s="241"/>
    </row>
    <row r="31426" spans="25:28">
      <c r="Y31426" s="240"/>
      <c r="AB31426" s="241"/>
    </row>
    <row r="31427" spans="25:28">
      <c r="Y31427" s="240"/>
      <c r="AB31427" s="241"/>
    </row>
    <row r="31428" spans="25:28">
      <c r="Y31428" s="240"/>
      <c r="AB31428" s="241"/>
    </row>
    <row r="31429" spans="25:28">
      <c r="Y31429" s="240"/>
      <c r="AB31429" s="241"/>
    </row>
    <row r="31430" spans="25:28">
      <c r="Y31430" s="240"/>
      <c r="AB31430" s="241"/>
    </row>
    <row r="31431" spans="25:28">
      <c r="Y31431" s="240"/>
      <c r="AB31431" s="241"/>
    </row>
    <row r="31432" spans="25:28">
      <c r="Y31432" s="240"/>
      <c r="AB31432" s="241"/>
    </row>
    <row r="31433" spans="25:28">
      <c r="Y31433" s="240"/>
      <c r="AB31433" s="241"/>
    </row>
    <row r="31434" spans="25:28">
      <c r="Y31434" s="240"/>
      <c r="AB31434" s="241"/>
    </row>
    <row r="31435" spans="25:28">
      <c r="Y31435" s="240"/>
      <c r="AB31435" s="241"/>
    </row>
    <row r="31436" spans="25:28">
      <c r="Y31436" s="240"/>
      <c r="AB31436" s="241"/>
    </row>
    <row r="31437" spans="25:28">
      <c r="Y31437" s="240"/>
      <c r="AB31437" s="241"/>
    </row>
    <row r="31438" spans="25:28">
      <c r="Y31438" s="240"/>
      <c r="AB31438" s="241"/>
    </row>
    <row r="31439" spans="25:28">
      <c r="Y31439" s="240"/>
      <c r="AB31439" s="241"/>
    </row>
    <row r="31440" spans="25:28">
      <c r="Y31440" s="240"/>
      <c r="AB31440" s="241"/>
    </row>
    <row r="31441" spans="25:28">
      <c r="Y31441" s="240"/>
      <c r="AB31441" s="241"/>
    </row>
    <row r="31442" spans="25:28">
      <c r="Y31442" s="240"/>
      <c r="AB31442" s="241"/>
    </row>
    <row r="31443" spans="25:28">
      <c r="Y31443" s="240"/>
      <c r="AB31443" s="241"/>
    </row>
    <row r="31444" spans="25:28">
      <c r="Y31444" s="240"/>
      <c r="AB31444" s="241"/>
    </row>
    <row r="31445" spans="25:28">
      <c r="Y31445" s="240"/>
      <c r="AB31445" s="241"/>
    </row>
    <row r="31446" spans="25:28">
      <c r="Y31446" s="240"/>
      <c r="AB31446" s="241"/>
    </row>
    <row r="31447" spans="25:28">
      <c r="Y31447" s="240"/>
      <c r="AB31447" s="241"/>
    </row>
    <row r="31448" spans="25:28">
      <c r="Y31448" s="240"/>
      <c r="AB31448" s="241"/>
    </row>
    <row r="31449" spans="25:28">
      <c r="Y31449" s="240"/>
      <c r="AB31449" s="241"/>
    </row>
    <row r="31450" spans="25:28">
      <c r="Y31450" s="240"/>
      <c r="AB31450" s="241"/>
    </row>
    <row r="31451" spans="25:28">
      <c r="Y31451" s="240"/>
      <c r="AB31451" s="241"/>
    </row>
    <row r="31452" spans="25:28">
      <c r="Y31452" s="240"/>
      <c r="AB31452" s="241"/>
    </row>
    <row r="31453" spans="25:28">
      <c r="Y31453" s="240"/>
      <c r="AB31453" s="241"/>
    </row>
    <row r="31454" spans="25:28">
      <c r="Y31454" s="240"/>
      <c r="AB31454" s="241"/>
    </row>
    <row r="31455" spans="25:28">
      <c r="Y31455" s="240"/>
      <c r="AB31455" s="241"/>
    </row>
    <row r="31456" spans="25:28">
      <c r="Y31456" s="240"/>
      <c r="AB31456" s="241"/>
    </row>
    <row r="31457" spans="25:28">
      <c r="Y31457" s="240"/>
      <c r="AB31457" s="241"/>
    </row>
    <row r="31458" spans="25:28">
      <c r="Y31458" s="240"/>
      <c r="AB31458" s="241"/>
    </row>
    <row r="31459" spans="25:28">
      <c r="Y31459" s="240"/>
      <c r="AB31459" s="241"/>
    </row>
    <row r="31460" spans="25:28">
      <c r="Y31460" s="240"/>
      <c r="AB31460" s="241"/>
    </row>
    <row r="31461" spans="25:28">
      <c r="Y31461" s="240"/>
      <c r="AB31461" s="241"/>
    </row>
    <row r="31462" spans="25:28">
      <c r="Y31462" s="240"/>
      <c r="AB31462" s="241"/>
    </row>
    <row r="31463" spans="25:28">
      <c r="Y31463" s="240"/>
      <c r="AB31463" s="241"/>
    </row>
    <row r="31464" spans="25:28">
      <c r="Y31464" s="240"/>
      <c r="AB31464" s="241"/>
    </row>
    <row r="31465" spans="25:28">
      <c r="Y31465" s="240"/>
      <c r="AB31465" s="241"/>
    </row>
    <row r="31466" spans="25:28">
      <c r="Y31466" s="240"/>
      <c r="AB31466" s="241"/>
    </row>
    <row r="31467" spans="25:28">
      <c r="Y31467" s="240"/>
      <c r="AB31467" s="241"/>
    </row>
    <row r="31468" spans="25:28">
      <c r="Y31468" s="240"/>
      <c r="AB31468" s="241"/>
    </row>
    <row r="31469" spans="25:28">
      <c r="Y31469" s="240"/>
      <c r="AB31469" s="241"/>
    </row>
    <row r="31470" spans="25:28">
      <c r="Y31470" s="240"/>
      <c r="AB31470" s="241"/>
    </row>
    <row r="31471" spans="25:28">
      <c r="Y31471" s="240"/>
      <c r="AB31471" s="241"/>
    </row>
    <row r="31472" spans="25:28">
      <c r="Y31472" s="240"/>
      <c r="AB31472" s="241"/>
    </row>
    <row r="31473" spans="25:28">
      <c r="Y31473" s="240"/>
      <c r="AB31473" s="241"/>
    </row>
    <row r="31474" spans="25:28">
      <c r="Y31474" s="240"/>
      <c r="AB31474" s="241"/>
    </row>
    <row r="31475" spans="25:28">
      <c r="Y31475" s="240"/>
      <c r="AB31475" s="241"/>
    </row>
    <row r="31476" spans="25:28">
      <c r="Y31476" s="240"/>
      <c r="AB31476" s="241"/>
    </row>
    <row r="31477" spans="25:28">
      <c r="Y31477" s="240"/>
      <c r="AB31477" s="241"/>
    </row>
    <row r="31478" spans="25:28">
      <c r="Y31478" s="240"/>
      <c r="AB31478" s="241"/>
    </row>
    <row r="31479" spans="25:28">
      <c r="Y31479" s="240"/>
      <c r="AB31479" s="241"/>
    </row>
    <row r="31480" spans="25:28">
      <c r="Y31480" s="240"/>
      <c r="AB31480" s="241"/>
    </row>
    <row r="31481" spans="25:28">
      <c r="Y31481" s="240"/>
      <c r="AB31481" s="241"/>
    </row>
    <row r="31482" spans="25:28">
      <c r="Y31482" s="240"/>
      <c r="AB31482" s="241"/>
    </row>
    <row r="31483" spans="25:28">
      <c r="Y31483" s="240"/>
      <c r="AB31483" s="241"/>
    </row>
    <row r="31484" spans="25:28">
      <c r="Y31484" s="240"/>
      <c r="AB31484" s="241"/>
    </row>
    <row r="31485" spans="25:28">
      <c r="Y31485" s="240"/>
      <c r="AB31485" s="241"/>
    </row>
    <row r="31486" spans="25:28">
      <c r="Y31486" s="240"/>
      <c r="AB31486" s="241"/>
    </row>
    <row r="31487" spans="25:28">
      <c r="Y31487" s="240"/>
      <c r="AB31487" s="241"/>
    </row>
    <row r="31488" spans="25:28">
      <c r="Y31488" s="240"/>
      <c r="AB31488" s="241"/>
    </row>
    <row r="31489" spans="25:28">
      <c r="Y31489" s="240"/>
      <c r="AB31489" s="241"/>
    </row>
    <row r="31490" spans="25:28">
      <c r="Y31490" s="240"/>
      <c r="AB31490" s="241"/>
    </row>
    <row r="31491" spans="25:28">
      <c r="Y31491" s="240"/>
      <c r="AB31491" s="241"/>
    </row>
    <row r="31492" spans="25:28">
      <c r="Y31492" s="240"/>
      <c r="AB31492" s="241"/>
    </row>
    <row r="31493" spans="25:28">
      <c r="Y31493" s="240"/>
      <c r="AB31493" s="241"/>
    </row>
    <row r="31494" spans="25:28">
      <c r="Y31494" s="240"/>
      <c r="AB31494" s="241"/>
    </row>
    <row r="31495" spans="25:28">
      <c r="Y31495" s="240"/>
      <c r="AB31495" s="241"/>
    </row>
    <row r="31496" spans="25:28">
      <c r="Y31496" s="240"/>
      <c r="AB31496" s="241"/>
    </row>
    <row r="31497" spans="25:28">
      <c r="Y31497" s="240"/>
      <c r="AB31497" s="241"/>
    </row>
    <row r="31498" spans="25:28">
      <c r="Y31498" s="240"/>
      <c r="AB31498" s="241"/>
    </row>
    <row r="31499" spans="25:28">
      <c r="Y31499" s="240"/>
      <c r="AB31499" s="241"/>
    </row>
    <row r="31500" spans="25:28">
      <c r="Y31500" s="240"/>
      <c r="AB31500" s="241"/>
    </row>
    <row r="31501" spans="25:28">
      <c r="Y31501" s="240"/>
      <c r="AB31501" s="241"/>
    </row>
    <row r="31502" spans="25:28">
      <c r="Y31502" s="240"/>
      <c r="AB31502" s="241"/>
    </row>
    <row r="31503" spans="25:28">
      <c r="Y31503" s="240"/>
      <c r="AB31503" s="241"/>
    </row>
    <row r="31504" spans="25:28">
      <c r="Y31504" s="240"/>
      <c r="AB31504" s="241"/>
    </row>
    <row r="31505" spans="25:28">
      <c r="Y31505" s="240"/>
      <c r="AB31505" s="241"/>
    </row>
    <row r="31506" spans="25:28">
      <c r="Y31506" s="240"/>
      <c r="AB31506" s="241"/>
    </row>
    <row r="31507" spans="25:28">
      <c r="Y31507" s="240"/>
      <c r="AB31507" s="241"/>
    </row>
    <row r="31508" spans="25:28">
      <c r="Y31508" s="240"/>
      <c r="AB31508" s="241"/>
    </row>
    <row r="31509" spans="25:28">
      <c r="Y31509" s="240"/>
      <c r="AB31509" s="241"/>
    </row>
    <row r="31510" spans="25:28">
      <c r="Y31510" s="240"/>
      <c r="AB31510" s="241"/>
    </row>
    <row r="31511" spans="25:28">
      <c r="Y31511" s="240"/>
      <c r="AB31511" s="241"/>
    </row>
    <row r="31512" spans="25:28">
      <c r="Y31512" s="240"/>
      <c r="AB31512" s="241"/>
    </row>
    <row r="31513" spans="25:28">
      <c r="Y31513" s="240"/>
      <c r="AB31513" s="241"/>
    </row>
    <row r="31514" spans="25:28">
      <c r="Y31514" s="240"/>
      <c r="AB31514" s="241"/>
    </row>
    <row r="31515" spans="25:28">
      <c r="Y31515" s="240"/>
      <c r="AB31515" s="241"/>
    </row>
    <row r="31516" spans="25:28">
      <c r="Y31516" s="240"/>
      <c r="AB31516" s="241"/>
    </row>
    <row r="31517" spans="25:28">
      <c r="Y31517" s="240"/>
      <c r="AB31517" s="241"/>
    </row>
    <row r="31518" spans="25:28">
      <c r="Y31518" s="240"/>
      <c r="AB31518" s="241"/>
    </row>
    <row r="31519" spans="25:28">
      <c r="Y31519" s="240"/>
      <c r="AB31519" s="241"/>
    </row>
    <row r="31520" spans="25:28">
      <c r="Y31520" s="240"/>
      <c r="AB31520" s="241"/>
    </row>
    <row r="31521" spans="25:28">
      <c r="Y31521" s="240"/>
      <c r="AB31521" s="241"/>
    </row>
    <row r="31522" spans="25:28">
      <c r="Y31522" s="240"/>
      <c r="AB31522" s="241"/>
    </row>
    <row r="31523" spans="25:28">
      <c r="Y31523" s="240"/>
      <c r="AB31523" s="241"/>
    </row>
    <row r="31524" spans="25:28">
      <c r="Y31524" s="240"/>
      <c r="AB31524" s="241"/>
    </row>
    <row r="31525" spans="25:28">
      <c r="Y31525" s="240"/>
      <c r="AB31525" s="241"/>
    </row>
    <row r="31526" spans="25:28">
      <c r="Y31526" s="240"/>
      <c r="AB31526" s="241"/>
    </row>
    <row r="31527" spans="25:28">
      <c r="Y31527" s="240"/>
      <c r="AB31527" s="241"/>
    </row>
    <row r="31528" spans="25:28">
      <c r="Y31528" s="240"/>
      <c r="AB31528" s="241"/>
    </row>
    <row r="31529" spans="25:28">
      <c r="Y31529" s="240"/>
      <c r="AB31529" s="241"/>
    </row>
    <row r="31530" spans="25:28">
      <c r="Y31530" s="240"/>
      <c r="AB31530" s="241"/>
    </row>
    <row r="31531" spans="25:28">
      <c r="Y31531" s="240"/>
      <c r="AB31531" s="241"/>
    </row>
    <row r="31532" spans="25:28">
      <c r="Y31532" s="240"/>
      <c r="AB31532" s="241"/>
    </row>
    <row r="31533" spans="25:28">
      <c r="Y31533" s="240"/>
      <c r="AB31533" s="241"/>
    </row>
    <row r="31534" spans="25:28">
      <c r="Y31534" s="240"/>
      <c r="AB31534" s="241"/>
    </row>
    <row r="31535" spans="25:28">
      <c r="Y31535" s="240"/>
      <c r="AB31535" s="241"/>
    </row>
    <row r="31536" spans="25:28">
      <c r="Y31536" s="240"/>
      <c r="AB31536" s="241"/>
    </row>
    <row r="31537" spans="25:28">
      <c r="Y31537" s="240"/>
      <c r="AB31537" s="241"/>
    </row>
    <row r="31538" spans="25:28">
      <c r="Y31538" s="240"/>
      <c r="AB31538" s="241"/>
    </row>
    <row r="31539" spans="25:28">
      <c r="Y31539" s="240"/>
      <c r="AB31539" s="241"/>
    </row>
    <row r="31540" spans="25:28">
      <c r="Y31540" s="240"/>
      <c r="AB31540" s="241"/>
    </row>
    <row r="31541" spans="25:28">
      <c r="Y31541" s="240"/>
      <c r="AB31541" s="241"/>
    </row>
    <row r="31542" spans="25:28">
      <c r="Y31542" s="240"/>
      <c r="AB31542" s="241"/>
    </row>
    <row r="31543" spans="25:28">
      <c r="Y31543" s="240"/>
      <c r="AB31543" s="241"/>
    </row>
    <row r="31544" spans="25:28">
      <c r="Y31544" s="240"/>
      <c r="AB31544" s="241"/>
    </row>
    <row r="31545" spans="25:28">
      <c r="Y31545" s="240"/>
      <c r="AB31545" s="241"/>
    </row>
    <row r="31546" spans="25:28">
      <c r="Y31546" s="240"/>
      <c r="AB31546" s="241"/>
    </row>
    <row r="31547" spans="25:28">
      <c r="Y31547" s="240"/>
      <c r="AB31547" s="241"/>
    </row>
    <row r="31548" spans="25:28">
      <c r="Y31548" s="240"/>
      <c r="AB31548" s="241"/>
    </row>
    <row r="31549" spans="25:28">
      <c r="Y31549" s="240"/>
      <c r="AB31549" s="241"/>
    </row>
    <row r="31550" spans="25:28">
      <c r="Y31550" s="240"/>
      <c r="AB31550" s="241"/>
    </row>
    <row r="31551" spans="25:28">
      <c r="Y31551" s="240"/>
      <c r="AB31551" s="241"/>
    </row>
    <row r="31552" spans="25:28">
      <c r="Y31552" s="240"/>
      <c r="AB31552" s="241"/>
    </row>
    <row r="31553" spans="25:28">
      <c r="Y31553" s="240"/>
      <c r="AB31553" s="241"/>
    </row>
    <row r="31554" spans="25:28">
      <c r="Y31554" s="240"/>
      <c r="AB31554" s="241"/>
    </row>
    <row r="31555" spans="25:28">
      <c r="Y31555" s="240"/>
      <c r="AB31555" s="241"/>
    </row>
    <row r="31556" spans="25:28">
      <c r="Y31556" s="240"/>
      <c r="AB31556" s="241"/>
    </row>
    <row r="31557" spans="25:28">
      <c r="Y31557" s="240"/>
      <c r="AB31557" s="241"/>
    </row>
    <row r="31558" spans="25:28">
      <c r="Y31558" s="240"/>
      <c r="AB31558" s="241"/>
    </row>
    <row r="31559" spans="25:28">
      <c r="Y31559" s="240"/>
      <c r="AB31559" s="241"/>
    </row>
    <row r="31560" spans="25:28">
      <c r="Y31560" s="240"/>
      <c r="AB31560" s="241"/>
    </row>
    <row r="31561" spans="25:28">
      <c r="Y31561" s="240"/>
      <c r="AB31561" s="241"/>
    </row>
    <row r="31562" spans="25:28">
      <c r="Y31562" s="240"/>
      <c r="AB31562" s="241"/>
    </row>
    <row r="31563" spans="25:28">
      <c r="Y31563" s="240"/>
      <c r="AB31563" s="241"/>
    </row>
    <row r="31564" spans="25:28">
      <c r="Y31564" s="240"/>
      <c r="AB31564" s="241"/>
    </row>
    <row r="31565" spans="25:28">
      <c r="Y31565" s="240"/>
      <c r="AB31565" s="241"/>
    </row>
    <row r="31566" spans="25:28">
      <c r="Y31566" s="240"/>
      <c r="AB31566" s="241"/>
    </row>
    <row r="31567" spans="25:28">
      <c r="Y31567" s="240"/>
      <c r="AB31567" s="241"/>
    </row>
    <row r="31568" spans="25:28">
      <c r="Y31568" s="240"/>
      <c r="AB31568" s="241"/>
    </row>
    <row r="31569" spans="25:28">
      <c r="Y31569" s="240"/>
      <c r="AB31569" s="241"/>
    </row>
    <row r="31570" spans="25:28">
      <c r="Y31570" s="240"/>
      <c r="AB31570" s="241"/>
    </row>
    <row r="31571" spans="25:28">
      <c r="Y31571" s="240"/>
      <c r="AB31571" s="241"/>
    </row>
    <row r="31572" spans="25:28">
      <c r="Y31572" s="240"/>
      <c r="AB31572" s="241"/>
    </row>
    <row r="31573" spans="25:28">
      <c r="Y31573" s="240"/>
      <c r="AB31573" s="241"/>
    </row>
    <row r="31574" spans="25:28">
      <c r="Y31574" s="240"/>
      <c r="AB31574" s="241"/>
    </row>
    <row r="31575" spans="25:28">
      <c r="Y31575" s="240"/>
      <c r="AB31575" s="241"/>
    </row>
    <row r="31576" spans="25:28">
      <c r="Y31576" s="240"/>
      <c r="AB31576" s="241"/>
    </row>
    <row r="31577" spans="25:28">
      <c r="Y31577" s="240"/>
      <c r="AB31577" s="241"/>
    </row>
    <row r="31578" spans="25:28">
      <c r="Y31578" s="240"/>
      <c r="AB31578" s="241"/>
    </row>
    <row r="31579" spans="25:28">
      <c r="Y31579" s="240"/>
      <c r="AB31579" s="241"/>
    </row>
    <row r="31580" spans="25:28">
      <c r="Y31580" s="240"/>
      <c r="AB31580" s="241"/>
    </row>
    <row r="31581" spans="25:28">
      <c r="Y31581" s="240"/>
      <c r="AB31581" s="241"/>
    </row>
    <row r="31582" spans="25:28">
      <c r="Y31582" s="240"/>
      <c r="AB31582" s="241"/>
    </row>
    <row r="31583" spans="25:28">
      <c r="Y31583" s="240"/>
      <c r="AB31583" s="241"/>
    </row>
    <row r="31584" spans="25:28">
      <c r="Y31584" s="240"/>
      <c r="AB31584" s="241"/>
    </row>
    <row r="31585" spans="25:28">
      <c r="Y31585" s="240"/>
      <c r="AB31585" s="241"/>
    </row>
    <row r="31586" spans="25:28">
      <c r="Y31586" s="240"/>
      <c r="AB31586" s="241"/>
    </row>
    <row r="31587" spans="25:28">
      <c r="Y31587" s="240"/>
      <c r="AB31587" s="241"/>
    </row>
    <row r="31588" spans="25:28">
      <c r="Y31588" s="240"/>
      <c r="AB31588" s="241"/>
    </row>
    <row r="31589" spans="25:28">
      <c r="Y31589" s="240"/>
      <c r="AB31589" s="241"/>
    </row>
    <row r="31590" spans="25:28">
      <c r="Y31590" s="240"/>
      <c r="AB31590" s="241"/>
    </row>
    <row r="31591" spans="25:28">
      <c r="Y31591" s="240"/>
      <c r="AB31591" s="241"/>
    </row>
    <row r="31592" spans="25:28">
      <c r="Y31592" s="240"/>
      <c r="AB31592" s="241"/>
    </row>
    <row r="31593" spans="25:28">
      <c r="Y31593" s="240"/>
      <c r="AB31593" s="241"/>
    </row>
    <row r="31594" spans="25:28">
      <c r="Y31594" s="240"/>
      <c r="AB31594" s="241"/>
    </row>
    <row r="31595" spans="25:28">
      <c r="Y31595" s="240"/>
      <c r="AB31595" s="241"/>
    </row>
    <row r="31596" spans="25:28">
      <c r="Y31596" s="240"/>
      <c r="AB31596" s="241"/>
    </row>
    <row r="31597" spans="25:28">
      <c r="Y31597" s="240"/>
      <c r="AB31597" s="241"/>
    </row>
    <row r="31598" spans="25:28">
      <c r="Y31598" s="240"/>
      <c r="AB31598" s="241"/>
    </row>
    <row r="31599" spans="25:28">
      <c r="Y31599" s="240"/>
      <c r="AB31599" s="241"/>
    </row>
    <row r="31600" spans="25:28">
      <c r="Y31600" s="240"/>
      <c r="AB31600" s="241"/>
    </row>
    <row r="31601" spans="25:28">
      <c r="Y31601" s="240"/>
      <c r="AB31601" s="241"/>
    </row>
    <row r="31602" spans="25:28">
      <c r="Y31602" s="240"/>
      <c r="AB31602" s="241"/>
    </row>
    <row r="31603" spans="25:28">
      <c r="Y31603" s="240"/>
      <c r="AB31603" s="241"/>
    </row>
    <row r="31604" spans="25:28">
      <c r="Y31604" s="240"/>
      <c r="AB31604" s="241"/>
    </row>
    <row r="31605" spans="25:28">
      <c r="Y31605" s="240"/>
      <c r="AB31605" s="241"/>
    </row>
    <row r="31606" spans="25:28">
      <c r="Y31606" s="240"/>
      <c r="AB31606" s="241"/>
    </row>
    <row r="31607" spans="25:28">
      <c r="Y31607" s="240"/>
      <c r="AB31607" s="241"/>
    </row>
    <row r="31608" spans="25:28">
      <c r="Y31608" s="240"/>
      <c r="AB31608" s="241"/>
    </row>
    <row r="31609" spans="25:28">
      <c r="Y31609" s="240"/>
      <c r="AB31609" s="241"/>
    </row>
    <row r="31610" spans="25:28">
      <c r="Y31610" s="240"/>
      <c r="AB31610" s="241"/>
    </row>
    <row r="31611" spans="25:28">
      <c r="Y31611" s="240"/>
      <c r="AB31611" s="241"/>
    </row>
    <row r="31612" spans="25:28">
      <c r="Y31612" s="240"/>
      <c r="AB31612" s="241"/>
    </row>
    <row r="31613" spans="25:28">
      <c r="Y31613" s="240"/>
      <c r="AB31613" s="241"/>
    </row>
    <row r="31614" spans="25:28">
      <c r="Y31614" s="240"/>
      <c r="AB31614" s="241"/>
    </row>
    <row r="31615" spans="25:28">
      <c r="Y31615" s="240"/>
      <c r="AB31615" s="241"/>
    </row>
    <row r="31616" spans="25:28">
      <c r="Y31616" s="240"/>
      <c r="AB31616" s="241"/>
    </row>
    <row r="31617" spans="25:28">
      <c r="Y31617" s="240"/>
      <c r="AB31617" s="241"/>
    </row>
    <row r="31618" spans="25:28">
      <c r="Y31618" s="240"/>
      <c r="AB31618" s="241"/>
    </row>
    <row r="31619" spans="25:28">
      <c r="Y31619" s="240"/>
      <c r="AB31619" s="241"/>
    </row>
    <row r="31620" spans="25:28">
      <c r="Y31620" s="240"/>
      <c r="AB31620" s="241"/>
    </row>
    <row r="31621" spans="25:28">
      <c r="Y31621" s="240"/>
      <c r="AB31621" s="241"/>
    </row>
    <row r="31622" spans="25:28">
      <c r="Y31622" s="240"/>
      <c r="AB31622" s="241"/>
    </row>
    <row r="31623" spans="25:28">
      <c r="Y31623" s="240"/>
      <c r="AB31623" s="241"/>
    </row>
    <row r="31624" spans="25:28">
      <c r="Y31624" s="240"/>
      <c r="AB31624" s="241"/>
    </row>
    <row r="31625" spans="25:28">
      <c r="Y31625" s="240"/>
      <c r="AB31625" s="241"/>
    </row>
    <row r="31626" spans="25:28">
      <c r="Y31626" s="240"/>
      <c r="AB31626" s="241"/>
    </row>
    <row r="31627" spans="25:28">
      <c r="Y31627" s="240"/>
      <c r="AB31627" s="241"/>
    </row>
    <row r="31628" spans="25:28">
      <c r="Y31628" s="240"/>
      <c r="AB31628" s="241"/>
    </row>
    <row r="31629" spans="25:28">
      <c r="Y31629" s="240"/>
      <c r="AB31629" s="241"/>
    </row>
    <row r="31630" spans="25:28">
      <c r="Y31630" s="240"/>
      <c r="AB31630" s="241"/>
    </row>
    <row r="31631" spans="25:28">
      <c r="Y31631" s="240"/>
      <c r="AB31631" s="241"/>
    </row>
    <row r="31632" spans="25:28">
      <c r="Y31632" s="240"/>
      <c r="AB31632" s="241"/>
    </row>
    <row r="31633" spans="25:28">
      <c r="Y31633" s="240"/>
      <c r="AB31633" s="241"/>
    </row>
    <row r="31634" spans="25:28">
      <c r="Y31634" s="240"/>
      <c r="AB31634" s="241"/>
    </row>
    <row r="31635" spans="25:28">
      <c r="Y31635" s="240"/>
      <c r="AB31635" s="241"/>
    </row>
    <row r="31636" spans="25:28">
      <c r="Y31636" s="240"/>
      <c r="AB31636" s="241"/>
    </row>
    <row r="31637" spans="25:28">
      <c r="Y31637" s="240"/>
      <c r="AB31637" s="241"/>
    </row>
    <row r="31638" spans="25:28">
      <c r="Y31638" s="240"/>
      <c r="AB31638" s="241"/>
    </row>
    <row r="31639" spans="25:28">
      <c r="Y31639" s="240"/>
      <c r="AB31639" s="241"/>
    </row>
    <row r="31640" spans="25:28">
      <c r="Y31640" s="240"/>
      <c r="AB31640" s="241"/>
    </row>
    <row r="31641" spans="25:28">
      <c r="Y31641" s="240"/>
      <c r="AB31641" s="241"/>
    </row>
    <row r="31642" spans="25:28">
      <c r="Y31642" s="240"/>
      <c r="AB31642" s="241"/>
    </row>
    <row r="31643" spans="25:28">
      <c r="Y31643" s="240"/>
      <c r="AB31643" s="241"/>
    </row>
    <row r="31644" spans="25:28">
      <c r="Y31644" s="240"/>
      <c r="AB31644" s="241"/>
    </row>
    <row r="31645" spans="25:28">
      <c r="Y31645" s="240"/>
      <c r="AB31645" s="241"/>
    </row>
    <row r="31646" spans="25:28">
      <c r="Y31646" s="240"/>
      <c r="AB31646" s="241"/>
    </row>
    <row r="31647" spans="25:28">
      <c r="Y31647" s="240"/>
      <c r="AB31647" s="241"/>
    </row>
    <row r="31648" spans="25:28">
      <c r="Y31648" s="240"/>
      <c r="AB31648" s="241"/>
    </row>
    <row r="31649" spans="25:28">
      <c r="Y31649" s="240"/>
      <c r="AB31649" s="241"/>
    </row>
    <row r="31650" spans="25:28">
      <c r="Y31650" s="240"/>
      <c r="AB31650" s="241"/>
    </row>
    <row r="31651" spans="25:28">
      <c r="Y31651" s="240"/>
      <c r="AB31651" s="241"/>
    </row>
    <row r="31652" spans="25:28">
      <c r="Y31652" s="240"/>
      <c r="AB31652" s="241"/>
    </row>
    <row r="31653" spans="25:28">
      <c r="Y31653" s="240"/>
      <c r="AB31653" s="241"/>
    </row>
    <row r="31654" spans="25:28">
      <c r="Y31654" s="240"/>
      <c r="AB31654" s="241"/>
    </row>
    <row r="31655" spans="25:28">
      <c r="Y31655" s="240"/>
      <c r="AB31655" s="241"/>
    </row>
    <row r="31656" spans="25:28">
      <c r="Y31656" s="240"/>
      <c r="AB31656" s="241"/>
    </row>
    <row r="31657" spans="25:28">
      <c r="Y31657" s="240"/>
      <c r="AB31657" s="241"/>
    </row>
    <row r="31658" spans="25:28">
      <c r="Y31658" s="240"/>
      <c r="AB31658" s="241"/>
    </row>
    <row r="31659" spans="25:28">
      <c r="Y31659" s="240"/>
      <c r="AB31659" s="241"/>
    </row>
    <row r="31660" spans="25:28">
      <c r="Y31660" s="240"/>
      <c r="AB31660" s="241"/>
    </row>
    <row r="31661" spans="25:28">
      <c r="Y31661" s="240"/>
      <c r="AB31661" s="241"/>
    </row>
    <row r="31662" spans="25:28">
      <c r="Y31662" s="240"/>
      <c r="AB31662" s="241"/>
    </row>
    <row r="31663" spans="25:28">
      <c r="Y31663" s="240"/>
      <c r="AB31663" s="241"/>
    </row>
    <row r="31664" spans="25:28">
      <c r="Y31664" s="240"/>
      <c r="AB31664" s="241"/>
    </row>
    <row r="31665" spans="25:28">
      <c r="Y31665" s="240"/>
      <c r="AB31665" s="241"/>
    </row>
    <row r="31666" spans="25:28">
      <c r="Y31666" s="240"/>
      <c r="AB31666" s="241"/>
    </row>
    <row r="31667" spans="25:28">
      <c r="Y31667" s="240"/>
      <c r="AB31667" s="241"/>
    </row>
    <row r="31668" spans="25:28">
      <c r="Y31668" s="240"/>
      <c r="AB31668" s="241"/>
    </row>
    <row r="31669" spans="25:28">
      <c r="Y31669" s="240"/>
      <c r="AB31669" s="241"/>
    </row>
    <row r="31670" spans="25:28">
      <c r="Y31670" s="240"/>
      <c r="AB31670" s="241"/>
    </row>
    <row r="31671" spans="25:28">
      <c r="Y31671" s="240"/>
      <c r="AB31671" s="241"/>
    </row>
    <row r="31672" spans="25:28">
      <c r="Y31672" s="240"/>
      <c r="AB31672" s="241"/>
    </row>
    <row r="31673" spans="25:28">
      <c r="Y31673" s="240"/>
      <c r="AB31673" s="241"/>
    </row>
    <row r="31674" spans="25:28">
      <c r="Y31674" s="240"/>
      <c r="AB31674" s="241"/>
    </row>
    <row r="31675" spans="25:28">
      <c r="Y31675" s="240"/>
      <c r="AB31675" s="241"/>
    </row>
    <row r="31676" spans="25:28">
      <c r="Y31676" s="240"/>
      <c r="AB31676" s="241"/>
    </row>
    <row r="31677" spans="25:28">
      <c r="Y31677" s="240"/>
      <c r="AB31677" s="241"/>
    </row>
    <row r="31678" spans="25:28">
      <c r="Y31678" s="240"/>
      <c r="AB31678" s="241"/>
    </row>
    <row r="31679" spans="25:28">
      <c r="Y31679" s="240"/>
      <c r="AB31679" s="241"/>
    </row>
    <row r="31680" spans="25:28">
      <c r="Y31680" s="240"/>
      <c r="AB31680" s="241"/>
    </row>
    <row r="31681" spans="25:28">
      <c r="Y31681" s="240"/>
      <c r="AB31681" s="241"/>
    </row>
    <row r="31682" spans="25:28">
      <c r="Y31682" s="240"/>
      <c r="AB31682" s="241"/>
    </row>
    <row r="31683" spans="25:28">
      <c r="Y31683" s="240"/>
      <c r="AB31683" s="241"/>
    </row>
    <row r="31684" spans="25:28">
      <c r="Y31684" s="240"/>
      <c r="AB31684" s="241"/>
    </row>
    <row r="31685" spans="25:28">
      <c r="Y31685" s="240"/>
      <c r="AB31685" s="241"/>
    </row>
    <row r="31686" spans="25:28">
      <c r="Y31686" s="240"/>
      <c r="AB31686" s="241"/>
    </row>
    <row r="31687" spans="25:28">
      <c r="Y31687" s="240"/>
      <c r="AB31687" s="241"/>
    </row>
    <row r="31688" spans="25:28">
      <c r="Y31688" s="240"/>
      <c r="AB31688" s="241"/>
    </row>
    <row r="31689" spans="25:28">
      <c r="Y31689" s="240"/>
      <c r="AB31689" s="241"/>
    </row>
    <row r="31690" spans="25:28">
      <c r="Y31690" s="240"/>
      <c r="AB31690" s="241"/>
    </row>
    <row r="31691" spans="25:28">
      <c r="Y31691" s="240"/>
      <c r="AB31691" s="241"/>
    </row>
    <row r="31692" spans="25:28">
      <c r="Y31692" s="240"/>
      <c r="AB31692" s="241"/>
    </row>
    <row r="31693" spans="25:28">
      <c r="Y31693" s="240"/>
      <c r="AB31693" s="241"/>
    </row>
    <row r="31694" spans="25:28">
      <c r="Y31694" s="240"/>
      <c r="AB31694" s="241"/>
    </row>
    <row r="31695" spans="25:28">
      <c r="Y31695" s="240"/>
      <c r="AB31695" s="241"/>
    </row>
    <row r="31696" spans="25:28">
      <c r="Y31696" s="240"/>
      <c r="AB31696" s="241"/>
    </row>
    <row r="31697" spans="25:28">
      <c r="Y31697" s="240"/>
      <c r="AB31697" s="241"/>
    </row>
    <row r="31698" spans="25:28">
      <c r="Y31698" s="240"/>
      <c r="AB31698" s="241"/>
    </row>
    <row r="31699" spans="25:28">
      <c r="Y31699" s="240"/>
      <c r="AB31699" s="241"/>
    </row>
    <row r="31700" spans="25:28">
      <c r="Y31700" s="240"/>
      <c r="AB31700" s="241"/>
    </row>
    <row r="31701" spans="25:28">
      <c r="Y31701" s="240"/>
      <c r="AB31701" s="241"/>
    </row>
    <row r="31702" spans="25:28">
      <c r="Y31702" s="240"/>
      <c r="AB31702" s="241"/>
    </row>
    <row r="31703" spans="25:28">
      <c r="Y31703" s="240"/>
      <c r="AB31703" s="241"/>
    </row>
    <row r="31704" spans="25:28">
      <c r="Y31704" s="240"/>
      <c r="AB31704" s="241"/>
    </row>
    <row r="31705" spans="25:28">
      <c r="Y31705" s="240"/>
      <c r="AB31705" s="241"/>
    </row>
    <row r="31706" spans="25:28">
      <c r="Y31706" s="240"/>
      <c r="AB31706" s="241"/>
    </row>
    <row r="31707" spans="25:28">
      <c r="Y31707" s="240"/>
      <c r="AB31707" s="241"/>
    </row>
    <row r="31708" spans="25:28">
      <c r="Y31708" s="240"/>
      <c r="AB31708" s="241"/>
    </row>
    <row r="31709" spans="25:28">
      <c r="Y31709" s="240"/>
      <c r="AB31709" s="241"/>
    </row>
    <row r="31710" spans="25:28">
      <c r="Y31710" s="240"/>
      <c r="AB31710" s="241"/>
    </row>
    <row r="31711" spans="25:28">
      <c r="Y31711" s="240"/>
      <c r="AB31711" s="241"/>
    </row>
    <row r="31712" spans="25:28">
      <c r="Y31712" s="240"/>
      <c r="AB31712" s="241"/>
    </row>
    <row r="31713" spans="25:28">
      <c r="Y31713" s="240"/>
      <c r="AB31713" s="241"/>
    </row>
    <row r="31714" spans="25:28">
      <c r="Y31714" s="240"/>
      <c r="AB31714" s="241"/>
    </row>
    <row r="31715" spans="25:28">
      <c r="Y31715" s="240"/>
      <c r="AB31715" s="241"/>
    </row>
    <row r="31716" spans="25:28">
      <c r="Y31716" s="240"/>
      <c r="AB31716" s="241"/>
    </row>
    <row r="31717" spans="25:28">
      <c r="Y31717" s="240"/>
      <c r="AB31717" s="241"/>
    </row>
    <row r="31718" spans="25:28">
      <c r="Y31718" s="240"/>
      <c r="AB31718" s="241"/>
    </row>
    <row r="31719" spans="25:28">
      <c r="Y31719" s="240"/>
      <c r="AB31719" s="241"/>
    </row>
    <row r="31720" spans="25:28">
      <c r="Y31720" s="240"/>
      <c r="AB31720" s="241"/>
    </row>
    <row r="31721" spans="25:28">
      <c r="Y31721" s="240"/>
      <c r="AB31721" s="241"/>
    </row>
    <row r="31722" spans="25:28">
      <c r="Y31722" s="240"/>
      <c r="AB31722" s="241"/>
    </row>
    <row r="31723" spans="25:28">
      <c r="Y31723" s="240"/>
      <c r="AB31723" s="241"/>
    </row>
    <row r="31724" spans="25:28">
      <c r="Y31724" s="240"/>
      <c r="AB31724" s="241"/>
    </row>
    <row r="31725" spans="25:28">
      <c r="Y31725" s="240"/>
      <c r="AB31725" s="241"/>
    </row>
    <row r="31726" spans="25:28">
      <c r="Y31726" s="240"/>
      <c r="AB31726" s="241"/>
    </row>
    <row r="31727" spans="25:28">
      <c r="Y31727" s="240"/>
      <c r="AB31727" s="241"/>
    </row>
    <row r="31728" spans="25:28">
      <c r="Y31728" s="240"/>
      <c r="AB31728" s="241"/>
    </row>
    <row r="31729" spans="25:28">
      <c r="Y31729" s="240"/>
      <c r="AB31729" s="241"/>
    </row>
    <row r="31730" spans="25:28">
      <c r="Y31730" s="240"/>
      <c r="AB31730" s="241"/>
    </row>
    <row r="31731" spans="25:28">
      <c r="Y31731" s="240"/>
      <c r="AB31731" s="241"/>
    </row>
    <row r="31732" spans="25:28">
      <c r="Y31732" s="240"/>
      <c r="AB31732" s="241"/>
    </row>
    <row r="31733" spans="25:28">
      <c r="Y31733" s="240"/>
      <c r="AB31733" s="241"/>
    </row>
    <row r="31734" spans="25:28">
      <c r="Y31734" s="240"/>
      <c r="AB31734" s="241"/>
    </row>
    <row r="31735" spans="25:28">
      <c r="Y31735" s="240"/>
      <c r="AB31735" s="241"/>
    </row>
    <row r="31736" spans="25:28">
      <c r="Y31736" s="240"/>
      <c r="AB31736" s="241"/>
    </row>
    <row r="31737" spans="25:28">
      <c r="Y31737" s="240"/>
      <c r="AB31737" s="241"/>
    </row>
    <row r="31738" spans="25:28">
      <c r="Y31738" s="240"/>
      <c r="AB31738" s="241"/>
    </row>
    <row r="31739" spans="25:28">
      <c r="Y31739" s="240"/>
      <c r="AB31739" s="241"/>
    </row>
    <row r="31740" spans="25:28">
      <c r="Y31740" s="240"/>
      <c r="AB31740" s="241"/>
    </row>
    <row r="31741" spans="25:28">
      <c r="Y31741" s="240"/>
      <c r="AB31741" s="241"/>
    </row>
    <row r="31742" spans="25:28">
      <c r="Y31742" s="240"/>
      <c r="AB31742" s="241"/>
    </row>
    <row r="31743" spans="25:28">
      <c r="Y31743" s="240"/>
      <c r="AB31743" s="241"/>
    </row>
    <row r="31744" spans="25:28">
      <c r="Y31744" s="240"/>
      <c r="AB31744" s="241"/>
    </row>
    <row r="31745" spans="25:28">
      <c r="Y31745" s="240"/>
      <c r="AB31745" s="241"/>
    </row>
    <row r="31746" spans="25:28">
      <c r="Y31746" s="240"/>
      <c r="AB31746" s="241"/>
    </row>
    <row r="31747" spans="25:28">
      <c r="Y31747" s="240"/>
      <c r="AB31747" s="241"/>
    </row>
    <row r="31748" spans="25:28">
      <c r="Y31748" s="240"/>
      <c r="AB31748" s="241"/>
    </row>
    <row r="31749" spans="25:28">
      <c r="Y31749" s="240"/>
      <c r="AB31749" s="241"/>
    </row>
    <row r="31750" spans="25:28">
      <c r="Y31750" s="240"/>
      <c r="AB31750" s="241"/>
    </row>
    <row r="31751" spans="25:28">
      <c r="Y31751" s="240"/>
      <c r="AB31751" s="241"/>
    </row>
    <row r="31752" spans="25:28">
      <c r="Y31752" s="240"/>
      <c r="AB31752" s="241"/>
    </row>
    <row r="31753" spans="25:28">
      <c r="Y31753" s="240"/>
      <c r="AB31753" s="241"/>
    </row>
    <row r="31754" spans="25:28">
      <c r="Y31754" s="240"/>
      <c r="AB31754" s="241"/>
    </row>
    <row r="31755" spans="25:28">
      <c r="Y31755" s="240"/>
      <c r="AB31755" s="241"/>
    </row>
    <row r="31756" spans="25:28">
      <c r="Y31756" s="240"/>
      <c r="AB31756" s="241"/>
    </row>
    <row r="31757" spans="25:28">
      <c r="Y31757" s="240"/>
      <c r="AB31757" s="241"/>
    </row>
    <row r="31758" spans="25:28">
      <c r="Y31758" s="240"/>
      <c r="AB31758" s="241"/>
    </row>
    <row r="31759" spans="25:28">
      <c r="Y31759" s="240"/>
      <c r="AB31759" s="241"/>
    </row>
    <row r="31760" spans="25:28">
      <c r="Y31760" s="240"/>
      <c r="AB31760" s="241"/>
    </row>
    <row r="31761" spans="25:28">
      <c r="Y31761" s="240"/>
      <c r="AB31761" s="241"/>
    </row>
    <row r="31762" spans="25:28">
      <c r="Y31762" s="240"/>
      <c r="AB31762" s="241"/>
    </row>
    <row r="31763" spans="25:28">
      <c r="Y31763" s="240"/>
      <c r="AB31763" s="241"/>
    </row>
    <row r="31764" spans="25:28">
      <c r="Y31764" s="240"/>
      <c r="AB31764" s="241"/>
    </row>
    <row r="31765" spans="25:28">
      <c r="Y31765" s="240"/>
      <c r="AB31765" s="241"/>
    </row>
    <row r="31766" spans="25:28">
      <c r="Y31766" s="240"/>
      <c r="AB31766" s="241"/>
    </row>
    <row r="31767" spans="25:28">
      <c r="Y31767" s="240"/>
      <c r="AB31767" s="241"/>
    </row>
    <row r="31768" spans="25:28">
      <c r="Y31768" s="240"/>
      <c r="AB31768" s="241"/>
    </row>
    <row r="31769" spans="25:28">
      <c r="Y31769" s="240"/>
      <c r="AB31769" s="241"/>
    </row>
    <row r="31770" spans="25:28">
      <c r="Y31770" s="240"/>
      <c r="AB31770" s="241"/>
    </row>
    <row r="31771" spans="25:28">
      <c r="Y31771" s="240"/>
      <c r="AB31771" s="241"/>
    </row>
    <row r="31772" spans="25:28">
      <c r="Y31772" s="240"/>
      <c r="AB31772" s="241"/>
    </row>
    <row r="31773" spans="25:28">
      <c r="Y31773" s="240"/>
      <c r="AB31773" s="241"/>
    </row>
    <row r="31774" spans="25:28">
      <c r="Y31774" s="240"/>
      <c r="AB31774" s="241"/>
    </row>
    <row r="31775" spans="25:28">
      <c r="Y31775" s="240"/>
      <c r="AB31775" s="241"/>
    </row>
    <row r="31776" spans="25:28">
      <c r="Y31776" s="240"/>
      <c r="AB31776" s="241"/>
    </row>
    <row r="31777" spans="25:28">
      <c r="Y31777" s="240"/>
      <c r="AB31777" s="241"/>
    </row>
    <row r="31778" spans="25:28">
      <c r="Y31778" s="240"/>
      <c r="AB31778" s="241"/>
    </row>
    <row r="31779" spans="25:28">
      <c r="Y31779" s="240"/>
      <c r="AB31779" s="241"/>
    </row>
    <row r="31780" spans="25:28">
      <c r="Y31780" s="240"/>
      <c r="AB31780" s="241"/>
    </row>
    <row r="31781" spans="25:28">
      <c r="Y31781" s="240"/>
      <c r="AB31781" s="241"/>
    </row>
    <row r="31782" spans="25:28">
      <c r="Y31782" s="240"/>
      <c r="AB31782" s="241"/>
    </row>
    <row r="31783" spans="25:28">
      <c r="Y31783" s="240"/>
      <c r="AB31783" s="241"/>
    </row>
    <row r="31784" spans="25:28">
      <c r="Y31784" s="240"/>
      <c r="AB31784" s="241"/>
    </row>
    <row r="31785" spans="25:28">
      <c r="Y31785" s="240"/>
      <c r="AB31785" s="241"/>
    </row>
    <row r="31786" spans="25:28">
      <c r="Y31786" s="240"/>
      <c r="AB31786" s="241"/>
    </row>
    <row r="31787" spans="25:28">
      <c r="Y31787" s="240"/>
      <c r="AB31787" s="241"/>
    </row>
    <row r="31788" spans="25:28">
      <c r="Y31788" s="240"/>
      <c r="AB31788" s="241"/>
    </row>
    <row r="31789" spans="25:28">
      <c r="Y31789" s="240"/>
      <c r="AB31789" s="241"/>
    </row>
    <row r="31790" spans="25:28">
      <c r="Y31790" s="240"/>
      <c r="AB31790" s="241"/>
    </row>
    <row r="31791" spans="25:28">
      <c r="Y31791" s="240"/>
      <c r="AB31791" s="241"/>
    </row>
    <row r="31792" spans="25:28">
      <c r="Y31792" s="240"/>
      <c r="AB31792" s="241"/>
    </row>
    <row r="31793" spans="25:28">
      <c r="Y31793" s="240"/>
      <c r="AB31793" s="241"/>
    </row>
    <row r="31794" spans="25:28">
      <c r="Y31794" s="240"/>
      <c r="AB31794" s="241"/>
    </row>
    <row r="31795" spans="25:28">
      <c r="Y31795" s="240"/>
      <c r="AB31795" s="241"/>
    </row>
    <row r="31796" spans="25:28">
      <c r="Y31796" s="240"/>
      <c r="AB31796" s="241"/>
    </row>
    <row r="31797" spans="25:28">
      <c r="Y31797" s="240"/>
      <c r="AB31797" s="241"/>
    </row>
    <row r="31798" spans="25:28">
      <c r="Y31798" s="240"/>
      <c r="AB31798" s="241"/>
    </row>
    <row r="31799" spans="25:28">
      <c r="Y31799" s="240"/>
      <c r="AB31799" s="241"/>
    </row>
    <row r="31800" spans="25:28">
      <c r="Y31800" s="240"/>
      <c r="AB31800" s="241"/>
    </row>
    <row r="31801" spans="25:28">
      <c r="Y31801" s="240"/>
      <c r="AB31801" s="241"/>
    </row>
    <row r="31802" spans="25:28">
      <c r="Y31802" s="240"/>
      <c r="AB31802" s="241"/>
    </row>
    <row r="31803" spans="25:28">
      <c r="Y31803" s="240"/>
      <c r="AB31803" s="241"/>
    </row>
    <row r="31804" spans="25:28">
      <c r="Y31804" s="240"/>
      <c r="AB31804" s="241"/>
    </row>
    <row r="31805" spans="25:28">
      <c r="Y31805" s="240"/>
      <c r="AB31805" s="241"/>
    </row>
    <row r="31806" spans="25:28">
      <c r="Y31806" s="240"/>
      <c r="AB31806" s="241"/>
    </row>
    <row r="31807" spans="25:28">
      <c r="Y31807" s="240"/>
      <c r="AB31807" s="241"/>
    </row>
    <row r="31808" spans="25:28">
      <c r="Y31808" s="240"/>
      <c r="AB31808" s="241"/>
    </row>
    <row r="31809" spans="25:28">
      <c r="Y31809" s="240"/>
      <c r="AB31809" s="241"/>
    </row>
    <row r="31810" spans="25:28">
      <c r="Y31810" s="240"/>
      <c r="AB31810" s="241"/>
    </row>
    <row r="31811" spans="25:28">
      <c r="Y31811" s="240"/>
      <c r="AB31811" s="241"/>
    </row>
    <row r="31812" spans="25:28">
      <c r="Y31812" s="240"/>
      <c r="AB31812" s="241"/>
    </row>
    <row r="31813" spans="25:28">
      <c r="Y31813" s="240"/>
      <c r="AB31813" s="241"/>
    </row>
    <row r="31814" spans="25:28">
      <c r="Y31814" s="240"/>
      <c r="AB31814" s="241"/>
    </row>
    <row r="31815" spans="25:28">
      <c r="Y31815" s="240"/>
      <c r="AB31815" s="241"/>
    </row>
    <row r="31816" spans="25:28">
      <c r="Y31816" s="240"/>
      <c r="AB31816" s="241"/>
    </row>
    <row r="31817" spans="25:28">
      <c r="Y31817" s="240"/>
      <c r="AB31817" s="241"/>
    </row>
    <row r="31818" spans="25:28">
      <c r="Y31818" s="240"/>
      <c r="AB31818" s="241"/>
    </row>
    <row r="31819" spans="25:28">
      <c r="Y31819" s="240"/>
      <c r="AB31819" s="241"/>
    </row>
    <row r="31820" spans="25:28">
      <c r="Y31820" s="240"/>
      <c r="AB31820" s="241"/>
    </row>
    <row r="31821" spans="25:28">
      <c r="Y31821" s="240"/>
      <c r="AB31821" s="241"/>
    </row>
    <row r="31822" spans="25:28">
      <c r="Y31822" s="240"/>
      <c r="AB31822" s="241"/>
    </row>
    <row r="31823" spans="25:28">
      <c r="Y31823" s="240"/>
      <c r="AB31823" s="241"/>
    </row>
    <row r="31824" spans="25:28">
      <c r="Y31824" s="240"/>
      <c r="AB31824" s="241"/>
    </row>
    <row r="31825" spans="25:28">
      <c r="Y31825" s="240"/>
      <c r="AB31825" s="241"/>
    </row>
    <row r="31826" spans="25:28">
      <c r="Y31826" s="240"/>
      <c r="AB31826" s="241"/>
    </row>
    <row r="31827" spans="25:28">
      <c r="Y31827" s="240"/>
      <c r="AB31827" s="241"/>
    </row>
    <row r="31828" spans="25:28">
      <c r="Y31828" s="240"/>
      <c r="AB31828" s="241"/>
    </row>
    <row r="31829" spans="25:28">
      <c r="Y31829" s="240"/>
      <c r="AB31829" s="241"/>
    </row>
    <row r="31830" spans="25:28">
      <c r="Y31830" s="240"/>
      <c r="AB31830" s="241"/>
    </row>
    <row r="31831" spans="25:28">
      <c r="Y31831" s="240"/>
      <c r="AB31831" s="241"/>
    </row>
    <row r="31832" spans="25:28">
      <c r="Y31832" s="240"/>
      <c r="AB31832" s="241"/>
    </row>
    <row r="31833" spans="25:28">
      <c r="Y31833" s="240"/>
      <c r="AB31833" s="241"/>
    </row>
    <row r="31834" spans="25:28">
      <c r="Y31834" s="240"/>
      <c r="AB31834" s="241"/>
    </row>
    <row r="31835" spans="25:28">
      <c r="Y31835" s="240"/>
      <c r="AB31835" s="241"/>
    </row>
    <row r="31836" spans="25:28">
      <c r="Y31836" s="240"/>
      <c r="AB31836" s="241"/>
    </row>
    <row r="31837" spans="25:28">
      <c r="Y31837" s="240"/>
      <c r="AB31837" s="241"/>
    </row>
    <row r="31838" spans="25:28">
      <c r="Y31838" s="240"/>
      <c r="AB31838" s="241"/>
    </row>
    <row r="31839" spans="25:28">
      <c r="Y31839" s="240"/>
      <c r="AB31839" s="241"/>
    </row>
    <row r="31840" spans="25:28">
      <c r="Y31840" s="240"/>
      <c r="AB31840" s="241"/>
    </row>
    <row r="31841" spans="25:28">
      <c r="Y31841" s="240"/>
      <c r="AB31841" s="241"/>
    </row>
    <row r="31842" spans="25:28">
      <c r="Y31842" s="240"/>
      <c r="AB31842" s="241"/>
    </row>
    <row r="31843" spans="25:28">
      <c r="Y31843" s="240"/>
      <c r="AB31843" s="241"/>
    </row>
    <row r="31844" spans="25:28">
      <c r="Y31844" s="240"/>
      <c r="AB31844" s="241"/>
    </row>
    <row r="31845" spans="25:28">
      <c r="Y31845" s="240"/>
      <c r="AB31845" s="241"/>
    </row>
    <row r="31846" spans="25:28">
      <c r="Y31846" s="240"/>
      <c r="AB31846" s="241"/>
    </row>
    <row r="31847" spans="25:28">
      <c r="Y31847" s="240"/>
      <c r="AB31847" s="241"/>
    </row>
    <row r="31848" spans="25:28">
      <c r="Y31848" s="240"/>
      <c r="AB31848" s="241"/>
    </row>
    <row r="31849" spans="25:28">
      <c r="Y31849" s="240"/>
      <c r="AB31849" s="241"/>
    </row>
    <row r="31850" spans="25:28">
      <c r="Y31850" s="240"/>
      <c r="AB31850" s="241"/>
    </row>
    <row r="31851" spans="25:28">
      <c r="Y31851" s="240"/>
      <c r="AB31851" s="241"/>
    </row>
    <row r="31852" spans="25:28">
      <c r="Y31852" s="240"/>
      <c r="AB31852" s="241"/>
    </row>
    <row r="31853" spans="25:28">
      <c r="Y31853" s="240"/>
      <c r="AB31853" s="241"/>
    </row>
    <row r="31854" spans="25:28">
      <c r="Y31854" s="240"/>
      <c r="AB31854" s="241"/>
    </row>
    <row r="31855" spans="25:28">
      <c r="Y31855" s="240"/>
      <c r="AB31855" s="241"/>
    </row>
    <row r="31856" spans="25:28">
      <c r="Y31856" s="240"/>
      <c r="AB31856" s="241"/>
    </row>
    <row r="31857" spans="25:28">
      <c r="Y31857" s="240"/>
      <c r="AB31857" s="241"/>
    </row>
    <row r="31858" spans="25:28">
      <c r="Y31858" s="240"/>
      <c r="AB31858" s="241"/>
    </row>
    <row r="31859" spans="25:28">
      <c r="Y31859" s="240"/>
      <c r="AB31859" s="241"/>
    </row>
    <row r="31860" spans="25:28">
      <c r="Y31860" s="240"/>
      <c r="AB31860" s="241"/>
    </row>
    <row r="31861" spans="25:28">
      <c r="Y31861" s="240"/>
      <c r="AB31861" s="241"/>
    </row>
    <row r="31862" spans="25:28">
      <c r="Y31862" s="240"/>
      <c r="AB31862" s="241"/>
    </row>
    <row r="31863" spans="25:28">
      <c r="Y31863" s="240"/>
      <c r="AB31863" s="241"/>
    </row>
    <row r="31864" spans="25:28">
      <c r="Y31864" s="240"/>
      <c r="AB31864" s="241"/>
    </row>
    <row r="31865" spans="25:28">
      <c r="Y31865" s="240"/>
      <c r="AB31865" s="241"/>
    </row>
    <row r="31866" spans="25:28">
      <c r="Y31866" s="240"/>
      <c r="AB31866" s="241"/>
    </row>
    <row r="31867" spans="25:28">
      <c r="Y31867" s="240"/>
      <c r="AB31867" s="241"/>
    </row>
    <row r="31868" spans="25:28">
      <c r="Y31868" s="240"/>
      <c r="AB31868" s="241"/>
    </row>
    <row r="31869" spans="25:28">
      <c r="Y31869" s="240"/>
      <c r="AB31869" s="241"/>
    </row>
    <row r="31870" spans="25:28">
      <c r="Y31870" s="240"/>
      <c r="AB31870" s="241"/>
    </row>
    <row r="31871" spans="25:28">
      <c r="Y31871" s="240"/>
      <c r="AB31871" s="241"/>
    </row>
    <row r="31872" spans="25:28">
      <c r="Y31872" s="240"/>
      <c r="AB31872" s="241"/>
    </row>
    <row r="31873" spans="25:28">
      <c r="Y31873" s="240"/>
      <c r="AB31873" s="241"/>
    </row>
    <row r="31874" spans="25:28">
      <c r="Y31874" s="240"/>
      <c r="AB31874" s="241"/>
    </row>
    <row r="31875" spans="25:28">
      <c r="Y31875" s="240"/>
      <c r="AB31875" s="241"/>
    </row>
    <row r="31876" spans="25:28">
      <c r="Y31876" s="240"/>
      <c r="AB31876" s="241"/>
    </row>
    <row r="31877" spans="25:28">
      <c r="Y31877" s="240"/>
      <c r="AB31877" s="241"/>
    </row>
    <row r="31878" spans="25:28">
      <c r="Y31878" s="240"/>
      <c r="AB31878" s="241"/>
    </row>
    <row r="31879" spans="25:28">
      <c r="Y31879" s="240"/>
      <c r="AB31879" s="241"/>
    </row>
    <row r="31880" spans="25:28">
      <c r="Y31880" s="240"/>
      <c r="AB31880" s="241"/>
    </row>
    <row r="31881" spans="25:28">
      <c r="Y31881" s="240"/>
      <c r="AB31881" s="241"/>
    </row>
    <row r="31882" spans="25:28">
      <c r="Y31882" s="240"/>
      <c r="AB31882" s="241"/>
    </row>
    <row r="31883" spans="25:28">
      <c r="Y31883" s="240"/>
      <c r="AB31883" s="241"/>
    </row>
    <row r="31884" spans="25:28">
      <c r="Y31884" s="240"/>
      <c r="AB31884" s="241"/>
    </row>
    <row r="31885" spans="25:28">
      <c r="Y31885" s="240"/>
      <c r="AB31885" s="241"/>
    </row>
    <row r="31886" spans="25:28">
      <c r="Y31886" s="240"/>
      <c r="AB31886" s="241"/>
    </row>
    <row r="31887" spans="25:28">
      <c r="Y31887" s="240"/>
      <c r="AB31887" s="241"/>
    </row>
    <row r="31888" spans="25:28">
      <c r="Y31888" s="240"/>
      <c r="AB31888" s="241"/>
    </row>
    <row r="31889" spans="25:28">
      <c r="Y31889" s="240"/>
      <c r="AB31889" s="241"/>
    </row>
    <row r="31890" spans="25:28">
      <c r="Y31890" s="240"/>
      <c r="AB31890" s="241"/>
    </row>
    <row r="31891" spans="25:28">
      <c r="Y31891" s="240"/>
      <c r="AB31891" s="241"/>
    </row>
    <row r="31892" spans="25:28">
      <c r="Y31892" s="240"/>
      <c r="AB31892" s="241"/>
    </row>
    <row r="31893" spans="25:28">
      <c r="Y31893" s="240"/>
      <c r="AB31893" s="241"/>
    </row>
    <row r="31894" spans="25:28">
      <c r="Y31894" s="240"/>
      <c r="AB31894" s="241"/>
    </row>
    <row r="31895" spans="25:28">
      <c r="Y31895" s="240"/>
      <c r="AB31895" s="241"/>
    </row>
    <row r="31896" spans="25:28">
      <c r="Y31896" s="240"/>
      <c r="AB31896" s="241"/>
    </row>
    <row r="31897" spans="25:28">
      <c r="Y31897" s="240"/>
      <c r="AB31897" s="241"/>
    </row>
    <row r="31898" spans="25:28">
      <c r="Y31898" s="240"/>
      <c r="AB31898" s="241"/>
    </row>
    <row r="31899" spans="25:28">
      <c r="Y31899" s="240"/>
      <c r="AB31899" s="241"/>
    </row>
    <row r="31900" spans="25:28">
      <c r="Y31900" s="240"/>
      <c r="AB31900" s="241"/>
    </row>
    <row r="31901" spans="25:28">
      <c r="Y31901" s="240"/>
      <c r="AB31901" s="241"/>
    </row>
    <row r="31902" spans="25:28">
      <c r="Y31902" s="240"/>
      <c r="AB31902" s="241"/>
    </row>
    <row r="31903" spans="25:28">
      <c r="Y31903" s="240"/>
      <c r="AB31903" s="241"/>
    </row>
    <row r="31904" spans="25:28">
      <c r="Y31904" s="240"/>
      <c r="AB31904" s="241"/>
    </row>
    <row r="31905" spans="25:28">
      <c r="Y31905" s="240"/>
      <c r="AB31905" s="241"/>
    </row>
    <row r="31906" spans="25:28">
      <c r="Y31906" s="240"/>
      <c r="AB31906" s="241"/>
    </row>
    <row r="31907" spans="25:28">
      <c r="Y31907" s="240"/>
      <c r="AB31907" s="241"/>
    </row>
    <row r="31908" spans="25:28">
      <c r="Y31908" s="240"/>
      <c r="AB31908" s="241"/>
    </row>
    <row r="31909" spans="25:28">
      <c r="Y31909" s="240"/>
      <c r="AB31909" s="241"/>
    </row>
    <row r="31910" spans="25:28">
      <c r="Y31910" s="240"/>
      <c r="AB31910" s="241"/>
    </row>
    <row r="31911" spans="25:28">
      <c r="Y31911" s="240"/>
      <c r="AB31911" s="241"/>
    </row>
    <row r="31912" spans="25:28">
      <c r="Y31912" s="240"/>
      <c r="AB31912" s="241"/>
    </row>
    <row r="31913" spans="25:28">
      <c r="Y31913" s="240"/>
      <c r="AB31913" s="241"/>
    </row>
    <row r="31914" spans="25:28">
      <c r="Y31914" s="240"/>
      <c r="AB31914" s="241"/>
    </row>
    <row r="31915" spans="25:28">
      <c r="Y31915" s="240"/>
      <c r="AB31915" s="241"/>
    </row>
    <row r="31916" spans="25:28">
      <c r="Y31916" s="240"/>
      <c r="AB31916" s="241"/>
    </row>
    <row r="31917" spans="25:28">
      <c r="Y31917" s="240"/>
      <c r="AB31917" s="241"/>
    </row>
    <row r="31918" spans="25:28">
      <c r="Y31918" s="240"/>
      <c r="AB31918" s="241"/>
    </row>
    <row r="31919" spans="25:28">
      <c r="Y31919" s="240"/>
      <c r="AB31919" s="241"/>
    </row>
    <row r="31920" spans="25:28">
      <c r="Y31920" s="240"/>
      <c r="AB31920" s="241"/>
    </row>
    <row r="31921" spans="25:28">
      <c r="Y31921" s="240"/>
      <c r="AB31921" s="241"/>
    </row>
    <row r="31922" spans="25:28">
      <c r="Y31922" s="240"/>
      <c r="AB31922" s="241"/>
    </row>
    <row r="31923" spans="25:28">
      <c r="Y31923" s="240"/>
      <c r="AB31923" s="241"/>
    </row>
    <row r="31924" spans="25:28">
      <c r="Y31924" s="240"/>
      <c r="AB31924" s="241"/>
    </row>
    <row r="31925" spans="25:28">
      <c r="Y31925" s="240"/>
      <c r="AB31925" s="241"/>
    </row>
    <row r="31926" spans="25:28">
      <c r="Y31926" s="240"/>
      <c r="AB31926" s="241"/>
    </row>
    <row r="31927" spans="25:28">
      <c r="Y31927" s="240"/>
      <c r="AB31927" s="241"/>
    </row>
    <row r="31928" spans="25:28">
      <c r="Y31928" s="240"/>
      <c r="AB31928" s="241"/>
    </row>
    <row r="31929" spans="25:28">
      <c r="Y31929" s="240"/>
      <c r="AB31929" s="241"/>
    </row>
    <row r="31930" spans="25:28">
      <c r="Y31930" s="240"/>
      <c r="AB31930" s="241"/>
    </row>
    <row r="31931" spans="25:28">
      <c r="Y31931" s="240"/>
      <c r="AB31931" s="241"/>
    </row>
    <row r="31932" spans="25:28">
      <c r="Y31932" s="240"/>
      <c r="AB31932" s="241"/>
    </row>
    <row r="31933" spans="25:28">
      <c r="Y31933" s="240"/>
      <c r="AB31933" s="241"/>
    </row>
    <row r="31934" spans="25:28">
      <c r="Y31934" s="240"/>
      <c r="AB31934" s="241"/>
    </row>
    <row r="31935" spans="25:28">
      <c r="Y31935" s="240"/>
      <c r="AB31935" s="241"/>
    </row>
    <row r="31936" spans="25:28">
      <c r="Y31936" s="240"/>
      <c r="AB31936" s="241"/>
    </row>
    <row r="31937" spans="25:28">
      <c r="Y31937" s="240"/>
      <c r="AB31937" s="241"/>
    </row>
    <row r="31938" spans="25:28">
      <c r="Y31938" s="240"/>
      <c r="AB31938" s="241"/>
    </row>
    <row r="31939" spans="25:28">
      <c r="Y31939" s="240"/>
      <c r="AB31939" s="241"/>
    </row>
    <row r="31940" spans="25:28">
      <c r="Y31940" s="240"/>
      <c r="AB31940" s="241"/>
    </row>
    <row r="31941" spans="25:28">
      <c r="Y31941" s="240"/>
      <c r="AB31941" s="241"/>
    </row>
    <row r="31942" spans="25:28">
      <c r="Y31942" s="240"/>
      <c r="AB31942" s="241"/>
    </row>
    <row r="31943" spans="25:28">
      <c r="Y31943" s="240"/>
      <c r="AB31943" s="241"/>
    </row>
    <row r="31944" spans="25:28">
      <c r="Y31944" s="240"/>
      <c r="AB31944" s="241"/>
    </row>
    <row r="31945" spans="25:28">
      <c r="Y31945" s="240"/>
      <c r="AB31945" s="241"/>
    </row>
    <row r="31946" spans="25:28">
      <c r="Y31946" s="240"/>
      <c r="AB31946" s="241"/>
    </row>
    <row r="31947" spans="25:28">
      <c r="Y31947" s="240"/>
      <c r="AB31947" s="241"/>
    </row>
    <row r="31948" spans="25:28">
      <c r="Y31948" s="240"/>
      <c r="AB31948" s="241"/>
    </row>
    <row r="31949" spans="25:28">
      <c r="Y31949" s="240"/>
      <c r="AB31949" s="241"/>
    </row>
    <row r="31950" spans="25:28">
      <c r="Y31950" s="240"/>
      <c r="AB31950" s="241"/>
    </row>
    <row r="31951" spans="25:28">
      <c r="Y31951" s="240"/>
      <c r="AB31951" s="241"/>
    </row>
    <row r="31952" spans="25:28">
      <c r="Y31952" s="240"/>
      <c r="AB31952" s="241"/>
    </row>
    <row r="31953" spans="25:28">
      <c r="Y31953" s="240"/>
      <c r="AB31953" s="241"/>
    </row>
    <row r="31954" spans="25:28">
      <c r="Y31954" s="240"/>
      <c r="AB31954" s="241"/>
    </row>
    <row r="31955" spans="25:28">
      <c r="Y31955" s="240"/>
      <c r="AB31955" s="241"/>
    </row>
    <row r="31956" spans="25:28">
      <c r="Y31956" s="240"/>
      <c r="AB31956" s="241"/>
    </row>
    <row r="31957" spans="25:28">
      <c r="Y31957" s="240"/>
      <c r="AB31957" s="241"/>
    </row>
    <row r="31958" spans="25:28">
      <c r="Y31958" s="240"/>
      <c r="AB31958" s="241"/>
    </row>
    <row r="31959" spans="25:28">
      <c r="Y31959" s="240"/>
      <c r="AB31959" s="241"/>
    </row>
    <row r="31960" spans="25:28">
      <c r="Y31960" s="240"/>
      <c r="AB31960" s="241"/>
    </row>
    <row r="31961" spans="25:28">
      <c r="Y31961" s="240"/>
      <c r="AB31961" s="241"/>
    </row>
    <row r="31962" spans="25:28">
      <c r="Y31962" s="240"/>
      <c r="AB31962" s="241"/>
    </row>
    <row r="31963" spans="25:28">
      <c r="Y31963" s="240"/>
      <c r="AB31963" s="241"/>
    </row>
    <row r="31964" spans="25:28">
      <c r="Y31964" s="240"/>
      <c r="AB31964" s="241"/>
    </row>
    <row r="31965" spans="25:28">
      <c r="Y31965" s="240"/>
      <c r="AB31965" s="241"/>
    </row>
    <row r="31966" spans="25:28">
      <c r="Y31966" s="240"/>
      <c r="AB31966" s="241"/>
    </row>
    <row r="31967" spans="25:28">
      <c r="Y31967" s="240"/>
      <c r="AB31967" s="241"/>
    </row>
    <row r="31968" spans="25:28">
      <c r="Y31968" s="240"/>
      <c r="AB31968" s="241"/>
    </row>
    <row r="31969" spans="25:28">
      <c r="Y31969" s="240"/>
      <c r="AB31969" s="241"/>
    </row>
    <row r="31970" spans="25:28">
      <c r="Y31970" s="240"/>
      <c r="AB31970" s="241"/>
    </row>
    <row r="31971" spans="25:28">
      <c r="Y31971" s="240"/>
      <c r="AB31971" s="241"/>
    </row>
    <row r="31972" spans="25:28">
      <c r="Y31972" s="240"/>
      <c r="AB31972" s="241"/>
    </row>
    <row r="31973" spans="25:28">
      <c r="Y31973" s="240"/>
      <c r="AB31973" s="241"/>
    </row>
    <row r="31974" spans="25:28">
      <c r="Y31974" s="240"/>
      <c r="AB31974" s="241"/>
    </row>
    <row r="31975" spans="25:28">
      <c r="Y31975" s="240"/>
      <c r="AB31975" s="241"/>
    </row>
    <row r="31976" spans="25:28">
      <c r="Y31976" s="240"/>
      <c r="AB31976" s="241"/>
    </row>
    <row r="31977" spans="25:28">
      <c r="Y31977" s="240"/>
      <c r="AB31977" s="241"/>
    </row>
    <row r="31978" spans="25:28">
      <c r="Y31978" s="240"/>
      <c r="AB31978" s="241"/>
    </row>
    <row r="31979" spans="25:28">
      <c r="Y31979" s="240"/>
      <c r="AB31979" s="241"/>
    </row>
    <row r="31980" spans="25:28">
      <c r="Y31980" s="240"/>
      <c r="AB31980" s="241"/>
    </row>
    <row r="31981" spans="25:28">
      <c r="Y31981" s="240"/>
      <c r="AB31981" s="241"/>
    </row>
    <row r="31982" spans="25:28">
      <c r="Y31982" s="240"/>
      <c r="AB31982" s="241"/>
    </row>
    <row r="31983" spans="25:28">
      <c r="Y31983" s="240"/>
      <c r="AB31983" s="241"/>
    </row>
    <row r="31984" spans="25:28">
      <c r="Y31984" s="240"/>
      <c r="AB31984" s="241"/>
    </row>
    <row r="31985" spans="25:28">
      <c r="Y31985" s="240"/>
      <c r="AB31985" s="241"/>
    </row>
    <row r="31986" spans="25:28">
      <c r="Y31986" s="240"/>
      <c r="AB31986" s="241"/>
    </row>
    <row r="31987" spans="25:28">
      <c r="Y31987" s="240"/>
      <c r="AB31987" s="241"/>
    </row>
    <row r="31988" spans="25:28">
      <c r="Y31988" s="240"/>
      <c r="AB31988" s="241"/>
    </row>
    <row r="31989" spans="25:28">
      <c r="Y31989" s="240"/>
      <c r="AB31989" s="241"/>
    </row>
    <row r="31990" spans="25:28">
      <c r="Y31990" s="240"/>
      <c r="AB31990" s="241"/>
    </row>
    <row r="31991" spans="25:28">
      <c r="Y31991" s="240"/>
      <c r="AB31991" s="241"/>
    </row>
    <row r="31992" spans="25:28">
      <c r="Y31992" s="240"/>
      <c r="AB31992" s="241"/>
    </row>
    <row r="31993" spans="25:28">
      <c r="Y31993" s="240"/>
      <c r="AB31993" s="241"/>
    </row>
    <row r="31994" spans="25:28">
      <c r="Y31994" s="240"/>
      <c r="AB31994" s="241"/>
    </row>
    <row r="31995" spans="25:28">
      <c r="Y31995" s="240"/>
      <c r="AB31995" s="241"/>
    </row>
    <row r="31996" spans="25:28">
      <c r="Y31996" s="240"/>
      <c r="AB31996" s="241"/>
    </row>
    <row r="31997" spans="25:28">
      <c r="Y31997" s="240"/>
      <c r="AB31997" s="241"/>
    </row>
    <row r="31998" spans="25:28">
      <c r="Y31998" s="240"/>
      <c r="AB31998" s="241"/>
    </row>
    <row r="31999" spans="25:28">
      <c r="Y31999" s="240"/>
      <c r="AB31999" s="241"/>
    </row>
    <row r="32000" spans="25:28">
      <c r="Y32000" s="240"/>
      <c r="AB32000" s="241"/>
    </row>
    <row r="32001" spans="25:28">
      <c r="Y32001" s="240"/>
      <c r="AB32001" s="241"/>
    </row>
    <row r="32002" spans="25:28">
      <c r="Y32002" s="240"/>
      <c r="AB32002" s="241"/>
    </row>
    <row r="32003" spans="25:28">
      <c r="Y32003" s="240"/>
      <c r="AB32003" s="241"/>
    </row>
    <row r="32004" spans="25:28">
      <c r="Y32004" s="240"/>
      <c r="AB32004" s="241"/>
    </row>
    <row r="32005" spans="25:28">
      <c r="Y32005" s="240"/>
      <c r="AB32005" s="241"/>
    </row>
    <row r="32006" spans="25:28">
      <c r="Y32006" s="240"/>
      <c r="AB32006" s="241"/>
    </row>
    <row r="32007" spans="25:28">
      <c r="Y32007" s="240"/>
      <c r="AB32007" s="241"/>
    </row>
    <row r="32008" spans="25:28">
      <c r="Y32008" s="240"/>
      <c r="AB32008" s="241"/>
    </row>
    <row r="32009" spans="25:28">
      <c r="Y32009" s="240"/>
      <c r="AB32009" s="241"/>
    </row>
    <row r="32010" spans="25:28">
      <c r="Y32010" s="240"/>
      <c r="AB32010" s="241"/>
    </row>
    <row r="32011" spans="25:28">
      <c r="Y32011" s="240"/>
      <c r="AB32011" s="241"/>
    </row>
    <row r="32012" spans="25:28">
      <c r="Y32012" s="240"/>
      <c r="AB32012" s="241"/>
    </row>
    <row r="32013" spans="25:28">
      <c r="Y32013" s="240"/>
      <c r="AB32013" s="241"/>
    </row>
    <row r="32014" spans="25:28">
      <c r="Y32014" s="240"/>
      <c r="AB32014" s="241"/>
    </row>
    <row r="32015" spans="25:28">
      <c r="Y32015" s="240"/>
      <c r="AB32015" s="241"/>
    </row>
    <row r="32016" spans="25:28">
      <c r="Y32016" s="240"/>
      <c r="AB32016" s="241"/>
    </row>
    <row r="32017" spans="25:28">
      <c r="Y32017" s="240"/>
      <c r="AB32017" s="241"/>
    </row>
    <row r="32018" spans="25:28">
      <c r="Y32018" s="240"/>
      <c r="AB32018" s="241"/>
    </row>
    <row r="32019" spans="25:28">
      <c r="Y32019" s="240"/>
      <c r="AB32019" s="241"/>
    </row>
    <row r="32020" spans="25:28">
      <c r="Y32020" s="240"/>
      <c r="AB32020" s="241"/>
    </row>
    <row r="32021" spans="25:28">
      <c r="Y32021" s="240"/>
      <c r="AB32021" s="241"/>
    </row>
    <row r="32022" spans="25:28">
      <c r="Y32022" s="240"/>
      <c r="AB32022" s="241"/>
    </row>
    <row r="32023" spans="25:28">
      <c r="Y32023" s="240"/>
      <c r="AB32023" s="241"/>
    </row>
    <row r="32024" spans="25:28">
      <c r="Y32024" s="240"/>
      <c r="AB32024" s="241"/>
    </row>
    <row r="32025" spans="25:28">
      <c r="Y32025" s="240"/>
      <c r="AB32025" s="241"/>
    </row>
    <row r="32026" spans="25:28">
      <c r="Y32026" s="240"/>
      <c r="AB32026" s="241"/>
    </row>
    <row r="32027" spans="25:28">
      <c r="Y32027" s="240"/>
      <c r="AB32027" s="241"/>
    </row>
    <row r="32028" spans="25:28">
      <c r="Y32028" s="240"/>
      <c r="AB32028" s="241"/>
    </row>
    <row r="32029" spans="25:28">
      <c r="Y32029" s="240"/>
      <c r="AB32029" s="241"/>
    </row>
    <row r="32030" spans="25:28">
      <c r="Y32030" s="240"/>
      <c r="AB32030" s="241"/>
    </row>
    <row r="32031" spans="25:28">
      <c r="Y32031" s="240"/>
      <c r="AB32031" s="241"/>
    </row>
    <row r="32032" spans="25:28">
      <c r="Y32032" s="240"/>
      <c r="AB32032" s="241"/>
    </row>
    <row r="32033" spans="25:28">
      <c r="Y32033" s="240"/>
      <c r="AB32033" s="241"/>
    </row>
    <row r="32034" spans="25:28">
      <c r="Y32034" s="240"/>
      <c r="AB32034" s="241"/>
    </row>
    <row r="32035" spans="25:28">
      <c r="Y32035" s="240"/>
      <c r="AB32035" s="241"/>
    </row>
    <row r="32036" spans="25:28">
      <c r="Y32036" s="240"/>
      <c r="AB32036" s="241"/>
    </row>
    <row r="32037" spans="25:28">
      <c r="Y32037" s="240"/>
      <c r="AB32037" s="241"/>
    </row>
    <row r="32038" spans="25:28">
      <c r="Y32038" s="240"/>
      <c r="AB32038" s="241"/>
    </row>
    <row r="32039" spans="25:28">
      <c r="Y32039" s="240"/>
      <c r="AB32039" s="241"/>
    </row>
    <row r="32040" spans="25:28">
      <c r="Y32040" s="240"/>
      <c r="AB32040" s="241"/>
    </row>
    <row r="32041" spans="25:28">
      <c r="Y32041" s="240"/>
      <c r="AB32041" s="241"/>
    </row>
    <row r="32042" spans="25:28">
      <c r="Y32042" s="240"/>
      <c r="AB32042" s="241"/>
    </row>
    <row r="32043" spans="25:28">
      <c r="Y32043" s="240"/>
      <c r="AB32043" s="241"/>
    </row>
    <row r="32044" spans="25:28">
      <c r="Y32044" s="240"/>
      <c r="AB32044" s="241"/>
    </row>
    <row r="32045" spans="25:28">
      <c r="Y32045" s="240"/>
      <c r="AB32045" s="241"/>
    </row>
    <row r="32046" spans="25:28">
      <c r="Y32046" s="240"/>
      <c r="AB32046" s="241"/>
    </row>
    <row r="32047" spans="25:28">
      <c r="Y32047" s="240"/>
      <c r="AB32047" s="241"/>
    </row>
    <row r="32048" spans="25:28">
      <c r="Y32048" s="240"/>
      <c r="AB32048" s="241"/>
    </row>
    <row r="32049" spans="25:28">
      <c r="Y32049" s="240"/>
      <c r="AB32049" s="241"/>
    </row>
    <row r="32050" spans="25:28">
      <c r="Y32050" s="240"/>
      <c r="AB32050" s="241"/>
    </row>
    <row r="32051" spans="25:28">
      <c r="Y32051" s="240"/>
      <c r="AB32051" s="241"/>
    </row>
    <row r="32052" spans="25:28">
      <c r="Y32052" s="240"/>
      <c r="AB32052" s="241"/>
    </row>
    <row r="32053" spans="25:28">
      <c r="Y32053" s="240"/>
      <c r="AB32053" s="241"/>
    </row>
    <row r="32054" spans="25:28">
      <c r="Y32054" s="240"/>
      <c r="AB32054" s="241"/>
    </row>
    <row r="32055" spans="25:28">
      <c r="Y32055" s="240"/>
      <c r="AB32055" s="241"/>
    </row>
    <row r="32056" spans="25:28">
      <c r="Y32056" s="240"/>
      <c r="AB32056" s="241"/>
    </row>
    <row r="32057" spans="25:28">
      <c r="Y32057" s="240"/>
      <c r="AB32057" s="241"/>
    </row>
    <row r="32058" spans="25:28">
      <c r="Y32058" s="240"/>
      <c r="AB32058" s="241"/>
    </row>
    <row r="32059" spans="25:28">
      <c r="Y32059" s="240"/>
      <c r="AB32059" s="241"/>
    </row>
    <row r="32060" spans="25:28">
      <c r="Y32060" s="240"/>
      <c r="AB32060" s="241"/>
    </row>
    <row r="32061" spans="25:28">
      <c r="Y32061" s="240"/>
      <c r="AB32061" s="241"/>
    </row>
    <row r="32062" spans="25:28">
      <c r="Y32062" s="240"/>
      <c r="AB32062" s="241"/>
    </row>
    <row r="32063" spans="25:28">
      <c r="Y32063" s="240"/>
      <c r="AB32063" s="241"/>
    </row>
    <row r="32064" spans="25:28">
      <c r="Y32064" s="240"/>
      <c r="AB32064" s="241"/>
    </row>
    <row r="32065" spans="25:28">
      <c r="Y32065" s="240"/>
      <c r="AB32065" s="241"/>
    </row>
    <row r="32066" spans="25:28">
      <c r="Y32066" s="240"/>
      <c r="AB32066" s="241"/>
    </row>
    <row r="32067" spans="25:28">
      <c r="Y32067" s="240"/>
      <c r="AB32067" s="241"/>
    </row>
    <row r="32068" spans="25:28">
      <c r="Y32068" s="240"/>
      <c r="AB32068" s="241"/>
    </row>
    <row r="32069" spans="25:28">
      <c r="Y32069" s="240"/>
      <c r="AB32069" s="241"/>
    </row>
    <row r="32070" spans="25:28">
      <c r="Y32070" s="240"/>
      <c r="AB32070" s="241"/>
    </row>
    <row r="32071" spans="25:28">
      <c r="Y32071" s="240"/>
      <c r="AB32071" s="241"/>
    </row>
    <row r="32072" spans="25:28">
      <c r="Y32072" s="240"/>
      <c r="AB32072" s="241"/>
    </row>
    <row r="32073" spans="25:28">
      <c r="Y32073" s="240"/>
      <c r="AB32073" s="241"/>
    </row>
    <row r="32074" spans="25:28">
      <c r="Y32074" s="240"/>
      <c r="AB32074" s="241"/>
    </row>
    <row r="32075" spans="25:28">
      <c r="Y32075" s="240"/>
      <c r="AB32075" s="241"/>
    </row>
    <row r="32076" spans="25:28">
      <c r="Y32076" s="240"/>
      <c r="AB32076" s="241"/>
    </row>
    <row r="32077" spans="25:28">
      <c r="Y32077" s="240"/>
      <c r="AB32077" s="241"/>
    </row>
    <row r="32078" spans="25:28">
      <c r="Y32078" s="240"/>
      <c r="AB32078" s="241"/>
    </row>
    <row r="32079" spans="25:28">
      <c r="Y32079" s="240"/>
      <c r="AB32079" s="241"/>
    </row>
    <row r="32080" spans="25:28">
      <c r="Y32080" s="240"/>
      <c r="AB32080" s="241"/>
    </row>
    <row r="32081" spans="25:28">
      <c r="Y32081" s="240"/>
      <c r="AB32081" s="241"/>
    </row>
    <row r="32082" spans="25:28">
      <c r="Y32082" s="240"/>
      <c r="AB32082" s="241"/>
    </row>
    <row r="32083" spans="25:28">
      <c r="Y32083" s="240"/>
      <c r="AB32083" s="241"/>
    </row>
    <row r="32084" spans="25:28">
      <c r="Y32084" s="240"/>
      <c r="AB32084" s="241"/>
    </row>
    <row r="32085" spans="25:28">
      <c r="Y32085" s="240"/>
      <c r="AB32085" s="241"/>
    </row>
    <row r="32086" spans="25:28">
      <c r="Y32086" s="240"/>
      <c r="AB32086" s="241"/>
    </row>
    <row r="32087" spans="25:28">
      <c r="Y32087" s="240"/>
      <c r="AB32087" s="241"/>
    </row>
    <row r="32088" spans="25:28">
      <c r="Y32088" s="240"/>
      <c r="AB32088" s="241"/>
    </row>
    <row r="32089" spans="25:28">
      <c r="Y32089" s="240"/>
      <c r="AB32089" s="241"/>
    </row>
    <row r="32090" spans="25:28">
      <c r="Y32090" s="240"/>
      <c r="AB32090" s="241"/>
    </row>
    <row r="32091" spans="25:28">
      <c r="Y32091" s="240"/>
      <c r="AB32091" s="241"/>
    </row>
    <row r="32092" spans="25:28">
      <c r="Y32092" s="240"/>
      <c r="AB32092" s="241"/>
    </row>
    <row r="32093" spans="25:28">
      <c r="Y32093" s="240"/>
      <c r="AB32093" s="241"/>
    </row>
    <row r="32094" spans="25:28">
      <c r="Y32094" s="240"/>
      <c r="AB32094" s="241"/>
    </row>
    <row r="32095" spans="25:28">
      <c r="Y32095" s="240"/>
      <c r="AB32095" s="241"/>
    </row>
    <row r="32096" spans="25:28">
      <c r="Y32096" s="240"/>
      <c r="AB32096" s="241"/>
    </row>
    <row r="32097" spans="25:28">
      <c r="Y32097" s="240"/>
      <c r="AB32097" s="241"/>
    </row>
    <row r="32098" spans="25:28">
      <c r="Y32098" s="240"/>
      <c r="AB32098" s="241"/>
    </row>
    <row r="32099" spans="25:28">
      <c r="Y32099" s="240"/>
      <c r="AB32099" s="241"/>
    </row>
    <row r="32100" spans="25:28">
      <c r="Y32100" s="240"/>
      <c r="AB32100" s="241"/>
    </row>
    <row r="32101" spans="25:28">
      <c r="Y32101" s="240"/>
      <c r="AB32101" s="241"/>
    </row>
    <row r="32102" spans="25:28">
      <c r="Y32102" s="240"/>
      <c r="AB32102" s="241"/>
    </row>
    <row r="32103" spans="25:28">
      <c r="Y32103" s="240"/>
      <c r="AB32103" s="241"/>
    </row>
    <row r="32104" spans="25:28">
      <c r="Y32104" s="240"/>
      <c r="AB32104" s="241"/>
    </row>
    <row r="32105" spans="25:28">
      <c r="Y32105" s="240"/>
      <c r="AB32105" s="241"/>
    </row>
    <row r="32106" spans="25:28">
      <c r="Y32106" s="240"/>
      <c r="AB32106" s="241"/>
    </row>
    <row r="32107" spans="25:28">
      <c r="Y32107" s="240"/>
      <c r="AB32107" s="241"/>
    </row>
    <row r="32108" spans="25:28">
      <c r="Y32108" s="240"/>
      <c r="AB32108" s="241"/>
    </row>
    <row r="32109" spans="25:28">
      <c r="Y32109" s="240"/>
      <c r="AB32109" s="241"/>
    </row>
    <row r="32110" spans="25:28">
      <c r="Y32110" s="240"/>
      <c r="AB32110" s="241"/>
    </row>
    <row r="32111" spans="25:28">
      <c r="Y32111" s="240"/>
      <c r="AB32111" s="241"/>
    </row>
    <row r="32112" spans="25:28">
      <c r="Y32112" s="240"/>
      <c r="AB32112" s="241"/>
    </row>
    <row r="32113" spans="25:28">
      <c r="Y32113" s="240"/>
      <c r="AB32113" s="241"/>
    </row>
    <row r="32114" spans="25:28">
      <c r="Y32114" s="240"/>
      <c r="AB32114" s="241"/>
    </row>
    <row r="32115" spans="25:28">
      <c r="Y32115" s="240"/>
      <c r="AB32115" s="241"/>
    </row>
    <row r="32116" spans="25:28">
      <c r="Y32116" s="240"/>
      <c r="AB32116" s="241"/>
    </row>
    <row r="32117" spans="25:28">
      <c r="Y32117" s="240"/>
      <c r="AB32117" s="241"/>
    </row>
    <row r="32118" spans="25:28">
      <c r="Y32118" s="240"/>
      <c r="AB32118" s="241"/>
    </row>
    <row r="32119" spans="25:28">
      <c r="Y32119" s="240"/>
      <c r="AB32119" s="241"/>
    </row>
    <row r="32120" spans="25:28">
      <c r="Y32120" s="240"/>
      <c r="AB32120" s="241"/>
    </row>
    <row r="32121" spans="25:28">
      <c r="Y32121" s="240"/>
      <c r="AB32121" s="241"/>
    </row>
    <row r="32122" spans="25:28">
      <c r="Y32122" s="240"/>
      <c r="AB32122" s="241"/>
    </row>
    <row r="32123" spans="25:28">
      <c r="Y32123" s="240"/>
      <c r="AB32123" s="241"/>
    </row>
    <row r="32124" spans="25:28">
      <c r="Y32124" s="240"/>
      <c r="AB32124" s="241"/>
    </row>
    <row r="32125" spans="25:28">
      <c r="Y32125" s="240"/>
      <c r="AB32125" s="241"/>
    </row>
    <row r="32126" spans="25:28">
      <c r="Y32126" s="240"/>
      <c r="AB32126" s="241"/>
    </row>
    <row r="32127" spans="25:28">
      <c r="Y32127" s="240"/>
      <c r="AB32127" s="241"/>
    </row>
    <row r="32128" spans="25:28">
      <c r="Y32128" s="240"/>
      <c r="AB32128" s="241"/>
    </row>
    <row r="32129" spans="25:28">
      <c r="Y32129" s="240"/>
      <c r="AB32129" s="241"/>
    </row>
    <row r="32130" spans="25:28">
      <c r="Y32130" s="240"/>
      <c r="AB32130" s="241"/>
    </row>
    <row r="32131" spans="25:28">
      <c r="Y32131" s="240"/>
      <c r="AB32131" s="241"/>
    </row>
    <row r="32132" spans="25:28">
      <c r="Y32132" s="240"/>
      <c r="AB32132" s="241"/>
    </row>
    <row r="32133" spans="25:28">
      <c r="Y32133" s="240"/>
      <c r="AB32133" s="241"/>
    </row>
    <row r="32134" spans="25:28">
      <c r="Y32134" s="240"/>
      <c r="AB32134" s="241"/>
    </row>
    <row r="32135" spans="25:28">
      <c r="Y32135" s="240"/>
      <c r="AB32135" s="241"/>
    </row>
    <row r="32136" spans="25:28">
      <c r="Y32136" s="240"/>
      <c r="AB32136" s="241"/>
    </row>
    <row r="32137" spans="25:28">
      <c r="Y32137" s="240"/>
      <c r="AB32137" s="241"/>
    </row>
    <row r="32138" spans="25:28">
      <c r="Y32138" s="240"/>
      <c r="AB32138" s="241"/>
    </row>
    <row r="32139" spans="25:28">
      <c r="Y32139" s="240"/>
      <c r="AB32139" s="241"/>
    </row>
    <row r="32140" spans="25:28">
      <c r="Y32140" s="240"/>
      <c r="AB32140" s="241"/>
    </row>
    <row r="32141" spans="25:28">
      <c r="Y32141" s="240"/>
      <c r="AB32141" s="241"/>
    </row>
    <row r="32142" spans="25:28">
      <c r="Y32142" s="240"/>
      <c r="AB32142" s="241"/>
    </row>
    <row r="32143" spans="25:28">
      <c r="Y32143" s="240"/>
      <c r="AB32143" s="241"/>
    </row>
    <row r="32144" spans="25:28">
      <c r="Y32144" s="240"/>
      <c r="AB32144" s="241"/>
    </row>
    <row r="32145" spans="25:28">
      <c r="Y32145" s="240"/>
      <c r="AB32145" s="241"/>
    </row>
    <row r="32146" spans="25:28">
      <c r="Y32146" s="240"/>
      <c r="AB32146" s="241"/>
    </row>
    <row r="32147" spans="25:28">
      <c r="Y32147" s="240"/>
      <c r="AB32147" s="241"/>
    </row>
    <row r="32148" spans="25:28">
      <c r="Y32148" s="240"/>
      <c r="AB32148" s="241"/>
    </row>
    <row r="32149" spans="25:28">
      <c r="Y32149" s="240"/>
      <c r="AB32149" s="241"/>
    </row>
    <row r="32150" spans="25:28">
      <c r="Y32150" s="240"/>
      <c r="AB32150" s="241"/>
    </row>
    <row r="32151" spans="25:28">
      <c r="Y32151" s="240"/>
      <c r="AB32151" s="241"/>
    </row>
    <row r="32152" spans="25:28">
      <c r="Y32152" s="240"/>
      <c r="AB32152" s="241"/>
    </row>
    <row r="32153" spans="25:28">
      <c r="Y32153" s="240"/>
      <c r="AB32153" s="241"/>
    </row>
    <row r="32154" spans="25:28">
      <c r="Y32154" s="240"/>
      <c r="AB32154" s="241"/>
    </row>
    <row r="32155" spans="25:28">
      <c r="Y32155" s="240"/>
      <c r="AB32155" s="241"/>
    </row>
    <row r="32156" spans="25:28">
      <c r="Y32156" s="240"/>
      <c r="AB32156" s="241"/>
    </row>
    <row r="32157" spans="25:28">
      <c r="Y32157" s="240"/>
      <c r="AB32157" s="241"/>
    </row>
    <row r="32158" spans="25:28">
      <c r="Y32158" s="240"/>
      <c r="AB32158" s="241"/>
    </row>
    <row r="32159" spans="25:28">
      <c r="Y32159" s="240"/>
      <c r="AB32159" s="241"/>
    </row>
    <row r="32160" spans="25:28">
      <c r="Y32160" s="240"/>
      <c r="AB32160" s="241"/>
    </row>
    <row r="32161" spans="25:28">
      <c r="Y32161" s="240"/>
      <c r="AB32161" s="241"/>
    </row>
    <row r="32162" spans="25:28">
      <c r="Y32162" s="240"/>
      <c r="AB32162" s="241"/>
    </row>
    <row r="32163" spans="25:28">
      <c r="Y32163" s="240"/>
      <c r="AB32163" s="241"/>
    </row>
    <row r="32164" spans="25:28">
      <c r="Y32164" s="240"/>
      <c r="AB32164" s="241"/>
    </row>
    <row r="32165" spans="25:28">
      <c r="Y32165" s="240"/>
      <c r="AB32165" s="241"/>
    </row>
    <row r="32166" spans="25:28">
      <c r="Y32166" s="240"/>
      <c r="AB32166" s="241"/>
    </row>
    <row r="32167" spans="25:28">
      <c r="Y32167" s="240"/>
      <c r="AB32167" s="241"/>
    </row>
    <row r="32168" spans="25:28">
      <c r="Y32168" s="240"/>
      <c r="AB32168" s="241"/>
    </row>
    <row r="32169" spans="25:28">
      <c r="Y32169" s="240"/>
      <c r="AB32169" s="241"/>
    </row>
    <row r="32170" spans="25:28">
      <c r="Y32170" s="240"/>
      <c r="AB32170" s="241"/>
    </row>
    <row r="32171" spans="25:28">
      <c r="Y32171" s="240"/>
      <c r="AB32171" s="241"/>
    </row>
    <row r="32172" spans="25:28">
      <c r="Y32172" s="240"/>
      <c r="AB32172" s="241"/>
    </row>
    <row r="32173" spans="25:28">
      <c r="Y32173" s="240"/>
      <c r="AB32173" s="241"/>
    </row>
    <row r="32174" spans="25:28">
      <c r="Y32174" s="240"/>
      <c r="AB32174" s="241"/>
    </row>
    <row r="32175" spans="25:28">
      <c r="Y32175" s="240"/>
      <c r="AB32175" s="241"/>
    </row>
    <row r="32176" spans="25:28">
      <c r="Y32176" s="240"/>
      <c r="AB32176" s="241"/>
    </row>
    <row r="32177" spans="25:28">
      <c r="Y32177" s="240"/>
      <c r="AB32177" s="241"/>
    </row>
    <row r="32178" spans="25:28">
      <c r="Y32178" s="240"/>
      <c r="AB32178" s="241"/>
    </row>
    <row r="32179" spans="25:28">
      <c r="Y32179" s="240"/>
      <c r="AB32179" s="241"/>
    </row>
    <row r="32180" spans="25:28">
      <c r="Y32180" s="240"/>
      <c r="AB32180" s="241"/>
    </row>
    <row r="32181" spans="25:28">
      <c r="Y32181" s="240"/>
      <c r="AB32181" s="241"/>
    </row>
    <row r="32182" spans="25:28">
      <c r="Y32182" s="240"/>
      <c r="AB32182" s="241"/>
    </row>
    <row r="32183" spans="25:28">
      <c r="Y32183" s="240"/>
      <c r="AB32183" s="241"/>
    </row>
    <row r="32184" spans="25:28">
      <c r="Y32184" s="240"/>
      <c r="AB32184" s="241"/>
    </row>
    <row r="32185" spans="25:28">
      <c r="Y32185" s="240"/>
      <c r="AB32185" s="241"/>
    </row>
    <row r="32186" spans="25:28">
      <c r="Y32186" s="240"/>
      <c r="AB32186" s="241"/>
    </row>
    <row r="32187" spans="25:28">
      <c r="Y32187" s="240"/>
      <c r="AB32187" s="241"/>
    </row>
    <row r="32188" spans="25:28">
      <c r="Y32188" s="240"/>
      <c r="AB32188" s="241"/>
    </row>
    <row r="32189" spans="25:28">
      <c r="Y32189" s="240"/>
      <c r="AB32189" s="241"/>
    </row>
    <row r="32190" spans="25:28">
      <c r="Y32190" s="240"/>
      <c r="AB32190" s="241"/>
    </row>
    <row r="32191" spans="25:28">
      <c r="Y32191" s="240"/>
      <c r="AB32191" s="241"/>
    </row>
    <row r="32192" spans="25:28">
      <c r="Y32192" s="240"/>
      <c r="AB32192" s="241"/>
    </row>
    <row r="32193" spans="25:28">
      <c r="Y32193" s="240"/>
      <c r="AB32193" s="241"/>
    </row>
    <row r="32194" spans="25:28">
      <c r="Y32194" s="240"/>
      <c r="AB32194" s="241"/>
    </row>
    <row r="32195" spans="25:28">
      <c r="Y32195" s="240"/>
      <c r="AB32195" s="241"/>
    </row>
    <row r="32196" spans="25:28">
      <c r="Y32196" s="240"/>
      <c r="AB32196" s="241"/>
    </row>
    <row r="32197" spans="25:28">
      <c r="Y32197" s="240"/>
      <c r="AB32197" s="241"/>
    </row>
    <row r="32198" spans="25:28">
      <c r="Y32198" s="240"/>
      <c r="AB32198" s="241"/>
    </row>
    <row r="32199" spans="25:28">
      <c r="Y32199" s="240"/>
      <c r="AB32199" s="241"/>
    </row>
    <row r="32200" spans="25:28">
      <c r="Y32200" s="240"/>
      <c r="AB32200" s="241"/>
    </row>
    <row r="32201" spans="25:28">
      <c r="Y32201" s="240"/>
      <c r="AB32201" s="241"/>
    </row>
    <row r="32202" spans="25:28">
      <c r="Y32202" s="240"/>
      <c r="AB32202" s="241"/>
    </row>
    <row r="32203" spans="25:28">
      <c r="Y32203" s="240"/>
      <c r="AB32203" s="241"/>
    </row>
    <row r="32204" spans="25:28">
      <c r="Y32204" s="240"/>
      <c r="AB32204" s="241"/>
    </row>
    <row r="32205" spans="25:28">
      <c r="Y32205" s="240"/>
      <c r="AB32205" s="241"/>
    </row>
    <row r="32206" spans="25:28">
      <c r="Y32206" s="240"/>
      <c r="AB32206" s="241"/>
    </row>
    <row r="32207" spans="25:28">
      <c r="Y32207" s="240"/>
      <c r="AB32207" s="241"/>
    </row>
    <row r="32208" spans="25:28">
      <c r="Y32208" s="240"/>
      <c r="AB32208" s="241"/>
    </row>
    <row r="32209" spans="25:28">
      <c r="Y32209" s="240"/>
      <c r="AB32209" s="241"/>
    </row>
    <row r="32210" spans="25:28">
      <c r="Y32210" s="240"/>
      <c r="AB32210" s="241"/>
    </row>
    <row r="32211" spans="25:28">
      <c r="Y32211" s="240"/>
      <c r="AB32211" s="241"/>
    </row>
    <row r="32212" spans="25:28">
      <c r="Y32212" s="240"/>
      <c r="AB32212" s="241"/>
    </row>
    <row r="32213" spans="25:28">
      <c r="Y32213" s="240"/>
      <c r="AB32213" s="241"/>
    </row>
    <row r="32214" spans="25:28">
      <c r="Y32214" s="240"/>
      <c r="AB32214" s="241"/>
    </row>
    <row r="32215" spans="25:28">
      <c r="Y32215" s="240"/>
      <c r="AB32215" s="241"/>
    </row>
    <row r="32216" spans="25:28">
      <c r="Y32216" s="240"/>
      <c r="AB32216" s="241"/>
    </row>
    <row r="32217" spans="25:28">
      <c r="Y32217" s="240"/>
      <c r="AB32217" s="241"/>
    </row>
    <row r="32218" spans="25:28">
      <c r="Y32218" s="240"/>
      <c r="AB32218" s="241"/>
    </row>
    <row r="32219" spans="25:28">
      <c r="Y32219" s="240"/>
      <c r="AB32219" s="241"/>
    </row>
    <row r="32220" spans="25:28">
      <c r="Y32220" s="240"/>
      <c r="AB32220" s="241"/>
    </row>
    <row r="32221" spans="25:28">
      <c r="Y32221" s="240"/>
      <c r="AB32221" s="241"/>
    </row>
    <row r="32222" spans="25:28">
      <c r="Y32222" s="240"/>
      <c r="AB32222" s="241"/>
    </row>
    <row r="32223" spans="25:28">
      <c r="Y32223" s="240"/>
      <c r="AB32223" s="241"/>
    </row>
    <row r="32224" spans="25:28">
      <c r="Y32224" s="240"/>
      <c r="AB32224" s="241"/>
    </row>
    <row r="32225" spans="25:28">
      <c r="Y32225" s="240"/>
      <c r="AB32225" s="241"/>
    </row>
    <row r="32226" spans="25:28">
      <c r="Y32226" s="240"/>
      <c r="AB32226" s="241"/>
    </row>
    <row r="32227" spans="25:28">
      <c r="Y32227" s="240"/>
      <c r="AB32227" s="241"/>
    </row>
    <row r="32228" spans="25:28">
      <c r="Y32228" s="240"/>
      <c r="AB32228" s="241"/>
    </row>
    <row r="32229" spans="25:28">
      <c r="Y32229" s="240"/>
      <c r="AB32229" s="241"/>
    </row>
    <row r="32230" spans="25:28">
      <c r="Y32230" s="240"/>
      <c r="AB32230" s="241"/>
    </row>
    <row r="32231" spans="25:28">
      <c r="Y32231" s="240"/>
      <c r="AB32231" s="241"/>
    </row>
    <row r="32232" spans="25:28">
      <c r="Y32232" s="240"/>
      <c r="AB32232" s="241"/>
    </row>
    <row r="32233" spans="25:28">
      <c r="Y32233" s="240"/>
      <c r="AB32233" s="241"/>
    </row>
    <row r="32234" spans="25:28">
      <c r="Y32234" s="240"/>
      <c r="AB32234" s="241"/>
    </row>
    <row r="32235" spans="25:28">
      <c r="Y32235" s="240"/>
      <c r="AB32235" s="241"/>
    </row>
    <row r="32236" spans="25:28">
      <c r="Y32236" s="240"/>
      <c r="AB32236" s="241"/>
    </row>
    <row r="32237" spans="25:28">
      <c r="Y32237" s="240"/>
      <c r="AB32237" s="241"/>
    </row>
    <row r="32238" spans="25:28">
      <c r="Y32238" s="240"/>
      <c r="AB32238" s="241"/>
    </row>
    <row r="32239" spans="25:28">
      <c r="Y32239" s="240"/>
      <c r="AB32239" s="241"/>
    </row>
    <row r="32240" spans="25:28">
      <c r="Y32240" s="240"/>
      <c r="AB32240" s="241"/>
    </row>
    <row r="32241" spans="25:28">
      <c r="Y32241" s="240"/>
      <c r="AB32241" s="241"/>
    </row>
    <row r="32242" spans="25:28">
      <c r="Y32242" s="240"/>
      <c r="AB32242" s="241"/>
    </row>
    <row r="32243" spans="25:28">
      <c r="Y32243" s="240"/>
      <c r="AB32243" s="241"/>
    </row>
    <row r="32244" spans="25:28">
      <c r="Y32244" s="240"/>
      <c r="AB32244" s="241"/>
    </row>
    <row r="32245" spans="25:28">
      <c r="Y32245" s="240"/>
      <c r="AB32245" s="241"/>
    </row>
    <row r="32246" spans="25:28">
      <c r="Y32246" s="240"/>
      <c r="AB32246" s="241"/>
    </row>
    <row r="32247" spans="25:28">
      <c r="Y32247" s="240"/>
      <c r="AB32247" s="241"/>
    </row>
    <row r="32248" spans="25:28">
      <c r="Y32248" s="240"/>
      <c r="AB32248" s="241"/>
    </row>
    <row r="32249" spans="25:28">
      <c r="Y32249" s="240"/>
      <c r="AB32249" s="241"/>
    </row>
    <row r="32250" spans="25:28">
      <c r="Y32250" s="240"/>
      <c r="AB32250" s="241"/>
    </row>
    <row r="32251" spans="25:28">
      <c r="Y32251" s="240"/>
      <c r="AB32251" s="241"/>
    </row>
    <row r="32252" spans="25:28">
      <c r="Y32252" s="240"/>
      <c r="AB32252" s="241"/>
    </row>
    <row r="32253" spans="25:28">
      <c r="Y32253" s="240"/>
      <c r="AB32253" s="241"/>
    </row>
    <row r="32254" spans="25:28">
      <c r="Y32254" s="240"/>
      <c r="AB32254" s="241"/>
    </row>
    <row r="32255" spans="25:28">
      <c r="Y32255" s="240"/>
      <c r="AB32255" s="241"/>
    </row>
    <row r="32256" spans="25:28">
      <c r="Y32256" s="240"/>
      <c r="AB32256" s="241"/>
    </row>
    <row r="32257" spans="25:28">
      <c r="Y32257" s="240"/>
      <c r="AB32257" s="241"/>
    </row>
    <row r="32258" spans="25:28">
      <c r="Y32258" s="240"/>
      <c r="AB32258" s="241"/>
    </row>
    <row r="32259" spans="25:28">
      <c r="Y32259" s="240"/>
      <c r="AB32259" s="241"/>
    </row>
    <row r="32260" spans="25:28">
      <c r="Y32260" s="240"/>
      <c r="AB32260" s="241"/>
    </row>
    <row r="32261" spans="25:28">
      <c r="Y32261" s="240"/>
      <c r="AB32261" s="241"/>
    </row>
    <row r="32262" spans="25:28">
      <c r="Y32262" s="240"/>
      <c r="AB32262" s="241"/>
    </row>
    <row r="32263" spans="25:28">
      <c r="Y32263" s="240"/>
      <c r="AB32263" s="241"/>
    </row>
    <row r="32264" spans="25:28">
      <c r="Y32264" s="240"/>
      <c r="AB32264" s="241"/>
    </row>
    <row r="32265" spans="25:28">
      <c r="Y32265" s="240"/>
      <c r="AB32265" s="241"/>
    </row>
    <row r="32266" spans="25:28">
      <c r="Y32266" s="240"/>
      <c r="AB32266" s="241"/>
    </row>
    <row r="32267" spans="25:28">
      <c r="Y32267" s="240"/>
      <c r="AB32267" s="241"/>
    </row>
    <row r="32268" spans="25:28">
      <c r="Y32268" s="240"/>
      <c r="AB32268" s="241"/>
    </row>
    <row r="32269" spans="25:28">
      <c r="Y32269" s="240"/>
      <c r="AB32269" s="241"/>
    </row>
    <row r="32270" spans="25:28">
      <c r="Y32270" s="240"/>
      <c r="AB32270" s="241"/>
    </row>
    <row r="32271" spans="25:28">
      <c r="Y32271" s="240"/>
      <c r="AB32271" s="241"/>
    </row>
    <row r="32272" spans="25:28">
      <c r="Y32272" s="240"/>
      <c r="AB32272" s="241"/>
    </row>
    <row r="32273" spans="25:28">
      <c r="Y32273" s="240"/>
      <c r="AB32273" s="241"/>
    </row>
    <row r="32274" spans="25:28">
      <c r="Y32274" s="240"/>
      <c r="AB32274" s="241"/>
    </row>
    <row r="32275" spans="25:28">
      <c r="Y32275" s="240"/>
      <c r="AB32275" s="241"/>
    </row>
    <row r="32276" spans="25:28">
      <c r="Y32276" s="240"/>
      <c r="AB32276" s="241"/>
    </row>
    <row r="32277" spans="25:28">
      <c r="Y32277" s="240"/>
      <c r="AB32277" s="241"/>
    </row>
    <row r="32278" spans="25:28">
      <c r="Y32278" s="240"/>
      <c r="AB32278" s="241"/>
    </row>
    <row r="32279" spans="25:28">
      <c r="Y32279" s="240"/>
      <c r="AB32279" s="241"/>
    </row>
    <row r="32280" spans="25:28">
      <c r="Y32280" s="240"/>
      <c r="AB32280" s="241"/>
    </row>
    <row r="32281" spans="25:28">
      <c r="Y32281" s="240"/>
      <c r="AB32281" s="241"/>
    </row>
    <row r="32282" spans="25:28">
      <c r="Y32282" s="240"/>
      <c r="AB32282" s="241"/>
    </row>
    <row r="32283" spans="25:28">
      <c r="Y32283" s="240"/>
      <c r="AB32283" s="241"/>
    </row>
    <row r="32284" spans="25:28">
      <c r="Y32284" s="240"/>
      <c r="AB32284" s="241"/>
    </row>
    <row r="32285" spans="25:28">
      <c r="Y32285" s="240"/>
      <c r="AB32285" s="241"/>
    </row>
    <row r="32286" spans="25:28">
      <c r="Y32286" s="240"/>
      <c r="AB32286" s="241"/>
    </row>
    <row r="32287" spans="25:28">
      <c r="Y32287" s="240"/>
      <c r="AB32287" s="241"/>
    </row>
    <row r="32288" spans="25:28">
      <c r="Y32288" s="240"/>
      <c r="AB32288" s="241"/>
    </row>
    <row r="32289" spans="25:28">
      <c r="Y32289" s="240"/>
      <c r="AB32289" s="241"/>
    </row>
    <row r="32290" spans="25:28">
      <c r="Y32290" s="240"/>
      <c r="AB32290" s="241"/>
    </row>
    <row r="32291" spans="25:28">
      <c r="Y32291" s="240"/>
      <c r="AB32291" s="241"/>
    </row>
    <row r="32292" spans="25:28">
      <c r="Y32292" s="240"/>
      <c r="AB32292" s="241"/>
    </row>
    <row r="32293" spans="25:28">
      <c r="Y32293" s="240"/>
      <c r="AB32293" s="241"/>
    </row>
    <row r="32294" spans="25:28">
      <c r="Y32294" s="240"/>
      <c r="AB32294" s="241"/>
    </row>
    <row r="32295" spans="25:28">
      <c r="Y32295" s="240"/>
      <c r="AB32295" s="241"/>
    </row>
    <row r="32296" spans="25:28">
      <c r="Y32296" s="240"/>
      <c r="AB32296" s="241"/>
    </row>
    <row r="32297" spans="25:28">
      <c r="Y32297" s="240"/>
      <c r="AB32297" s="241"/>
    </row>
    <row r="32298" spans="25:28">
      <c r="Y32298" s="240"/>
      <c r="AB32298" s="241"/>
    </row>
    <row r="32299" spans="25:28">
      <c r="Y32299" s="240"/>
      <c r="AB32299" s="241"/>
    </row>
    <row r="32300" spans="25:28">
      <c r="Y32300" s="240"/>
      <c r="AB32300" s="241"/>
    </row>
    <row r="32301" spans="25:28">
      <c r="Y32301" s="240"/>
      <c r="AB32301" s="241"/>
    </row>
    <row r="32302" spans="25:28">
      <c r="Y32302" s="240"/>
      <c r="AB32302" s="241"/>
    </row>
    <row r="32303" spans="25:28">
      <c r="Y32303" s="240"/>
      <c r="AB32303" s="241"/>
    </row>
    <row r="32304" spans="25:28">
      <c r="Y32304" s="240"/>
      <c r="AB32304" s="241"/>
    </row>
    <row r="32305" spans="25:28">
      <c r="Y32305" s="240"/>
      <c r="AB32305" s="241"/>
    </row>
    <row r="32306" spans="25:28">
      <c r="Y32306" s="240"/>
      <c r="AB32306" s="241"/>
    </row>
    <row r="32307" spans="25:28">
      <c r="Y32307" s="240"/>
      <c r="AB32307" s="241"/>
    </row>
    <row r="32308" spans="25:28">
      <c r="Y32308" s="240"/>
      <c r="AB32308" s="241"/>
    </row>
    <row r="32309" spans="25:28">
      <c r="Y32309" s="240"/>
      <c r="AB32309" s="241"/>
    </row>
    <row r="32310" spans="25:28">
      <c r="Y32310" s="240"/>
      <c r="AB32310" s="241"/>
    </row>
    <row r="32311" spans="25:28">
      <c r="Y32311" s="240"/>
      <c r="AB32311" s="241"/>
    </row>
    <row r="32312" spans="25:28">
      <c r="Y32312" s="240"/>
      <c r="AB32312" s="241"/>
    </row>
    <row r="32313" spans="25:28">
      <c r="Y32313" s="240"/>
      <c r="AB32313" s="241"/>
    </row>
    <row r="32314" spans="25:28">
      <c r="Y32314" s="240"/>
      <c r="AB32314" s="241"/>
    </row>
    <row r="32315" spans="25:28">
      <c r="Y32315" s="240"/>
      <c r="AB32315" s="241"/>
    </row>
    <row r="32316" spans="25:28">
      <c r="Y32316" s="240"/>
      <c r="AB32316" s="241"/>
    </row>
    <row r="32317" spans="25:28">
      <c r="Y32317" s="240"/>
      <c r="AB32317" s="241"/>
    </row>
    <row r="32318" spans="25:28">
      <c r="Y32318" s="240"/>
      <c r="AB32318" s="241"/>
    </row>
    <row r="32319" spans="25:28">
      <c r="Y32319" s="240"/>
      <c r="AB32319" s="241"/>
    </row>
    <row r="32320" spans="25:28">
      <c r="Y32320" s="240"/>
      <c r="AB32320" s="241"/>
    </row>
    <row r="32321" spans="25:28">
      <c r="Y32321" s="240"/>
      <c r="AB32321" s="241"/>
    </row>
    <row r="32322" spans="25:28">
      <c r="Y32322" s="240"/>
      <c r="AB32322" s="241"/>
    </row>
    <row r="32323" spans="25:28">
      <c r="Y32323" s="240"/>
      <c r="AB32323" s="241"/>
    </row>
    <row r="32324" spans="25:28">
      <c r="Y32324" s="240"/>
      <c r="AB32324" s="241"/>
    </row>
    <row r="32325" spans="25:28">
      <c r="Y32325" s="240"/>
      <c r="AB32325" s="241"/>
    </row>
    <row r="32326" spans="25:28">
      <c r="Y32326" s="240"/>
      <c r="AB32326" s="241"/>
    </row>
    <row r="32327" spans="25:28">
      <c r="Y32327" s="240"/>
      <c r="AB32327" s="241"/>
    </row>
    <row r="32328" spans="25:28">
      <c r="Y32328" s="240"/>
      <c r="AB32328" s="241"/>
    </row>
    <row r="32329" spans="25:28">
      <c r="Y32329" s="240"/>
      <c r="AB32329" s="241"/>
    </row>
    <row r="32330" spans="25:28">
      <c r="Y32330" s="240"/>
      <c r="AB32330" s="241"/>
    </row>
    <row r="32331" spans="25:28">
      <c r="Y32331" s="240"/>
      <c r="AB32331" s="241"/>
    </row>
    <row r="32332" spans="25:28">
      <c r="Y32332" s="240"/>
      <c r="AB32332" s="241"/>
    </row>
    <row r="32333" spans="25:28">
      <c r="Y32333" s="240"/>
      <c r="AB32333" s="241"/>
    </row>
    <row r="32334" spans="25:28">
      <c r="Y32334" s="240"/>
      <c r="AB32334" s="241"/>
    </row>
    <row r="32335" spans="25:28">
      <c r="Y32335" s="240"/>
      <c r="AB32335" s="241"/>
    </row>
    <row r="32336" spans="25:28">
      <c r="Y32336" s="240"/>
      <c r="AB32336" s="241"/>
    </row>
    <row r="32337" spans="25:28">
      <c r="Y32337" s="240"/>
      <c r="AB32337" s="241"/>
    </row>
    <row r="32338" spans="25:28">
      <c r="Y32338" s="240"/>
      <c r="AB32338" s="241"/>
    </row>
    <row r="32339" spans="25:28">
      <c r="Y32339" s="240"/>
      <c r="AB32339" s="241"/>
    </row>
    <row r="32340" spans="25:28">
      <c r="Y32340" s="240"/>
      <c r="AB32340" s="241"/>
    </row>
    <row r="32341" spans="25:28">
      <c r="Y32341" s="240"/>
      <c r="AB32341" s="241"/>
    </row>
    <row r="32342" spans="25:28">
      <c r="Y32342" s="240"/>
      <c r="AB32342" s="241"/>
    </row>
    <row r="32343" spans="25:28">
      <c r="Y32343" s="240"/>
      <c r="AB32343" s="241"/>
    </row>
    <row r="32344" spans="25:28">
      <c r="Y32344" s="240"/>
      <c r="AB32344" s="241"/>
    </row>
    <row r="32345" spans="25:28">
      <c r="Y32345" s="240"/>
      <c r="AB32345" s="241"/>
    </row>
    <row r="32346" spans="25:28">
      <c r="Y32346" s="240"/>
      <c r="AB32346" s="241"/>
    </row>
    <row r="32347" spans="25:28">
      <c r="Y32347" s="240"/>
      <c r="AB32347" s="241"/>
    </row>
    <row r="32348" spans="25:28">
      <c r="Y32348" s="240"/>
      <c r="AB32348" s="241"/>
    </row>
    <row r="32349" spans="25:28">
      <c r="Y32349" s="240"/>
      <c r="AB32349" s="241"/>
    </row>
    <row r="32350" spans="25:28">
      <c r="Y32350" s="240"/>
      <c r="AB32350" s="241"/>
    </row>
    <row r="32351" spans="25:28">
      <c r="Y32351" s="240"/>
      <c r="AB32351" s="241"/>
    </row>
    <row r="32352" spans="25:28">
      <c r="Y32352" s="240"/>
      <c r="AB32352" s="241"/>
    </row>
    <row r="32353" spans="25:28">
      <c r="Y32353" s="240"/>
      <c r="AB32353" s="241"/>
    </row>
    <row r="32354" spans="25:28">
      <c r="Y32354" s="240"/>
      <c r="AB32354" s="241"/>
    </row>
    <row r="32355" spans="25:28">
      <c r="Y32355" s="240"/>
      <c r="AB32355" s="241"/>
    </row>
    <row r="32356" spans="25:28">
      <c r="Y32356" s="240"/>
      <c r="AB32356" s="241"/>
    </row>
    <row r="32357" spans="25:28">
      <c r="Y32357" s="240"/>
      <c r="AB32357" s="241"/>
    </row>
    <row r="32358" spans="25:28">
      <c r="Y32358" s="240"/>
      <c r="AB32358" s="241"/>
    </row>
    <row r="32359" spans="25:28">
      <c r="Y32359" s="240"/>
      <c r="AB32359" s="241"/>
    </row>
    <row r="32360" spans="25:28">
      <c r="Y32360" s="240"/>
      <c r="AB32360" s="241"/>
    </row>
    <row r="32361" spans="25:28">
      <c r="Y32361" s="240"/>
      <c r="AB32361" s="241"/>
    </row>
    <row r="32362" spans="25:28">
      <c r="Y32362" s="240"/>
      <c r="AB32362" s="241"/>
    </row>
    <row r="32363" spans="25:28">
      <c r="Y32363" s="240"/>
      <c r="AB32363" s="241"/>
    </row>
    <row r="32364" spans="25:28">
      <c r="Y32364" s="240"/>
      <c r="AB32364" s="241"/>
    </row>
    <row r="32365" spans="25:28">
      <c r="Y32365" s="240"/>
      <c r="AB32365" s="241"/>
    </row>
    <row r="32366" spans="25:28">
      <c r="Y32366" s="240"/>
      <c r="AB32366" s="241"/>
    </row>
    <row r="32367" spans="25:28">
      <c r="Y32367" s="240"/>
      <c r="AB32367" s="241"/>
    </row>
    <row r="32368" spans="25:28">
      <c r="Y32368" s="240"/>
      <c r="AB32368" s="241"/>
    </row>
    <row r="32369" spans="25:28">
      <c r="Y32369" s="240"/>
      <c r="AB32369" s="241"/>
    </row>
    <row r="32370" spans="25:28">
      <c r="Y32370" s="240"/>
      <c r="AB32370" s="241"/>
    </row>
    <row r="32371" spans="25:28">
      <c r="Y32371" s="240"/>
      <c r="AB32371" s="241"/>
    </row>
    <row r="32372" spans="25:28">
      <c r="Y32372" s="240"/>
      <c r="AB32372" s="241"/>
    </row>
    <row r="32373" spans="25:28">
      <c r="Y32373" s="240"/>
      <c r="AB32373" s="241"/>
    </row>
    <row r="32374" spans="25:28">
      <c r="Y32374" s="240"/>
      <c r="AB32374" s="241"/>
    </row>
    <row r="32375" spans="25:28">
      <c r="Y32375" s="240"/>
      <c r="AB32375" s="241"/>
    </row>
    <row r="32376" spans="25:28">
      <c r="Y32376" s="240"/>
      <c r="AB32376" s="241"/>
    </row>
    <row r="32377" spans="25:28">
      <c r="Y32377" s="240"/>
      <c r="AB32377" s="241"/>
    </row>
    <row r="32378" spans="25:28">
      <c r="Y32378" s="240"/>
      <c r="AB32378" s="241"/>
    </row>
    <row r="32379" spans="25:28">
      <c r="Y32379" s="240"/>
      <c r="AB32379" s="241"/>
    </row>
    <row r="32380" spans="25:28">
      <c r="Y32380" s="240"/>
      <c r="AB32380" s="241"/>
    </row>
    <row r="32381" spans="25:28">
      <c r="Y32381" s="240"/>
      <c r="AB32381" s="241"/>
    </row>
    <row r="32382" spans="25:28">
      <c r="Y32382" s="240"/>
      <c r="AB32382" s="241"/>
    </row>
    <row r="32383" spans="25:28">
      <c r="Y32383" s="240"/>
      <c r="AB32383" s="241"/>
    </row>
    <row r="32384" spans="25:28">
      <c r="Y32384" s="240"/>
      <c r="AB32384" s="241"/>
    </row>
    <row r="32385" spans="25:28">
      <c r="Y32385" s="240"/>
      <c r="AB32385" s="241"/>
    </row>
    <row r="32386" spans="25:28">
      <c r="Y32386" s="240"/>
      <c r="AB32386" s="241"/>
    </row>
    <row r="32387" spans="25:28">
      <c r="Y32387" s="240"/>
      <c r="AB32387" s="241"/>
    </row>
    <row r="32388" spans="25:28">
      <c r="Y32388" s="240"/>
      <c r="AB32388" s="241"/>
    </row>
    <row r="32389" spans="25:28">
      <c r="Y32389" s="240"/>
      <c r="AB32389" s="241"/>
    </row>
    <row r="32390" spans="25:28">
      <c r="Y32390" s="240"/>
      <c r="AB32390" s="241"/>
    </row>
    <row r="32391" spans="25:28">
      <c r="Y32391" s="240"/>
      <c r="AB32391" s="241"/>
    </row>
    <row r="32392" spans="25:28">
      <c r="Y32392" s="240"/>
      <c r="AB32392" s="241"/>
    </row>
    <row r="32393" spans="25:28">
      <c r="Y32393" s="240"/>
      <c r="AB32393" s="241"/>
    </row>
    <row r="32394" spans="25:28">
      <c r="Y32394" s="240"/>
      <c r="AB32394" s="241"/>
    </row>
    <row r="32395" spans="25:28">
      <c r="Y32395" s="240"/>
      <c r="AB32395" s="241"/>
    </row>
    <row r="32396" spans="25:28">
      <c r="Y32396" s="240"/>
      <c r="AB32396" s="241"/>
    </row>
    <row r="32397" spans="25:28">
      <c r="Y32397" s="240"/>
      <c r="AB32397" s="241"/>
    </row>
    <row r="32398" spans="25:28">
      <c r="Y32398" s="240"/>
      <c r="AB32398" s="241"/>
    </row>
    <row r="32399" spans="25:28">
      <c r="Y32399" s="240"/>
      <c r="AB32399" s="241"/>
    </row>
    <row r="32400" spans="25:28">
      <c r="Y32400" s="240"/>
      <c r="AB32400" s="241"/>
    </row>
    <row r="32401" spans="25:28">
      <c r="Y32401" s="240"/>
      <c r="AB32401" s="241"/>
    </row>
    <row r="32402" spans="25:28">
      <c r="Y32402" s="240"/>
      <c r="AB32402" s="241"/>
    </row>
    <row r="32403" spans="25:28">
      <c r="Y32403" s="240"/>
      <c r="AB32403" s="241"/>
    </row>
    <row r="32404" spans="25:28">
      <c r="Y32404" s="240"/>
      <c r="AB32404" s="241"/>
    </row>
    <row r="32405" spans="25:28">
      <c r="Y32405" s="240"/>
      <c r="AB32405" s="241"/>
    </row>
    <row r="32406" spans="25:28">
      <c r="Y32406" s="240"/>
      <c r="AB32406" s="241"/>
    </row>
    <row r="32407" spans="25:28">
      <c r="Y32407" s="240"/>
      <c r="AB32407" s="241"/>
    </row>
    <row r="32408" spans="25:28">
      <c r="Y32408" s="240"/>
      <c r="AB32408" s="241"/>
    </row>
    <row r="32409" spans="25:28">
      <c r="Y32409" s="240"/>
      <c r="AB32409" s="241"/>
    </row>
    <row r="32410" spans="25:28">
      <c r="Y32410" s="240"/>
      <c r="AB32410" s="241"/>
    </row>
    <row r="32411" spans="25:28">
      <c r="Y32411" s="240"/>
      <c r="AB32411" s="241"/>
    </row>
    <row r="32412" spans="25:28">
      <c r="Y32412" s="240"/>
      <c r="AB32412" s="241"/>
    </row>
    <row r="32413" spans="25:28">
      <c r="Y32413" s="240"/>
      <c r="AB32413" s="241"/>
    </row>
    <row r="32414" spans="25:28">
      <c r="Y32414" s="240"/>
      <c r="AB32414" s="241"/>
    </row>
    <row r="32415" spans="25:28">
      <c r="Y32415" s="240"/>
      <c r="AB32415" s="241"/>
    </row>
    <row r="32416" spans="25:28">
      <c r="Y32416" s="240"/>
      <c r="AB32416" s="241"/>
    </row>
    <row r="32417" spans="25:28">
      <c r="Y32417" s="240"/>
      <c r="AB32417" s="241"/>
    </row>
    <row r="32418" spans="25:28">
      <c r="Y32418" s="240"/>
      <c r="AB32418" s="241"/>
    </row>
    <row r="32419" spans="25:28">
      <c r="Y32419" s="240"/>
      <c r="AB32419" s="241"/>
    </row>
    <row r="32420" spans="25:28">
      <c r="Y32420" s="240"/>
      <c r="AB32420" s="241"/>
    </row>
    <row r="32421" spans="25:28">
      <c r="Y32421" s="240"/>
      <c r="AB32421" s="241"/>
    </row>
    <row r="32422" spans="25:28">
      <c r="Y32422" s="240"/>
      <c r="AB32422" s="241"/>
    </row>
    <row r="32423" spans="25:28">
      <c r="Y32423" s="240"/>
      <c r="AB32423" s="241"/>
    </row>
    <row r="32424" spans="25:28">
      <c r="Y32424" s="240"/>
      <c r="AB32424" s="241"/>
    </row>
    <row r="32425" spans="25:28">
      <c r="Y32425" s="240"/>
      <c r="AB32425" s="241"/>
    </row>
    <row r="32426" spans="25:28">
      <c r="Y32426" s="240"/>
      <c r="AB32426" s="241"/>
    </row>
    <row r="32427" spans="25:28">
      <c r="Y32427" s="240"/>
      <c r="AB32427" s="241"/>
    </row>
    <row r="32428" spans="25:28">
      <c r="Y32428" s="240"/>
      <c r="AB32428" s="241"/>
    </row>
    <row r="32429" spans="25:28">
      <c r="Y32429" s="240"/>
      <c r="AB32429" s="241"/>
    </row>
    <row r="32430" spans="25:28">
      <c r="Y32430" s="240"/>
      <c r="AB32430" s="241"/>
    </row>
    <row r="32431" spans="25:28">
      <c r="Y32431" s="240"/>
      <c r="AB32431" s="241"/>
    </row>
    <row r="32432" spans="25:28">
      <c r="Y32432" s="240"/>
      <c r="AB32432" s="241"/>
    </row>
    <row r="32433" spans="25:28">
      <c r="Y32433" s="240"/>
      <c r="AB32433" s="241"/>
    </row>
    <row r="32434" spans="25:28">
      <c r="Y32434" s="240"/>
      <c r="AB32434" s="241"/>
    </row>
    <row r="32435" spans="25:28">
      <c r="Y32435" s="240"/>
      <c r="AB32435" s="241"/>
    </row>
    <row r="32436" spans="25:28">
      <c r="Y32436" s="240"/>
      <c r="AB32436" s="241"/>
    </row>
    <row r="32437" spans="25:28">
      <c r="Y32437" s="240"/>
      <c r="AB32437" s="241"/>
    </row>
    <row r="32438" spans="25:28">
      <c r="Y32438" s="240"/>
      <c r="AB32438" s="241"/>
    </row>
    <row r="32439" spans="25:28">
      <c r="Y32439" s="240"/>
      <c r="AB32439" s="241"/>
    </row>
    <row r="32440" spans="25:28">
      <c r="Y32440" s="240"/>
      <c r="AB32440" s="241"/>
    </row>
    <row r="32441" spans="25:28">
      <c r="Y32441" s="240"/>
      <c r="AB32441" s="241"/>
    </row>
    <row r="32442" spans="25:28">
      <c r="Y32442" s="240"/>
      <c r="AB32442" s="241"/>
    </row>
    <row r="32443" spans="25:28">
      <c r="Y32443" s="240"/>
      <c r="AB32443" s="241"/>
    </row>
    <row r="32444" spans="25:28">
      <c r="Y32444" s="240"/>
      <c r="AB32444" s="241"/>
    </row>
    <row r="32445" spans="25:28">
      <c r="Y32445" s="240"/>
      <c r="AB32445" s="241"/>
    </row>
    <row r="32446" spans="25:28">
      <c r="Y32446" s="240"/>
      <c r="AB32446" s="241"/>
    </row>
    <row r="32447" spans="25:28">
      <c r="Y32447" s="240"/>
      <c r="AB32447" s="241"/>
    </row>
    <row r="32448" spans="25:28">
      <c r="Y32448" s="240"/>
      <c r="AB32448" s="241"/>
    </row>
    <row r="32449" spans="25:28">
      <c r="Y32449" s="240"/>
      <c r="AB32449" s="241"/>
    </row>
    <row r="32450" spans="25:28">
      <c r="Y32450" s="240"/>
      <c r="AB32450" s="241"/>
    </row>
    <row r="32451" spans="25:28">
      <c r="Y32451" s="240"/>
      <c r="AB32451" s="241"/>
    </row>
    <row r="32452" spans="25:28">
      <c r="Y32452" s="240"/>
      <c r="AB32452" s="241"/>
    </row>
    <row r="32453" spans="25:28">
      <c r="Y32453" s="240"/>
      <c r="AB32453" s="241"/>
    </row>
    <row r="32454" spans="25:28">
      <c r="Y32454" s="240"/>
      <c r="AB32454" s="241"/>
    </row>
    <row r="32455" spans="25:28">
      <c r="Y32455" s="240"/>
      <c r="AB32455" s="241"/>
    </row>
    <row r="32456" spans="25:28">
      <c r="Y32456" s="240"/>
      <c r="AB32456" s="241"/>
    </row>
    <row r="32457" spans="25:28">
      <c r="Y32457" s="240"/>
      <c r="AB32457" s="241"/>
    </row>
    <row r="32458" spans="25:28">
      <c r="Y32458" s="240"/>
      <c r="AB32458" s="241"/>
    </row>
    <row r="32459" spans="25:28">
      <c r="Y32459" s="240"/>
      <c r="AB32459" s="241"/>
    </row>
    <row r="32460" spans="25:28">
      <c r="Y32460" s="240"/>
      <c r="AB32460" s="241"/>
    </row>
    <row r="32461" spans="25:28">
      <c r="Y32461" s="240"/>
      <c r="AB32461" s="241"/>
    </row>
    <row r="32462" spans="25:28">
      <c r="Y32462" s="240"/>
      <c r="AB32462" s="241"/>
    </row>
    <row r="32463" spans="25:28">
      <c r="Y32463" s="240"/>
      <c r="AB32463" s="241"/>
    </row>
    <row r="32464" spans="25:28">
      <c r="Y32464" s="240"/>
      <c r="AB32464" s="241"/>
    </row>
    <row r="32465" spans="25:28">
      <c r="Y32465" s="240"/>
      <c r="AB32465" s="241"/>
    </row>
    <row r="32466" spans="25:28">
      <c r="Y32466" s="240"/>
      <c r="AB32466" s="241"/>
    </row>
    <row r="32467" spans="25:28">
      <c r="Y32467" s="240"/>
      <c r="AB32467" s="241"/>
    </row>
    <row r="32468" spans="25:28">
      <c r="Y32468" s="240"/>
      <c r="AB32468" s="241"/>
    </row>
    <row r="32469" spans="25:28">
      <c r="Y32469" s="240"/>
      <c r="AB32469" s="241"/>
    </row>
    <row r="32470" spans="25:28">
      <c r="Y32470" s="240"/>
      <c r="AB32470" s="241"/>
    </row>
    <row r="32471" spans="25:28">
      <c r="Y32471" s="240"/>
      <c r="AB32471" s="241"/>
    </row>
    <row r="32472" spans="25:28">
      <c r="Y32472" s="240"/>
      <c r="AB32472" s="241"/>
    </row>
    <row r="32473" spans="25:28">
      <c r="Y32473" s="240"/>
      <c r="AB32473" s="241"/>
    </row>
    <row r="32474" spans="25:28">
      <c r="Y32474" s="240"/>
      <c r="AB32474" s="241"/>
    </row>
    <row r="32475" spans="25:28">
      <c r="Y32475" s="240"/>
      <c r="AB32475" s="241"/>
    </row>
    <row r="32476" spans="25:28">
      <c r="Y32476" s="240"/>
      <c r="AB32476" s="241"/>
    </row>
    <row r="32477" spans="25:28">
      <c r="Y32477" s="240"/>
      <c r="AB32477" s="241"/>
    </row>
    <row r="32478" spans="25:28">
      <c r="Y32478" s="240"/>
      <c r="AB32478" s="241"/>
    </row>
    <row r="32479" spans="25:28">
      <c r="Y32479" s="240"/>
      <c r="AB32479" s="241"/>
    </row>
    <row r="32480" spans="25:28">
      <c r="Y32480" s="240"/>
      <c r="AB32480" s="241"/>
    </row>
    <row r="32481" spans="25:28">
      <c r="Y32481" s="240"/>
      <c r="AB32481" s="241"/>
    </row>
    <row r="32482" spans="25:28">
      <c r="Y32482" s="240"/>
      <c r="AB32482" s="241"/>
    </row>
    <row r="32483" spans="25:28">
      <c r="Y32483" s="240"/>
      <c r="AB32483" s="241"/>
    </row>
    <row r="32484" spans="25:28">
      <c r="Y32484" s="240"/>
      <c r="AB32484" s="241"/>
    </row>
    <row r="32485" spans="25:28">
      <c r="Y32485" s="240"/>
      <c r="AB32485" s="241"/>
    </row>
    <row r="32486" spans="25:28">
      <c r="Y32486" s="240"/>
      <c r="AB32486" s="241"/>
    </row>
    <row r="32487" spans="25:28">
      <c r="Y32487" s="240"/>
      <c r="AB32487" s="241"/>
    </row>
    <row r="32488" spans="25:28">
      <c r="Y32488" s="240"/>
      <c r="AB32488" s="241"/>
    </row>
    <row r="32489" spans="25:28">
      <c r="Y32489" s="240"/>
      <c r="AB32489" s="241"/>
    </row>
    <row r="32490" spans="25:28">
      <c r="Y32490" s="240"/>
      <c r="AB32490" s="241"/>
    </row>
    <row r="32491" spans="25:28">
      <c r="Y32491" s="240"/>
      <c r="AB32491" s="241"/>
    </row>
    <row r="32492" spans="25:28">
      <c r="Y32492" s="240"/>
      <c r="AB32492" s="241"/>
    </row>
    <row r="32493" spans="25:28">
      <c r="Y32493" s="240"/>
      <c r="AB32493" s="241"/>
    </row>
    <row r="32494" spans="25:28">
      <c r="Y32494" s="240"/>
      <c r="AB32494" s="241"/>
    </row>
    <row r="32495" spans="25:28">
      <c r="Y32495" s="240"/>
      <c r="AB32495" s="241"/>
    </row>
    <row r="32496" spans="25:28">
      <c r="Y32496" s="240"/>
      <c r="AB32496" s="241"/>
    </row>
    <row r="32497" spans="25:28">
      <c r="Y32497" s="240"/>
      <c r="AB32497" s="241"/>
    </row>
    <row r="32498" spans="25:28">
      <c r="Y32498" s="240"/>
      <c r="AB32498" s="241"/>
    </row>
    <row r="32499" spans="25:28">
      <c r="Y32499" s="240"/>
      <c r="AB32499" s="241"/>
    </row>
    <row r="32500" spans="25:28">
      <c r="Y32500" s="240"/>
      <c r="AB32500" s="241"/>
    </row>
    <row r="32501" spans="25:28">
      <c r="Y32501" s="240"/>
      <c r="AB32501" s="241"/>
    </row>
    <row r="32502" spans="25:28">
      <c r="Y32502" s="240"/>
      <c r="AB32502" s="241"/>
    </row>
    <row r="32503" spans="25:28">
      <c r="Y32503" s="240"/>
      <c r="AB32503" s="241"/>
    </row>
    <row r="32504" spans="25:28">
      <c r="Y32504" s="240"/>
      <c r="AB32504" s="241"/>
    </row>
    <row r="32505" spans="25:28">
      <c r="Y32505" s="240"/>
      <c r="AB32505" s="241"/>
    </row>
    <row r="32506" spans="25:28">
      <c r="Y32506" s="240"/>
      <c r="AB32506" s="241"/>
    </row>
    <row r="32507" spans="25:28">
      <c r="Y32507" s="240"/>
      <c r="AB32507" s="241"/>
    </row>
    <row r="32508" spans="25:28">
      <c r="Y32508" s="240"/>
      <c r="AB32508" s="241"/>
    </row>
    <row r="32509" spans="25:28">
      <c r="Y32509" s="240"/>
      <c r="AB32509" s="241"/>
    </row>
    <row r="32510" spans="25:28">
      <c r="Y32510" s="240"/>
      <c r="AB32510" s="241"/>
    </row>
    <row r="32511" spans="25:28">
      <c r="Y32511" s="240"/>
      <c r="AB32511" s="241"/>
    </row>
    <row r="32512" spans="25:28">
      <c r="Y32512" s="240"/>
      <c r="AB32512" s="241"/>
    </row>
    <row r="32513" spans="25:28">
      <c r="Y32513" s="240"/>
      <c r="AB32513" s="241"/>
    </row>
    <row r="32514" spans="25:28">
      <c r="Y32514" s="240"/>
      <c r="AB32514" s="241"/>
    </row>
    <row r="32515" spans="25:28">
      <c r="Y32515" s="240"/>
      <c r="AB32515" s="241"/>
    </row>
    <row r="32516" spans="25:28">
      <c r="Y32516" s="240"/>
      <c r="AB32516" s="241"/>
    </row>
    <row r="32517" spans="25:28">
      <c r="Y32517" s="240"/>
      <c r="AB32517" s="241"/>
    </row>
    <row r="32518" spans="25:28">
      <c r="Y32518" s="240"/>
      <c r="AB32518" s="241"/>
    </row>
    <row r="32519" spans="25:28">
      <c r="Y32519" s="240"/>
      <c r="AB32519" s="241"/>
    </row>
    <row r="32520" spans="25:28">
      <c r="Y32520" s="240"/>
      <c r="AB32520" s="241"/>
    </row>
    <row r="32521" spans="25:28">
      <c r="Y32521" s="240"/>
      <c r="AB32521" s="241"/>
    </row>
    <row r="32522" spans="25:28">
      <c r="Y32522" s="240"/>
      <c r="AB32522" s="241"/>
    </row>
    <row r="32523" spans="25:28">
      <c r="Y32523" s="240"/>
      <c r="AB32523" s="241"/>
    </row>
    <row r="32524" spans="25:28">
      <c r="Y32524" s="240"/>
      <c r="AB32524" s="241"/>
    </row>
    <row r="32525" spans="25:28">
      <c r="Y32525" s="240"/>
      <c r="AB32525" s="241"/>
    </row>
    <row r="32526" spans="25:28">
      <c r="Y32526" s="240"/>
      <c r="AB32526" s="241"/>
    </row>
    <row r="32527" spans="25:28">
      <c r="Y32527" s="240"/>
      <c r="AB32527" s="241"/>
    </row>
    <row r="32528" spans="25:28">
      <c r="Y32528" s="240"/>
      <c r="AB32528" s="241"/>
    </row>
    <row r="32529" spans="25:28">
      <c r="Y32529" s="240"/>
      <c r="AB32529" s="241"/>
    </row>
    <row r="32530" spans="25:28">
      <c r="Y32530" s="240"/>
      <c r="AB32530" s="241"/>
    </row>
    <row r="32531" spans="25:28">
      <c r="Y32531" s="240"/>
      <c r="AB32531" s="241"/>
    </row>
    <row r="32532" spans="25:28">
      <c r="Y32532" s="240"/>
      <c r="AB32532" s="241"/>
    </row>
    <row r="32533" spans="25:28">
      <c r="Y32533" s="240"/>
      <c r="AB32533" s="241"/>
    </row>
    <row r="32534" spans="25:28">
      <c r="Y32534" s="240"/>
      <c r="AB32534" s="241"/>
    </row>
    <row r="32535" spans="25:28">
      <c r="Y32535" s="240"/>
      <c r="AB32535" s="241"/>
    </row>
    <row r="32536" spans="25:28">
      <c r="Y32536" s="240"/>
      <c r="AB32536" s="241"/>
    </row>
    <row r="32537" spans="25:28">
      <c r="Y32537" s="240"/>
      <c r="AB32537" s="241"/>
    </row>
    <row r="32538" spans="25:28">
      <c r="Y32538" s="240"/>
      <c r="AB32538" s="241"/>
    </row>
    <row r="32539" spans="25:28">
      <c r="Y32539" s="240"/>
      <c r="AB32539" s="241"/>
    </row>
    <row r="32540" spans="25:28">
      <c r="Y32540" s="240"/>
      <c r="AB32540" s="241"/>
    </row>
    <row r="32541" spans="25:28">
      <c r="Y32541" s="240"/>
      <c r="AB32541" s="241"/>
    </row>
    <row r="32542" spans="25:28">
      <c r="Y32542" s="240"/>
      <c r="AB32542" s="241"/>
    </row>
    <row r="32543" spans="25:28">
      <c r="Y32543" s="240"/>
      <c r="AB32543" s="241"/>
    </row>
    <row r="32544" spans="25:28">
      <c r="Y32544" s="240"/>
      <c r="AB32544" s="241"/>
    </row>
    <row r="32545" spans="25:28">
      <c r="Y32545" s="240"/>
      <c r="AB32545" s="241"/>
    </row>
    <row r="32546" spans="25:28">
      <c r="Y32546" s="240"/>
      <c r="AB32546" s="241"/>
    </row>
    <row r="32547" spans="25:28">
      <c r="Y32547" s="240"/>
      <c r="AB32547" s="241"/>
    </row>
    <row r="32548" spans="25:28">
      <c r="Y32548" s="240"/>
      <c r="AB32548" s="241"/>
    </row>
    <row r="32549" spans="25:28">
      <c r="Y32549" s="240"/>
      <c r="AB32549" s="241"/>
    </row>
    <row r="32550" spans="25:28">
      <c r="Y32550" s="240"/>
      <c r="AB32550" s="241"/>
    </row>
    <row r="32551" spans="25:28">
      <c r="Y32551" s="240"/>
      <c r="AB32551" s="241"/>
    </row>
    <row r="32552" spans="25:28">
      <c r="Y32552" s="240"/>
      <c r="AB32552" s="241"/>
    </row>
    <row r="32553" spans="25:28">
      <c r="Y32553" s="240"/>
      <c r="AB32553" s="241"/>
    </row>
    <row r="32554" spans="25:28">
      <c r="Y32554" s="240"/>
      <c r="AB32554" s="241"/>
    </row>
    <row r="32555" spans="25:28">
      <c r="Y32555" s="240"/>
      <c r="AB32555" s="241"/>
    </row>
    <row r="32556" spans="25:28">
      <c r="Y32556" s="240"/>
      <c r="AB32556" s="241"/>
    </row>
    <row r="32557" spans="25:28">
      <c r="Y32557" s="240"/>
      <c r="AB32557" s="241"/>
    </row>
    <row r="32558" spans="25:28">
      <c r="Y32558" s="240"/>
      <c r="AB32558" s="241"/>
    </row>
    <row r="32559" spans="25:28">
      <c r="Y32559" s="240"/>
      <c r="AB32559" s="241"/>
    </row>
    <row r="32560" spans="25:28">
      <c r="Y32560" s="240"/>
      <c r="AB32560" s="241"/>
    </row>
    <row r="32561" spans="25:28">
      <c r="Y32561" s="240"/>
      <c r="AB32561" s="241"/>
    </row>
    <row r="32562" spans="25:28">
      <c r="Y32562" s="240"/>
      <c r="AB32562" s="241"/>
    </row>
    <row r="32563" spans="25:28">
      <c r="Y32563" s="240"/>
      <c r="AB32563" s="241"/>
    </row>
    <row r="32564" spans="25:28">
      <c r="Y32564" s="240"/>
      <c r="AB32564" s="241"/>
    </row>
    <row r="32565" spans="25:28">
      <c r="Y32565" s="240"/>
      <c r="AB32565" s="241"/>
    </row>
    <row r="32566" spans="25:28">
      <c r="Y32566" s="240"/>
      <c r="AB32566" s="241"/>
    </row>
    <row r="32567" spans="25:28">
      <c r="Y32567" s="240"/>
      <c r="AB32567" s="241"/>
    </row>
    <row r="32568" spans="25:28">
      <c r="Y32568" s="240"/>
      <c r="AB32568" s="241"/>
    </row>
    <row r="32569" spans="25:28">
      <c r="Y32569" s="240"/>
      <c r="AB32569" s="241"/>
    </row>
    <row r="32570" spans="25:28">
      <c r="Y32570" s="240"/>
      <c r="AB32570" s="241"/>
    </row>
    <row r="32571" spans="25:28">
      <c r="Y32571" s="240"/>
      <c r="AB32571" s="241"/>
    </row>
    <row r="32572" spans="25:28">
      <c r="Y32572" s="240"/>
      <c r="AB32572" s="241"/>
    </row>
    <row r="32573" spans="25:28">
      <c r="Y32573" s="240"/>
      <c r="AB32573" s="241"/>
    </row>
    <row r="32574" spans="25:28">
      <c r="Y32574" s="240"/>
      <c r="AB32574" s="241"/>
    </row>
    <row r="32575" spans="25:28">
      <c r="Y32575" s="240"/>
      <c r="AB32575" s="241"/>
    </row>
    <row r="32576" spans="25:28">
      <c r="Y32576" s="240"/>
      <c r="AB32576" s="241"/>
    </row>
    <row r="32577" spans="25:28">
      <c r="Y32577" s="240"/>
      <c r="AB32577" s="241"/>
    </row>
    <row r="32578" spans="25:28">
      <c r="Y32578" s="240"/>
      <c r="AB32578" s="241"/>
    </row>
    <row r="32579" spans="25:28">
      <c r="Y32579" s="240"/>
      <c r="AB32579" s="241"/>
    </row>
    <row r="32580" spans="25:28">
      <c r="Y32580" s="240"/>
      <c r="AB32580" s="241"/>
    </row>
    <row r="32581" spans="25:28">
      <c r="Y32581" s="240"/>
      <c r="AB32581" s="241"/>
    </row>
    <row r="32582" spans="25:28">
      <c r="Y32582" s="240"/>
      <c r="AB32582" s="241"/>
    </row>
    <row r="32583" spans="25:28">
      <c r="Y32583" s="240"/>
      <c r="AB32583" s="241"/>
    </row>
    <row r="32584" spans="25:28">
      <c r="Y32584" s="240"/>
      <c r="AB32584" s="241"/>
    </row>
    <row r="32585" spans="25:28">
      <c r="Y32585" s="240"/>
      <c r="AB32585" s="241"/>
    </row>
    <row r="32586" spans="25:28">
      <c r="Y32586" s="240"/>
      <c r="AB32586" s="241"/>
    </row>
    <row r="32587" spans="25:28">
      <c r="Y32587" s="240"/>
      <c r="AB32587" s="241"/>
    </row>
    <row r="32588" spans="25:28">
      <c r="Y32588" s="240"/>
      <c r="AB32588" s="241"/>
    </row>
    <row r="32589" spans="25:28">
      <c r="Y32589" s="240"/>
      <c r="AB32589" s="241"/>
    </row>
    <row r="32590" spans="25:28">
      <c r="Y32590" s="240"/>
      <c r="AB32590" s="241"/>
    </row>
    <row r="32591" spans="25:28">
      <c r="Y32591" s="240"/>
      <c r="AB32591" s="241"/>
    </row>
    <row r="32592" spans="25:28">
      <c r="Y32592" s="240"/>
      <c r="AB32592" s="241"/>
    </row>
    <row r="32593" spans="25:28">
      <c r="Y32593" s="240"/>
      <c r="AB32593" s="241"/>
    </row>
    <row r="32594" spans="25:28">
      <c r="Y32594" s="240"/>
      <c r="AB32594" s="241"/>
    </row>
    <row r="32595" spans="25:28">
      <c r="Y32595" s="240"/>
      <c r="AB32595" s="241"/>
    </row>
    <row r="32596" spans="25:28">
      <c r="Y32596" s="240"/>
      <c r="AB32596" s="241"/>
    </row>
    <row r="32597" spans="25:28">
      <c r="Y32597" s="240"/>
      <c r="AB32597" s="241"/>
    </row>
    <row r="32598" spans="25:28">
      <c r="Y32598" s="240"/>
      <c r="AB32598" s="241"/>
    </row>
    <row r="32599" spans="25:28">
      <c r="Y32599" s="240"/>
      <c r="AB32599" s="241"/>
    </row>
    <row r="32600" spans="25:28">
      <c r="Y32600" s="240"/>
      <c r="AB32600" s="241"/>
    </row>
    <row r="32601" spans="25:28">
      <c r="Y32601" s="240"/>
      <c r="AB32601" s="241"/>
    </row>
    <row r="32602" spans="25:28">
      <c r="Y32602" s="240"/>
      <c r="AB32602" s="241"/>
    </row>
    <row r="32603" spans="25:28">
      <c r="Y32603" s="240"/>
      <c r="AB32603" s="241"/>
    </row>
    <row r="32604" spans="25:28">
      <c r="Y32604" s="240"/>
      <c r="AB32604" s="241"/>
    </row>
    <row r="32605" spans="25:28">
      <c r="Y32605" s="240"/>
      <c r="AB32605" s="241"/>
    </row>
    <row r="32606" spans="25:28">
      <c r="Y32606" s="240"/>
      <c r="AB32606" s="241"/>
    </row>
    <row r="32607" spans="25:28">
      <c r="Y32607" s="240"/>
      <c r="AB32607" s="241"/>
    </row>
    <row r="32608" spans="25:28">
      <c r="Y32608" s="240"/>
      <c r="AB32608" s="241"/>
    </row>
    <row r="32609" spans="25:28">
      <c r="Y32609" s="240"/>
      <c r="AB32609" s="241"/>
    </row>
    <row r="32610" spans="25:28">
      <c r="Y32610" s="240"/>
      <c r="AB32610" s="241"/>
    </row>
    <row r="32611" spans="25:28">
      <c r="Y32611" s="240"/>
      <c r="AB32611" s="241"/>
    </row>
    <row r="32612" spans="25:28">
      <c r="Y32612" s="240"/>
      <c r="AB32612" s="241"/>
    </row>
    <row r="32613" spans="25:28">
      <c r="Y32613" s="240"/>
      <c r="AB32613" s="241"/>
    </row>
    <row r="32614" spans="25:28">
      <c r="Y32614" s="240"/>
      <c r="AB32614" s="241"/>
    </row>
    <row r="32615" spans="25:28">
      <c r="Y32615" s="240"/>
      <c r="AB32615" s="241"/>
    </row>
    <row r="32616" spans="25:28">
      <c r="Y32616" s="240"/>
      <c r="AB32616" s="241"/>
    </row>
    <row r="32617" spans="25:28">
      <c r="Y32617" s="240"/>
      <c r="AB32617" s="241"/>
    </row>
    <row r="32618" spans="25:28">
      <c r="Y32618" s="240"/>
      <c r="AB32618" s="241"/>
    </row>
    <row r="32619" spans="25:28">
      <c r="Y32619" s="240"/>
      <c r="AB32619" s="241"/>
    </row>
    <row r="32620" spans="25:28">
      <c r="Y32620" s="240"/>
      <c r="AB32620" s="241"/>
    </row>
    <row r="32621" spans="25:28">
      <c r="Y32621" s="240"/>
      <c r="AB32621" s="241"/>
    </row>
    <row r="32622" spans="25:28">
      <c r="Y32622" s="240"/>
      <c r="AB32622" s="241"/>
    </row>
    <row r="32623" spans="25:28">
      <c r="Y32623" s="240"/>
      <c r="AB32623" s="241"/>
    </row>
    <row r="32624" spans="25:28">
      <c r="Y32624" s="240"/>
      <c r="AB32624" s="241"/>
    </row>
    <row r="32625" spans="25:28">
      <c r="Y32625" s="240"/>
      <c r="AB32625" s="241"/>
    </row>
    <row r="32626" spans="25:28">
      <c r="Y32626" s="240"/>
      <c r="AB32626" s="241"/>
    </row>
    <row r="32627" spans="25:28">
      <c r="Y32627" s="240"/>
      <c r="AB32627" s="241"/>
    </row>
    <row r="32628" spans="25:28">
      <c r="Y32628" s="240"/>
      <c r="AB32628" s="241"/>
    </row>
    <row r="32629" spans="25:28">
      <c r="Y32629" s="240"/>
      <c r="AB32629" s="241"/>
    </row>
    <row r="32630" spans="25:28">
      <c r="Y32630" s="240"/>
      <c r="AB32630" s="241"/>
    </row>
    <row r="32631" spans="25:28">
      <c r="Y32631" s="240"/>
      <c r="AB32631" s="241"/>
    </row>
    <row r="32632" spans="25:28">
      <c r="Y32632" s="240"/>
      <c r="AB32632" s="241"/>
    </row>
    <row r="32633" spans="25:28">
      <c r="Y32633" s="240"/>
      <c r="AB32633" s="241"/>
    </row>
    <row r="32634" spans="25:28">
      <c r="Y32634" s="240"/>
      <c r="AB32634" s="241"/>
    </row>
    <row r="32635" spans="25:28">
      <c r="Y32635" s="240"/>
      <c r="AB32635" s="241"/>
    </row>
    <row r="32636" spans="25:28">
      <c r="Y32636" s="240"/>
      <c r="AB32636" s="241"/>
    </row>
    <row r="32637" spans="25:28">
      <c r="Y32637" s="240"/>
      <c r="AB32637" s="241"/>
    </row>
    <row r="32638" spans="25:28">
      <c r="Y32638" s="240"/>
      <c r="AB32638" s="241"/>
    </row>
    <row r="32639" spans="25:28">
      <c r="Y32639" s="240"/>
      <c r="AB32639" s="241"/>
    </row>
    <row r="32640" spans="25:28">
      <c r="Y32640" s="240"/>
      <c r="AB32640" s="241"/>
    </row>
    <row r="32641" spans="25:28">
      <c r="Y32641" s="240"/>
      <c r="AB32641" s="241"/>
    </row>
    <row r="32642" spans="25:28">
      <c r="Y32642" s="240"/>
      <c r="AB32642" s="241"/>
    </row>
    <row r="32643" spans="25:28">
      <c r="Y32643" s="240"/>
      <c r="AB32643" s="241"/>
    </row>
    <row r="32644" spans="25:28">
      <c r="Y32644" s="240"/>
      <c r="AB32644" s="241"/>
    </row>
    <row r="32645" spans="25:28">
      <c r="Y32645" s="240"/>
      <c r="AB32645" s="241"/>
    </row>
    <row r="32646" spans="25:28">
      <c r="Y32646" s="240"/>
      <c r="AB32646" s="241"/>
    </row>
    <row r="32647" spans="25:28">
      <c r="Y32647" s="240"/>
      <c r="AB32647" s="241"/>
    </row>
    <row r="32648" spans="25:28">
      <c r="Y32648" s="240"/>
      <c r="AB32648" s="241"/>
    </row>
    <row r="32649" spans="25:28">
      <c r="Y32649" s="240"/>
      <c r="AB32649" s="241"/>
    </row>
    <row r="32650" spans="25:28">
      <c r="Y32650" s="240"/>
      <c r="AB32650" s="241"/>
    </row>
    <row r="32651" spans="25:28">
      <c r="Y32651" s="240"/>
      <c r="AB32651" s="241"/>
    </row>
    <row r="32652" spans="25:28">
      <c r="Y32652" s="240"/>
      <c r="AB32652" s="241"/>
    </row>
    <row r="32653" spans="25:28">
      <c r="Y32653" s="240"/>
      <c r="AB32653" s="241"/>
    </row>
    <row r="32654" spans="25:28">
      <c r="Y32654" s="240"/>
      <c r="AB32654" s="241"/>
    </row>
    <row r="32655" spans="25:28">
      <c r="Y32655" s="240"/>
      <c r="AB32655" s="241"/>
    </row>
    <row r="32656" spans="25:28">
      <c r="Y32656" s="240"/>
      <c r="AB32656" s="241"/>
    </row>
    <row r="32657" spans="25:28">
      <c r="Y32657" s="240"/>
      <c r="AB32657" s="241"/>
    </row>
    <row r="32658" spans="25:28">
      <c r="Y32658" s="240"/>
      <c r="AB32658" s="241"/>
    </row>
    <row r="32659" spans="25:28">
      <c r="Y32659" s="240"/>
      <c r="AB32659" s="241"/>
    </row>
    <row r="32660" spans="25:28">
      <c r="Y32660" s="240"/>
      <c r="AB32660" s="241"/>
    </row>
    <row r="32661" spans="25:28">
      <c r="Y32661" s="240"/>
      <c r="AB32661" s="241"/>
    </row>
    <row r="32662" spans="25:28">
      <c r="Y32662" s="240"/>
      <c r="AB32662" s="241"/>
    </row>
    <row r="32663" spans="25:28">
      <c r="Y32663" s="240"/>
      <c r="AB32663" s="241"/>
    </row>
    <row r="32664" spans="25:28">
      <c r="Y32664" s="240"/>
      <c r="AB32664" s="241"/>
    </row>
    <row r="32665" spans="25:28">
      <c r="Y32665" s="240"/>
      <c r="AB32665" s="241"/>
    </row>
    <row r="32666" spans="25:28">
      <c r="Y32666" s="240"/>
      <c r="AB32666" s="241"/>
    </row>
    <row r="32667" spans="25:28">
      <c r="Y32667" s="240"/>
      <c r="AB32667" s="241"/>
    </row>
    <row r="32668" spans="25:28">
      <c r="Y32668" s="240"/>
      <c r="AB32668" s="241"/>
    </row>
    <row r="32669" spans="25:28">
      <c r="Y32669" s="240"/>
      <c r="AB32669" s="241"/>
    </row>
    <row r="32670" spans="25:28">
      <c r="Y32670" s="240"/>
      <c r="AB32670" s="241"/>
    </row>
    <row r="32671" spans="25:28">
      <c r="Y32671" s="240"/>
      <c r="AB32671" s="241"/>
    </row>
    <row r="32672" spans="25:28">
      <c r="Y32672" s="240"/>
      <c r="AB32672" s="241"/>
    </row>
    <row r="32673" spans="25:28">
      <c r="Y32673" s="240"/>
      <c r="AB32673" s="241"/>
    </row>
    <row r="32674" spans="25:28">
      <c r="Y32674" s="240"/>
      <c r="AB32674" s="241"/>
    </row>
    <row r="32675" spans="25:28">
      <c r="Y32675" s="240"/>
      <c r="AB32675" s="241"/>
    </row>
    <row r="32676" spans="25:28">
      <c r="Y32676" s="240"/>
      <c r="AB32676" s="241"/>
    </row>
    <row r="32677" spans="25:28">
      <c r="Y32677" s="240"/>
      <c r="AB32677" s="241"/>
    </row>
    <row r="32678" spans="25:28">
      <c r="Y32678" s="240"/>
      <c r="AB32678" s="241"/>
    </row>
    <row r="32679" spans="25:28">
      <c r="Y32679" s="240"/>
      <c r="AB32679" s="241"/>
    </row>
    <row r="32680" spans="25:28">
      <c r="Y32680" s="240"/>
      <c r="AB32680" s="241"/>
    </row>
    <row r="32681" spans="25:28">
      <c r="Y32681" s="240"/>
      <c r="AB32681" s="241"/>
    </row>
    <row r="32682" spans="25:28">
      <c r="Y32682" s="240"/>
      <c r="AB32682" s="241"/>
    </row>
    <row r="32683" spans="25:28">
      <c r="Y32683" s="240"/>
      <c r="AB32683" s="241"/>
    </row>
    <row r="32684" spans="25:28">
      <c r="Y32684" s="240"/>
      <c r="AB32684" s="241"/>
    </row>
    <row r="32685" spans="25:28">
      <c r="Y32685" s="240"/>
      <c r="AB32685" s="241"/>
    </row>
    <row r="32686" spans="25:28">
      <c r="Y32686" s="240"/>
      <c r="AB32686" s="241"/>
    </row>
    <row r="32687" spans="25:28">
      <c r="Y32687" s="240"/>
      <c r="AB32687" s="241"/>
    </row>
    <row r="32688" spans="25:28">
      <c r="Y32688" s="240"/>
      <c r="AB32688" s="241"/>
    </row>
    <row r="32689" spans="25:28">
      <c r="Y32689" s="240"/>
      <c r="AB32689" s="241"/>
    </row>
    <row r="32690" spans="25:28">
      <c r="Y32690" s="240"/>
      <c r="AB32690" s="241"/>
    </row>
    <row r="32691" spans="25:28">
      <c r="Y32691" s="240"/>
      <c r="AB32691" s="241"/>
    </row>
    <row r="32692" spans="25:28">
      <c r="Y32692" s="240"/>
      <c r="AB32692" s="241"/>
    </row>
    <row r="32693" spans="25:28">
      <c r="Y32693" s="240"/>
      <c r="AB32693" s="241"/>
    </row>
    <row r="32694" spans="25:28">
      <c r="Y32694" s="240"/>
      <c r="AB32694" s="241"/>
    </row>
    <row r="32695" spans="25:28">
      <c r="Y32695" s="240"/>
      <c r="AB32695" s="241"/>
    </row>
    <row r="32696" spans="25:28">
      <c r="Y32696" s="240"/>
      <c r="AB32696" s="241"/>
    </row>
    <row r="32697" spans="25:28">
      <c r="Y32697" s="240"/>
      <c r="AB32697" s="241"/>
    </row>
    <row r="32698" spans="25:28">
      <c r="Y32698" s="240"/>
      <c r="AB32698" s="241"/>
    </row>
    <row r="32699" spans="25:28">
      <c r="Y32699" s="240"/>
      <c r="AB32699" s="241"/>
    </row>
    <row r="32700" spans="25:28">
      <c r="Y32700" s="240"/>
      <c r="AB32700" s="241"/>
    </row>
    <row r="32701" spans="25:28">
      <c r="Y32701" s="240"/>
      <c r="AB32701" s="241"/>
    </row>
    <row r="32702" spans="25:28">
      <c r="Y32702" s="240"/>
      <c r="AB32702" s="241"/>
    </row>
    <row r="32703" spans="25:28">
      <c r="Y32703" s="240"/>
      <c r="AB32703" s="241"/>
    </row>
    <row r="32704" spans="25:28">
      <c r="Y32704" s="240"/>
      <c r="AB32704" s="241"/>
    </row>
    <row r="32705" spans="25:28">
      <c r="Y32705" s="240"/>
      <c r="AB32705" s="241"/>
    </row>
    <row r="32706" spans="25:28">
      <c r="Y32706" s="240"/>
      <c r="AB32706" s="241"/>
    </row>
    <row r="32707" spans="25:28">
      <c r="Y32707" s="240"/>
      <c r="AB32707" s="241"/>
    </row>
    <row r="32708" spans="25:28">
      <c r="Y32708" s="240"/>
      <c r="AB32708" s="241"/>
    </row>
    <row r="32709" spans="25:28">
      <c r="Y32709" s="240"/>
      <c r="AB32709" s="241"/>
    </row>
    <row r="32710" spans="25:28">
      <c r="Y32710" s="240"/>
      <c r="AB32710" s="241"/>
    </row>
    <row r="32711" spans="25:28">
      <c r="Y32711" s="240"/>
      <c r="AB32711" s="241"/>
    </row>
    <row r="32712" spans="25:28">
      <c r="Y32712" s="240"/>
      <c r="AB32712" s="241"/>
    </row>
    <row r="32713" spans="25:28">
      <c r="Y32713" s="240"/>
      <c r="AB32713" s="241"/>
    </row>
    <row r="32714" spans="25:28">
      <c r="Y32714" s="240"/>
      <c r="AB32714" s="241"/>
    </row>
    <row r="32715" spans="25:28">
      <c r="Y32715" s="240"/>
      <c r="AB32715" s="241"/>
    </row>
    <row r="32716" spans="25:28">
      <c r="Y32716" s="240"/>
      <c r="AB32716" s="241"/>
    </row>
    <row r="32717" spans="25:28">
      <c r="Y32717" s="240"/>
      <c r="AB32717" s="241"/>
    </row>
    <row r="32718" spans="25:28">
      <c r="Y32718" s="240"/>
      <c r="AB32718" s="241"/>
    </row>
    <row r="32719" spans="25:28">
      <c r="Y32719" s="240"/>
      <c r="AB32719" s="241"/>
    </row>
    <row r="32720" spans="25:28">
      <c r="Y32720" s="240"/>
      <c r="AB32720" s="241"/>
    </row>
    <row r="32721" spans="25:28">
      <c r="Y32721" s="240"/>
      <c r="AB32721" s="241"/>
    </row>
    <row r="32722" spans="25:28">
      <c r="Y32722" s="240"/>
      <c r="AB32722" s="241"/>
    </row>
    <row r="32723" spans="25:28">
      <c r="Y32723" s="240"/>
      <c r="AB32723" s="241"/>
    </row>
    <row r="32724" spans="25:28">
      <c r="Y32724" s="240"/>
      <c r="AB32724" s="241"/>
    </row>
    <row r="32725" spans="25:28">
      <c r="Y32725" s="240"/>
      <c r="AB32725" s="241"/>
    </row>
    <row r="32726" spans="25:28">
      <c r="Y32726" s="240"/>
      <c r="AB32726" s="241"/>
    </row>
    <row r="32727" spans="25:28">
      <c r="Y32727" s="240"/>
      <c r="AB32727" s="241"/>
    </row>
    <row r="32728" spans="25:28">
      <c r="Y32728" s="240"/>
      <c r="AB32728" s="241"/>
    </row>
    <row r="32729" spans="25:28">
      <c r="Y32729" s="240"/>
      <c r="AB32729" s="241"/>
    </row>
    <row r="32730" spans="25:28">
      <c r="Y32730" s="240"/>
      <c r="AB32730" s="241"/>
    </row>
    <row r="32731" spans="25:28">
      <c r="Y32731" s="240"/>
      <c r="AB32731" s="241"/>
    </row>
    <row r="32732" spans="25:28">
      <c r="Y32732" s="240"/>
      <c r="AB32732" s="241"/>
    </row>
    <row r="32733" spans="25:28">
      <c r="Y32733" s="240"/>
      <c r="AB32733" s="241"/>
    </row>
    <row r="32734" spans="25:28">
      <c r="Y32734" s="240"/>
      <c r="AB32734" s="241"/>
    </row>
    <row r="32735" spans="25:28">
      <c r="Y32735" s="240"/>
      <c r="AB32735" s="241"/>
    </row>
    <row r="32736" spans="25:28">
      <c r="Y32736" s="240"/>
      <c r="AB32736" s="241"/>
    </row>
    <row r="32737" spans="25:28">
      <c r="Y32737" s="240"/>
      <c r="AB32737" s="241"/>
    </row>
    <row r="32738" spans="25:28">
      <c r="Y32738" s="240"/>
      <c r="AB32738" s="241"/>
    </row>
    <row r="32739" spans="25:28">
      <c r="Y32739" s="240"/>
      <c r="AB32739" s="241"/>
    </row>
    <row r="32740" spans="25:28">
      <c r="Y32740" s="240"/>
      <c r="AB32740" s="241"/>
    </row>
    <row r="32741" spans="25:28">
      <c r="Y32741" s="240"/>
      <c r="AB32741" s="241"/>
    </row>
    <row r="32742" spans="25:28">
      <c r="Y32742" s="240"/>
      <c r="AB32742" s="241"/>
    </row>
    <row r="32743" spans="25:28">
      <c r="Y32743" s="240"/>
      <c r="AB32743" s="241"/>
    </row>
    <row r="32744" spans="25:28">
      <c r="Y32744" s="240"/>
      <c r="AB32744" s="241"/>
    </row>
    <row r="32745" spans="25:28">
      <c r="Y32745" s="240"/>
      <c r="AB32745" s="241"/>
    </row>
    <row r="32746" spans="25:28">
      <c r="Y32746" s="240"/>
      <c r="AB32746" s="241"/>
    </row>
    <row r="32747" spans="25:28">
      <c r="Y32747" s="240"/>
      <c r="AB32747" s="241"/>
    </row>
    <row r="32748" spans="25:28">
      <c r="Y32748" s="240"/>
      <c r="AB32748" s="241"/>
    </row>
    <row r="32749" spans="25:28">
      <c r="Y32749" s="240"/>
      <c r="AB32749" s="241"/>
    </row>
    <row r="32750" spans="25:28">
      <c r="Y32750" s="240"/>
      <c r="AB32750" s="241"/>
    </row>
    <row r="32751" spans="25:28">
      <c r="Y32751" s="240"/>
      <c r="AB32751" s="241"/>
    </row>
    <row r="32752" spans="25:28">
      <c r="Y32752" s="240"/>
      <c r="AB32752" s="241"/>
    </row>
    <row r="32753" spans="25:28">
      <c r="Y32753" s="240"/>
      <c r="AB32753" s="241"/>
    </row>
    <row r="32754" spans="25:28">
      <c r="Y32754" s="240"/>
      <c r="AB32754" s="241"/>
    </row>
    <row r="32755" spans="25:28">
      <c r="Y32755" s="240"/>
      <c r="AB32755" s="241"/>
    </row>
    <row r="32756" spans="25:28">
      <c r="Y32756" s="240"/>
      <c r="AB32756" s="241"/>
    </row>
    <row r="32757" spans="25:28">
      <c r="Y32757" s="240"/>
      <c r="AB32757" s="241"/>
    </row>
    <row r="32758" spans="25:28">
      <c r="Y32758" s="240"/>
      <c r="AB32758" s="241"/>
    </row>
    <row r="32759" spans="25:28">
      <c r="Y32759" s="240"/>
      <c r="AB32759" s="241"/>
    </row>
    <row r="32760" spans="25:28">
      <c r="Y32760" s="240"/>
      <c r="AB32760" s="241"/>
    </row>
    <row r="32761" spans="25:28">
      <c r="Y32761" s="240"/>
      <c r="AB32761" s="241"/>
    </row>
    <row r="32762" spans="25:28">
      <c r="Y32762" s="240"/>
      <c r="AB32762" s="241"/>
    </row>
    <row r="32763" spans="25:28">
      <c r="Y32763" s="240"/>
      <c r="AB32763" s="241"/>
    </row>
    <row r="32764" spans="25:28">
      <c r="Y32764" s="240"/>
      <c r="AB32764" s="241"/>
    </row>
    <row r="32765" spans="25:28">
      <c r="Y32765" s="240"/>
      <c r="AB32765" s="241"/>
    </row>
    <row r="32766" spans="25:28">
      <c r="Y32766" s="240"/>
      <c r="AB32766" s="241"/>
    </row>
    <row r="32767" spans="25:28">
      <c r="Y32767" s="240"/>
      <c r="AB32767" s="241"/>
    </row>
    <row r="32768" spans="25:28">
      <c r="Y32768" s="240"/>
      <c r="AB32768" s="241"/>
    </row>
    <row r="32769" spans="25:28">
      <c r="Y32769" s="240"/>
      <c r="AB32769" s="241"/>
    </row>
    <row r="32770" spans="25:28">
      <c r="Y32770" s="240"/>
      <c r="AB32770" s="241"/>
    </row>
    <row r="32771" spans="25:28">
      <c r="Y32771" s="240"/>
      <c r="AB32771" s="241"/>
    </row>
    <row r="32772" spans="25:28">
      <c r="Y32772" s="240"/>
      <c r="AB32772" s="241"/>
    </row>
    <row r="32773" spans="25:28">
      <c r="Y32773" s="240"/>
      <c r="AB32773" s="241"/>
    </row>
    <row r="32774" spans="25:28">
      <c r="Y32774" s="240"/>
      <c r="AB32774" s="241"/>
    </row>
    <row r="32775" spans="25:28">
      <c r="Y32775" s="240"/>
      <c r="AB32775" s="241"/>
    </row>
    <row r="32776" spans="25:28">
      <c r="Y32776" s="240"/>
      <c r="AB32776" s="241"/>
    </row>
    <row r="32777" spans="25:28">
      <c r="Y32777" s="240"/>
      <c r="AB32777" s="241"/>
    </row>
    <row r="32778" spans="25:28">
      <c r="Y32778" s="240"/>
      <c r="AB32778" s="241"/>
    </row>
    <row r="32779" spans="25:28">
      <c r="Y32779" s="240"/>
      <c r="AB32779" s="241"/>
    </row>
    <row r="32780" spans="25:28">
      <c r="Y32780" s="240"/>
      <c r="AB32780" s="241"/>
    </row>
    <row r="32781" spans="25:28">
      <c r="Y32781" s="240"/>
      <c r="AB32781" s="241"/>
    </row>
    <row r="32782" spans="25:28">
      <c r="Y32782" s="240"/>
      <c r="AB32782" s="241"/>
    </row>
    <row r="32783" spans="25:28">
      <c r="Y32783" s="240"/>
      <c r="AB32783" s="241"/>
    </row>
    <row r="32784" spans="25:28">
      <c r="Y32784" s="240"/>
      <c r="AB32784" s="241"/>
    </row>
    <row r="32785" spans="25:28">
      <c r="Y32785" s="240"/>
      <c r="AB32785" s="241"/>
    </row>
    <row r="32786" spans="25:28">
      <c r="Y32786" s="240"/>
      <c r="AB32786" s="241"/>
    </row>
    <row r="32787" spans="25:28">
      <c r="Y32787" s="240"/>
      <c r="AB32787" s="241"/>
    </row>
    <row r="32788" spans="25:28">
      <c r="Y32788" s="240"/>
      <c r="AB32788" s="241"/>
    </row>
    <row r="32789" spans="25:28">
      <c r="Y32789" s="240"/>
      <c r="AB32789" s="241"/>
    </row>
    <row r="32790" spans="25:28">
      <c r="Y32790" s="240"/>
      <c r="AB32790" s="241"/>
    </row>
    <row r="32791" spans="25:28">
      <c r="Y32791" s="240"/>
      <c r="AB32791" s="241"/>
    </row>
    <row r="32792" spans="25:28">
      <c r="Y32792" s="240"/>
      <c r="AB32792" s="241"/>
    </row>
    <row r="32793" spans="25:28">
      <c r="Y32793" s="240"/>
      <c r="AB32793" s="241"/>
    </row>
    <row r="32794" spans="25:28">
      <c r="Y32794" s="240"/>
      <c r="AB32794" s="241"/>
    </row>
    <row r="32795" spans="25:28">
      <c r="Y32795" s="240"/>
      <c r="AB32795" s="241"/>
    </row>
    <row r="32796" spans="25:28">
      <c r="Y32796" s="240"/>
      <c r="AB32796" s="241"/>
    </row>
    <row r="32797" spans="25:28">
      <c r="Y32797" s="240"/>
      <c r="AB32797" s="241"/>
    </row>
    <row r="32798" spans="25:28">
      <c r="Y32798" s="240"/>
      <c r="AB32798" s="241"/>
    </row>
    <row r="32799" spans="25:28">
      <c r="Y32799" s="240"/>
      <c r="AB32799" s="241"/>
    </row>
    <row r="32800" spans="25:28">
      <c r="Y32800" s="240"/>
      <c r="AB32800" s="241"/>
    </row>
    <row r="32801" spans="25:28">
      <c r="Y32801" s="240"/>
      <c r="AB32801" s="241"/>
    </row>
    <row r="32802" spans="25:28">
      <c r="Y32802" s="240"/>
      <c r="AB32802" s="241"/>
    </row>
    <row r="32803" spans="25:28">
      <c r="Y32803" s="240"/>
      <c r="AB32803" s="241"/>
    </row>
    <row r="32804" spans="25:28">
      <c r="Y32804" s="240"/>
      <c r="AB32804" s="241"/>
    </row>
    <row r="32805" spans="25:28">
      <c r="Y32805" s="240"/>
      <c r="AB32805" s="241"/>
    </row>
    <row r="32806" spans="25:28">
      <c r="Y32806" s="240"/>
      <c r="AB32806" s="241"/>
    </row>
    <row r="32807" spans="25:28">
      <c r="Y32807" s="240"/>
      <c r="AB32807" s="241"/>
    </row>
    <row r="32808" spans="25:28">
      <c r="Y32808" s="240"/>
      <c r="AB32808" s="241"/>
    </row>
    <row r="32809" spans="25:28">
      <c r="Y32809" s="240"/>
      <c r="AB32809" s="241"/>
    </row>
    <row r="32810" spans="25:28">
      <c r="Y32810" s="240"/>
      <c r="AB32810" s="241"/>
    </row>
    <row r="32811" spans="25:28">
      <c r="Y32811" s="240"/>
      <c r="AB32811" s="241"/>
    </row>
    <row r="32812" spans="25:28">
      <c r="Y32812" s="240"/>
      <c r="AB32812" s="241"/>
    </row>
    <row r="32813" spans="25:28">
      <c r="Y32813" s="240"/>
      <c r="AB32813" s="241"/>
    </row>
    <row r="32814" spans="25:28">
      <c r="Y32814" s="240"/>
      <c r="AB32814" s="241"/>
    </row>
    <row r="32815" spans="25:28">
      <c r="Y32815" s="240"/>
      <c r="AB32815" s="241"/>
    </row>
    <row r="32816" spans="25:28">
      <c r="Y32816" s="240"/>
      <c r="AB32816" s="241"/>
    </row>
    <row r="32817" spans="25:28">
      <c r="Y32817" s="240"/>
      <c r="AB32817" s="241"/>
    </row>
    <row r="32818" spans="25:28">
      <c r="Y32818" s="240"/>
      <c r="AB32818" s="241"/>
    </row>
    <row r="32819" spans="25:28">
      <c r="Y32819" s="240"/>
      <c r="AB32819" s="241"/>
    </row>
    <row r="32820" spans="25:28">
      <c r="Y32820" s="240"/>
      <c r="AB32820" s="241"/>
    </row>
    <row r="32821" spans="25:28">
      <c r="Y32821" s="240"/>
      <c r="AB32821" s="241"/>
    </row>
    <row r="32822" spans="25:28">
      <c r="Y32822" s="240"/>
      <c r="AB32822" s="241"/>
    </row>
    <row r="32823" spans="25:28">
      <c r="Y32823" s="240"/>
      <c r="AB32823" s="241"/>
    </row>
    <row r="32824" spans="25:28">
      <c r="Y32824" s="240"/>
      <c r="AB32824" s="241"/>
    </row>
    <row r="32825" spans="25:28">
      <c r="Y32825" s="240"/>
      <c r="AB32825" s="241"/>
    </row>
    <row r="32826" spans="25:28">
      <c r="Y32826" s="240"/>
      <c r="AB32826" s="241"/>
    </row>
    <row r="32827" spans="25:28">
      <c r="Y32827" s="240"/>
      <c r="AB32827" s="241"/>
    </row>
    <row r="32828" spans="25:28">
      <c r="Y32828" s="240"/>
      <c r="AB32828" s="241"/>
    </row>
    <row r="32829" spans="25:28">
      <c r="Y32829" s="240"/>
      <c r="AB32829" s="241"/>
    </row>
    <row r="32830" spans="25:28">
      <c r="Y32830" s="240"/>
      <c r="AB32830" s="241"/>
    </row>
    <row r="32831" spans="25:28">
      <c r="Y32831" s="240"/>
      <c r="AB32831" s="241"/>
    </row>
    <row r="32832" spans="25:28">
      <c r="Y32832" s="240"/>
      <c r="AB32832" s="241"/>
    </row>
    <row r="32833" spans="25:28">
      <c r="Y32833" s="240"/>
      <c r="AB32833" s="241"/>
    </row>
    <row r="32834" spans="25:28">
      <c r="Y32834" s="240"/>
      <c r="AB32834" s="241"/>
    </row>
    <row r="32835" spans="25:28">
      <c r="Y32835" s="240"/>
      <c r="AB32835" s="241"/>
    </row>
    <row r="32836" spans="25:28">
      <c r="Y32836" s="240"/>
      <c r="AB32836" s="241"/>
    </row>
    <row r="32837" spans="25:28">
      <c r="Y32837" s="240"/>
      <c r="AB32837" s="241"/>
    </row>
    <row r="32838" spans="25:28">
      <c r="Y32838" s="240"/>
      <c r="AB32838" s="241"/>
    </row>
    <row r="32839" spans="25:28">
      <c r="Y32839" s="240"/>
      <c r="AB32839" s="241"/>
    </row>
    <row r="32840" spans="25:28">
      <c r="Y32840" s="240"/>
      <c r="AB32840" s="241"/>
    </row>
    <row r="32841" spans="25:28">
      <c r="Y32841" s="240"/>
      <c r="AB32841" s="241"/>
    </row>
    <row r="32842" spans="25:28">
      <c r="Y32842" s="240"/>
      <c r="AB32842" s="241"/>
    </row>
    <row r="32843" spans="25:28">
      <c r="Y32843" s="240"/>
      <c r="AB32843" s="241"/>
    </row>
    <row r="32844" spans="25:28">
      <c r="Y32844" s="240"/>
      <c r="AB32844" s="241"/>
    </row>
    <row r="32845" spans="25:28">
      <c r="Y32845" s="240"/>
      <c r="AB32845" s="241"/>
    </row>
    <row r="32846" spans="25:28">
      <c r="Y32846" s="240"/>
      <c r="AB32846" s="241"/>
    </row>
    <row r="32847" spans="25:28">
      <c r="Y32847" s="240"/>
      <c r="AB32847" s="241"/>
    </row>
    <row r="32848" spans="25:28">
      <c r="Y32848" s="240"/>
      <c r="AB32848" s="241"/>
    </row>
    <row r="32849" spans="25:28">
      <c r="Y32849" s="240"/>
      <c r="AB32849" s="241"/>
    </row>
    <row r="32850" spans="25:28">
      <c r="Y32850" s="240"/>
      <c r="AB32850" s="241"/>
    </row>
    <row r="32851" spans="25:28">
      <c r="Y32851" s="240"/>
      <c r="AB32851" s="241"/>
    </row>
    <row r="32852" spans="25:28">
      <c r="Y32852" s="240"/>
      <c r="AB32852" s="241"/>
    </row>
    <row r="32853" spans="25:28">
      <c r="Y32853" s="240"/>
      <c r="AB32853" s="241"/>
    </row>
    <row r="32854" spans="25:28">
      <c r="Y32854" s="240"/>
      <c r="AB32854" s="241"/>
    </row>
    <row r="32855" spans="25:28">
      <c r="Y32855" s="240"/>
      <c r="AB32855" s="241"/>
    </row>
    <row r="32856" spans="25:28">
      <c r="Y32856" s="240"/>
      <c r="AB32856" s="241"/>
    </row>
    <row r="32857" spans="25:28">
      <c r="Y32857" s="240"/>
      <c r="AB32857" s="241"/>
    </row>
    <row r="32858" spans="25:28">
      <c r="Y32858" s="240"/>
      <c r="AB32858" s="241"/>
    </row>
    <row r="32859" spans="25:28">
      <c r="Y32859" s="240"/>
      <c r="AB32859" s="241"/>
    </row>
    <row r="32860" spans="25:28">
      <c r="Y32860" s="240"/>
      <c r="AB32860" s="241"/>
    </row>
    <row r="32861" spans="25:28">
      <c r="Y32861" s="240"/>
      <c r="AB32861" s="241"/>
    </row>
    <row r="32862" spans="25:28">
      <c r="Y32862" s="240"/>
      <c r="AB32862" s="241"/>
    </row>
    <row r="32863" spans="25:28">
      <c r="Y32863" s="240"/>
      <c r="AB32863" s="241"/>
    </row>
    <row r="32864" spans="25:28">
      <c r="Y32864" s="240"/>
      <c r="AB32864" s="241"/>
    </row>
    <row r="32865" spans="25:28">
      <c r="Y32865" s="240"/>
      <c r="AB32865" s="241"/>
    </row>
    <row r="32866" spans="25:28">
      <c r="Y32866" s="240"/>
      <c r="AB32866" s="241"/>
    </row>
    <row r="32867" spans="25:28">
      <c r="Y32867" s="240"/>
      <c r="AB32867" s="241"/>
    </row>
    <row r="32868" spans="25:28">
      <c r="Y32868" s="240"/>
      <c r="AB32868" s="241"/>
    </row>
    <row r="32869" spans="25:28">
      <c r="Y32869" s="240"/>
      <c r="AB32869" s="241"/>
    </row>
    <row r="32870" spans="25:28">
      <c r="Y32870" s="240"/>
      <c r="AB32870" s="241"/>
    </row>
    <row r="32871" spans="25:28">
      <c r="Y32871" s="240"/>
      <c r="AB32871" s="241"/>
    </row>
    <row r="32872" spans="25:28">
      <c r="Y32872" s="240"/>
      <c r="AB32872" s="241"/>
    </row>
    <row r="32873" spans="25:28">
      <c r="Y32873" s="240"/>
      <c r="AB32873" s="241"/>
    </row>
    <row r="32874" spans="25:28">
      <c r="Y32874" s="240"/>
      <c r="AB32874" s="241"/>
    </row>
    <row r="32875" spans="25:28">
      <c r="Y32875" s="240"/>
      <c r="AB32875" s="241"/>
    </row>
    <row r="32876" spans="25:28">
      <c r="Y32876" s="240"/>
      <c r="AB32876" s="241"/>
    </row>
    <row r="32877" spans="25:28">
      <c r="Y32877" s="240"/>
      <c r="AB32877" s="241"/>
    </row>
    <row r="32878" spans="25:28">
      <c r="Y32878" s="240"/>
      <c r="AB32878" s="241"/>
    </row>
    <row r="32879" spans="25:28">
      <c r="Y32879" s="240"/>
      <c r="AB32879" s="241"/>
    </row>
    <row r="32880" spans="25:28">
      <c r="Y32880" s="240"/>
      <c r="AB32880" s="241"/>
    </row>
    <row r="32881" spans="25:28">
      <c r="Y32881" s="240"/>
      <c r="AB32881" s="241"/>
    </row>
    <row r="32882" spans="25:28">
      <c r="Y32882" s="240"/>
      <c r="AB32882" s="241"/>
    </row>
    <row r="32883" spans="25:28">
      <c r="Y32883" s="240"/>
      <c r="AB32883" s="241"/>
    </row>
    <row r="32884" spans="25:28">
      <c r="Y32884" s="240"/>
      <c r="AB32884" s="241"/>
    </row>
    <row r="32885" spans="25:28">
      <c r="Y32885" s="240"/>
      <c r="AB32885" s="241"/>
    </row>
    <row r="32886" spans="25:28">
      <c r="Y32886" s="240"/>
      <c r="AB32886" s="241"/>
    </row>
    <row r="32887" spans="25:28">
      <c r="Y32887" s="240"/>
      <c r="AB32887" s="241"/>
    </row>
    <row r="32888" spans="25:28">
      <c r="Y32888" s="240"/>
      <c r="AB32888" s="241"/>
    </row>
    <row r="32889" spans="25:28">
      <c r="Y32889" s="240"/>
      <c r="AB32889" s="241"/>
    </row>
    <row r="32890" spans="25:28">
      <c r="Y32890" s="240"/>
      <c r="AB32890" s="241"/>
    </row>
    <row r="32891" spans="25:28">
      <c r="Y32891" s="240"/>
      <c r="AB32891" s="241"/>
    </row>
    <row r="32892" spans="25:28">
      <c r="Y32892" s="240"/>
      <c r="AB32892" s="241"/>
    </row>
    <row r="32893" spans="25:28">
      <c r="Y32893" s="240"/>
      <c r="AB32893" s="241"/>
    </row>
    <row r="32894" spans="25:28">
      <c r="Y32894" s="240"/>
      <c r="AB32894" s="241"/>
    </row>
    <row r="32895" spans="25:28">
      <c r="Y32895" s="240"/>
      <c r="AB32895" s="241"/>
    </row>
    <row r="32896" spans="25:28">
      <c r="Y32896" s="240"/>
      <c r="AB32896" s="241"/>
    </row>
    <row r="32897" spans="25:28">
      <c r="Y32897" s="240"/>
      <c r="AB32897" s="241"/>
    </row>
    <row r="32898" spans="25:28">
      <c r="Y32898" s="240"/>
      <c r="AB32898" s="241"/>
    </row>
    <row r="32899" spans="25:28">
      <c r="Y32899" s="240"/>
      <c r="AB32899" s="241"/>
    </row>
    <row r="32900" spans="25:28">
      <c r="Y32900" s="240"/>
      <c r="AB32900" s="241"/>
    </row>
    <row r="32901" spans="25:28">
      <c r="Y32901" s="240"/>
      <c r="AB32901" s="241"/>
    </row>
    <row r="32902" spans="25:28">
      <c r="Y32902" s="240"/>
      <c r="AB32902" s="241"/>
    </row>
    <row r="32903" spans="25:28">
      <c r="Y32903" s="240"/>
      <c r="AB32903" s="241"/>
    </row>
    <row r="32904" spans="25:28">
      <c r="Y32904" s="240"/>
      <c r="AB32904" s="241"/>
    </row>
    <row r="32905" spans="25:28">
      <c r="Y32905" s="240"/>
      <c r="AB32905" s="241"/>
    </row>
    <row r="32906" spans="25:28">
      <c r="Y32906" s="240"/>
      <c r="AB32906" s="241"/>
    </row>
    <row r="32907" spans="25:28">
      <c r="Y32907" s="240"/>
      <c r="AB32907" s="241"/>
    </row>
    <row r="32908" spans="25:28">
      <c r="Y32908" s="240"/>
      <c r="AB32908" s="241"/>
    </row>
    <row r="32909" spans="25:28">
      <c r="Y32909" s="240"/>
      <c r="AB32909" s="241"/>
    </row>
    <row r="32910" spans="25:28">
      <c r="Y32910" s="240"/>
      <c r="AB32910" s="241"/>
    </row>
    <row r="32911" spans="25:28">
      <c r="Y32911" s="240"/>
      <c r="AB32911" s="241"/>
    </row>
    <row r="32912" spans="25:28">
      <c r="Y32912" s="240"/>
      <c r="AB32912" s="241"/>
    </row>
    <row r="32913" spans="25:28">
      <c r="Y32913" s="240"/>
      <c r="AB32913" s="241"/>
    </row>
    <row r="32914" spans="25:28">
      <c r="Y32914" s="240"/>
      <c r="AB32914" s="241"/>
    </row>
    <row r="32915" spans="25:28">
      <c r="Y32915" s="240"/>
      <c r="AB32915" s="241"/>
    </row>
    <row r="32916" spans="25:28">
      <c r="Y32916" s="240"/>
      <c r="AB32916" s="241"/>
    </row>
    <row r="32917" spans="25:28">
      <c r="Y32917" s="240"/>
      <c r="AB32917" s="241"/>
    </row>
    <row r="32918" spans="25:28">
      <c r="Y32918" s="240"/>
      <c r="AB32918" s="241"/>
    </row>
    <row r="32919" spans="25:28">
      <c r="Y32919" s="240"/>
      <c r="AB32919" s="241"/>
    </row>
    <row r="32920" spans="25:28">
      <c r="Y32920" s="240"/>
      <c r="AB32920" s="241"/>
    </row>
    <row r="32921" spans="25:28">
      <c r="Y32921" s="240"/>
      <c r="AB32921" s="241"/>
    </row>
    <row r="32922" spans="25:28">
      <c r="Y32922" s="240"/>
      <c r="AB32922" s="241"/>
    </row>
    <row r="32923" spans="25:28">
      <c r="Y32923" s="240"/>
      <c r="AB32923" s="241"/>
    </row>
    <row r="32924" spans="25:28">
      <c r="Y32924" s="240"/>
      <c r="AB32924" s="241"/>
    </row>
    <row r="32925" spans="25:28">
      <c r="Y32925" s="240"/>
      <c r="AB32925" s="241"/>
    </row>
    <row r="32926" spans="25:28">
      <c r="Y32926" s="240"/>
      <c r="AB32926" s="241"/>
    </row>
    <row r="32927" spans="25:28">
      <c r="Y32927" s="240"/>
      <c r="AB32927" s="241"/>
    </row>
    <row r="32928" spans="25:28">
      <c r="Y32928" s="240"/>
      <c r="AB32928" s="241"/>
    </row>
    <row r="32929" spans="25:28">
      <c r="Y32929" s="240"/>
      <c r="AB32929" s="241"/>
    </row>
    <row r="32930" spans="25:28">
      <c r="Y32930" s="240"/>
      <c r="AB32930" s="241"/>
    </row>
    <row r="32931" spans="25:28">
      <c r="Y32931" s="240"/>
      <c r="AB32931" s="241"/>
    </row>
    <row r="32932" spans="25:28">
      <c r="Y32932" s="240"/>
      <c r="AB32932" s="241"/>
    </row>
    <row r="32933" spans="25:28">
      <c r="Y32933" s="240"/>
      <c r="AB32933" s="241"/>
    </row>
    <row r="32934" spans="25:28">
      <c r="Y32934" s="240"/>
      <c r="AB32934" s="241"/>
    </row>
    <row r="32935" spans="25:28">
      <c r="Y32935" s="240"/>
      <c r="AB32935" s="241"/>
    </row>
    <row r="32936" spans="25:28">
      <c r="Y32936" s="240"/>
      <c r="AB32936" s="241"/>
    </row>
    <row r="32937" spans="25:28">
      <c r="Y32937" s="240"/>
      <c r="AB32937" s="241"/>
    </row>
    <row r="32938" spans="25:28">
      <c r="Y32938" s="240"/>
      <c r="AB32938" s="241"/>
    </row>
    <row r="32939" spans="25:28">
      <c r="Y32939" s="240"/>
      <c r="AB32939" s="241"/>
    </row>
    <row r="32940" spans="25:28">
      <c r="Y32940" s="240"/>
      <c r="AB32940" s="241"/>
    </row>
    <row r="32941" spans="25:28">
      <c r="Y32941" s="240"/>
      <c r="AB32941" s="241"/>
    </row>
    <row r="32942" spans="25:28">
      <c r="Y32942" s="240"/>
      <c r="AB32942" s="241"/>
    </row>
    <row r="32943" spans="25:28">
      <c r="Y32943" s="240"/>
      <c r="AB32943" s="241"/>
    </row>
    <row r="32944" spans="25:28">
      <c r="Y32944" s="240"/>
      <c r="AB32944" s="241"/>
    </row>
    <row r="32945" spans="25:28">
      <c r="Y32945" s="240"/>
      <c r="AB32945" s="241"/>
    </row>
    <row r="32946" spans="25:28">
      <c r="Y32946" s="240"/>
      <c r="AB32946" s="241"/>
    </row>
    <row r="32947" spans="25:28">
      <c r="Y32947" s="240"/>
      <c r="AB32947" s="241"/>
    </row>
    <row r="32948" spans="25:28">
      <c r="Y32948" s="240"/>
      <c r="AB32948" s="241"/>
    </row>
    <row r="32949" spans="25:28">
      <c r="Y32949" s="240"/>
      <c r="AB32949" s="241"/>
    </row>
    <row r="32950" spans="25:28">
      <c r="Y32950" s="240"/>
      <c r="AB32950" s="241"/>
    </row>
    <row r="32951" spans="25:28">
      <c r="Y32951" s="240"/>
      <c r="AB32951" s="241"/>
    </row>
    <row r="32952" spans="25:28">
      <c r="Y32952" s="240"/>
      <c r="AB32952" s="241"/>
    </row>
    <row r="32953" spans="25:28">
      <c r="Y32953" s="240"/>
      <c r="AB32953" s="241"/>
    </row>
    <row r="32954" spans="25:28">
      <c r="Y32954" s="240"/>
      <c r="AB32954" s="241"/>
    </row>
    <row r="32955" spans="25:28">
      <c r="Y32955" s="240"/>
      <c r="AB32955" s="241"/>
    </row>
    <row r="32956" spans="25:28">
      <c r="Y32956" s="240"/>
      <c r="AB32956" s="241"/>
    </row>
    <row r="32957" spans="25:28">
      <c r="Y32957" s="240"/>
      <c r="AB32957" s="241"/>
    </row>
    <row r="32958" spans="25:28">
      <c r="Y32958" s="240"/>
      <c r="AB32958" s="241"/>
    </row>
    <row r="32959" spans="25:28">
      <c r="Y32959" s="240"/>
      <c r="AB32959" s="241"/>
    </row>
    <row r="32960" spans="25:28">
      <c r="Y32960" s="240"/>
      <c r="AB32960" s="241"/>
    </row>
    <row r="32961" spans="25:28">
      <c r="Y32961" s="240"/>
      <c r="AB32961" s="241"/>
    </row>
    <row r="32962" spans="25:28">
      <c r="Y32962" s="240"/>
      <c r="AB32962" s="241"/>
    </row>
    <row r="32963" spans="25:28">
      <c r="Y32963" s="240"/>
      <c r="AB32963" s="241"/>
    </row>
    <row r="32964" spans="25:28">
      <c r="Y32964" s="240"/>
      <c r="AB32964" s="241"/>
    </row>
    <row r="32965" spans="25:28">
      <c r="Y32965" s="240"/>
      <c r="AB32965" s="241"/>
    </row>
    <row r="32966" spans="25:28">
      <c r="Y32966" s="240"/>
      <c r="AB32966" s="241"/>
    </row>
    <row r="32967" spans="25:28">
      <c r="Y32967" s="240"/>
      <c r="AB32967" s="241"/>
    </row>
    <row r="32968" spans="25:28">
      <c r="Y32968" s="240"/>
      <c r="AB32968" s="241"/>
    </row>
    <row r="32969" spans="25:28">
      <c r="Y32969" s="240"/>
      <c r="AB32969" s="241"/>
    </row>
    <row r="32970" spans="25:28">
      <c r="Y32970" s="240"/>
      <c r="AB32970" s="241"/>
    </row>
    <row r="32971" spans="25:28">
      <c r="Y32971" s="240"/>
      <c r="AB32971" s="241"/>
    </row>
    <row r="32972" spans="25:28">
      <c r="Y32972" s="240"/>
      <c r="AB32972" s="241"/>
    </row>
    <row r="32973" spans="25:28">
      <c r="Y32973" s="240"/>
      <c r="AB32973" s="241"/>
    </row>
    <row r="32974" spans="25:28">
      <c r="Y32974" s="240"/>
      <c r="AB32974" s="241"/>
    </row>
    <row r="32975" spans="25:28">
      <c r="Y32975" s="240"/>
      <c r="AB32975" s="241"/>
    </row>
    <row r="32976" spans="25:28">
      <c r="Y32976" s="240"/>
      <c r="AB32976" s="241"/>
    </row>
    <row r="32977" spans="25:28">
      <c r="Y32977" s="240"/>
      <c r="AB32977" s="241"/>
    </row>
    <row r="32978" spans="25:28">
      <c r="Y32978" s="240"/>
      <c r="AB32978" s="241"/>
    </row>
    <row r="32979" spans="25:28">
      <c r="Y32979" s="240"/>
      <c r="AB32979" s="241"/>
    </row>
    <row r="32980" spans="25:28">
      <c r="Y32980" s="240"/>
      <c r="AB32980" s="241"/>
    </row>
    <row r="32981" spans="25:28">
      <c r="Y32981" s="240"/>
      <c r="AB32981" s="241"/>
    </row>
    <row r="32982" spans="25:28">
      <c r="Y32982" s="240"/>
      <c r="AB32982" s="241"/>
    </row>
    <row r="32983" spans="25:28">
      <c r="Y32983" s="240"/>
      <c r="AB32983" s="241"/>
    </row>
    <row r="32984" spans="25:28">
      <c r="Y32984" s="240"/>
      <c r="AB32984" s="241"/>
    </row>
    <row r="32985" spans="25:28">
      <c r="Y32985" s="240"/>
      <c r="AB32985" s="241"/>
    </row>
    <row r="32986" spans="25:28">
      <c r="Y32986" s="240"/>
      <c r="AB32986" s="241"/>
    </row>
    <row r="32987" spans="25:28">
      <c r="Y32987" s="240"/>
      <c r="AB32987" s="241"/>
    </row>
    <row r="32988" spans="25:28">
      <c r="Y32988" s="240"/>
      <c r="AB32988" s="241"/>
    </row>
    <row r="32989" spans="25:28">
      <c r="Y32989" s="240"/>
      <c r="AB32989" s="241"/>
    </row>
    <row r="32990" spans="25:28">
      <c r="Y32990" s="240"/>
      <c r="AB32990" s="241"/>
    </row>
    <row r="32991" spans="25:28">
      <c r="Y32991" s="240"/>
      <c r="AB32991" s="241"/>
    </row>
    <row r="32992" spans="25:28">
      <c r="Y32992" s="240"/>
      <c r="AB32992" s="241"/>
    </row>
    <row r="32993" spans="25:28">
      <c r="Y32993" s="240"/>
      <c r="AB32993" s="241"/>
    </row>
    <row r="32994" spans="25:28">
      <c r="Y32994" s="240"/>
      <c r="AB32994" s="241"/>
    </row>
    <row r="32995" spans="25:28">
      <c r="Y32995" s="240"/>
      <c r="AB32995" s="241"/>
    </row>
    <row r="32996" spans="25:28">
      <c r="Y32996" s="240"/>
      <c r="AB32996" s="241"/>
    </row>
    <row r="32997" spans="25:28">
      <c r="Y32997" s="240"/>
      <c r="AB32997" s="241"/>
    </row>
    <row r="32998" spans="25:28">
      <c r="Y32998" s="240"/>
      <c r="AB32998" s="241"/>
    </row>
    <row r="32999" spans="25:28">
      <c r="Y32999" s="240"/>
      <c r="AB32999" s="241"/>
    </row>
    <row r="33000" spans="25:28">
      <c r="Y33000" s="240"/>
      <c r="AB33000" s="241"/>
    </row>
    <row r="33001" spans="25:28">
      <c r="Y33001" s="240"/>
      <c r="AB33001" s="241"/>
    </row>
    <row r="33002" spans="25:28">
      <c r="Y33002" s="240"/>
      <c r="AB33002" s="241"/>
    </row>
    <row r="33003" spans="25:28">
      <c r="Y33003" s="240"/>
      <c r="AB33003" s="241"/>
    </row>
    <row r="33004" spans="25:28">
      <c r="Y33004" s="240"/>
      <c r="AB33004" s="241"/>
    </row>
    <row r="33005" spans="25:28">
      <c r="Y33005" s="240"/>
      <c r="AB33005" s="241"/>
    </row>
    <row r="33006" spans="25:28">
      <c r="Y33006" s="240"/>
      <c r="AB33006" s="241"/>
    </row>
    <row r="33007" spans="25:28">
      <c r="Y33007" s="240"/>
      <c r="AB33007" s="241"/>
    </row>
    <row r="33008" spans="25:28">
      <c r="Y33008" s="240"/>
      <c r="AB33008" s="241"/>
    </row>
    <row r="33009" spans="25:28">
      <c r="Y33009" s="240"/>
      <c r="AB33009" s="241"/>
    </row>
    <row r="33010" spans="25:28">
      <c r="Y33010" s="240"/>
      <c r="AB33010" s="241"/>
    </row>
    <row r="33011" spans="25:28">
      <c r="Y33011" s="240"/>
      <c r="AB33011" s="241"/>
    </row>
    <row r="33012" spans="25:28">
      <c r="Y33012" s="240"/>
      <c r="AB33012" s="241"/>
    </row>
    <row r="33013" spans="25:28">
      <c r="Y33013" s="240"/>
      <c r="AB33013" s="241"/>
    </row>
    <row r="33014" spans="25:28">
      <c r="Y33014" s="240"/>
      <c r="AB33014" s="241"/>
    </row>
    <row r="33015" spans="25:28">
      <c r="Y33015" s="240"/>
      <c r="AB33015" s="241"/>
    </row>
    <row r="33016" spans="25:28">
      <c r="Y33016" s="240"/>
      <c r="AB33016" s="241"/>
    </row>
    <row r="33017" spans="25:28">
      <c r="Y33017" s="240"/>
      <c r="AB33017" s="241"/>
    </row>
    <row r="33018" spans="25:28">
      <c r="Y33018" s="240"/>
      <c r="AB33018" s="241"/>
    </row>
    <row r="33019" spans="25:28">
      <c r="Y33019" s="240"/>
      <c r="AB33019" s="241"/>
    </row>
    <row r="33020" spans="25:28">
      <c r="Y33020" s="240"/>
      <c r="AB33020" s="241"/>
    </row>
    <row r="33021" spans="25:28">
      <c r="Y33021" s="240"/>
      <c r="AB33021" s="241"/>
    </row>
    <row r="33022" spans="25:28">
      <c r="Y33022" s="240"/>
      <c r="AB33022" s="241"/>
    </row>
    <row r="33023" spans="25:28">
      <c r="Y33023" s="240"/>
      <c r="AB33023" s="241"/>
    </row>
    <row r="33024" spans="25:28">
      <c r="Y33024" s="240"/>
      <c r="AB33024" s="241"/>
    </row>
    <row r="33025" spans="25:28">
      <c r="Y33025" s="240"/>
      <c r="AB33025" s="241"/>
    </row>
    <row r="33026" spans="25:28">
      <c r="Y33026" s="240"/>
      <c r="AB33026" s="241"/>
    </row>
    <row r="33027" spans="25:28">
      <c r="Y33027" s="240"/>
      <c r="AB33027" s="241"/>
    </row>
    <row r="33028" spans="25:28">
      <c r="Y33028" s="240"/>
      <c r="AB33028" s="241"/>
    </row>
    <row r="33029" spans="25:28">
      <c r="Y33029" s="240"/>
      <c r="AB33029" s="241"/>
    </row>
    <row r="33030" spans="25:28">
      <c r="Y33030" s="240"/>
      <c r="AB33030" s="241"/>
    </row>
    <row r="33031" spans="25:28">
      <c r="Y33031" s="240"/>
      <c r="AB33031" s="241"/>
    </row>
    <row r="33032" spans="25:28">
      <c r="Y33032" s="240"/>
      <c r="AB33032" s="241"/>
    </row>
    <row r="33033" spans="25:28">
      <c r="Y33033" s="240"/>
      <c r="AB33033" s="241"/>
    </row>
    <row r="33034" spans="25:28">
      <c r="Y33034" s="240"/>
      <c r="AB33034" s="241"/>
    </row>
    <row r="33035" spans="25:28">
      <c r="Y33035" s="240"/>
      <c r="AB33035" s="241"/>
    </row>
    <row r="33036" spans="25:28">
      <c r="Y33036" s="240"/>
      <c r="AB33036" s="241"/>
    </row>
    <row r="33037" spans="25:28">
      <c r="Y33037" s="240"/>
      <c r="AB33037" s="241"/>
    </row>
    <row r="33038" spans="25:28">
      <c r="Y33038" s="240"/>
      <c r="AB33038" s="241"/>
    </row>
    <row r="33039" spans="25:28">
      <c r="Y33039" s="240"/>
      <c r="AB33039" s="241"/>
    </row>
    <row r="33040" spans="25:28">
      <c r="Y33040" s="240"/>
      <c r="AB33040" s="241"/>
    </row>
    <row r="33041" spans="25:28">
      <c r="Y33041" s="240"/>
      <c r="AB33041" s="241"/>
    </row>
    <row r="33042" spans="25:28">
      <c r="Y33042" s="240"/>
      <c r="AB33042" s="241"/>
    </row>
    <row r="33043" spans="25:28">
      <c r="Y33043" s="240"/>
      <c r="AB33043" s="241"/>
    </row>
    <row r="33044" spans="25:28">
      <c r="Y33044" s="240"/>
      <c r="AB33044" s="241"/>
    </row>
    <row r="33045" spans="25:28">
      <c r="Y33045" s="240"/>
      <c r="AB33045" s="241"/>
    </row>
    <row r="33046" spans="25:28">
      <c r="Y33046" s="240"/>
      <c r="AB33046" s="241"/>
    </row>
    <row r="33047" spans="25:28">
      <c r="Y33047" s="240"/>
      <c r="AB33047" s="241"/>
    </row>
    <row r="33048" spans="25:28">
      <c r="Y33048" s="240"/>
      <c r="AB33048" s="241"/>
    </row>
    <row r="33049" spans="25:28">
      <c r="Y33049" s="240"/>
      <c r="AB33049" s="241"/>
    </row>
    <row r="33050" spans="25:28">
      <c r="Y33050" s="240"/>
      <c r="AB33050" s="241"/>
    </row>
    <row r="33051" spans="25:28">
      <c r="Y33051" s="240"/>
      <c r="AB33051" s="241"/>
    </row>
    <row r="33052" spans="25:28">
      <c r="Y33052" s="240"/>
      <c r="AB33052" s="241"/>
    </row>
    <row r="33053" spans="25:28">
      <c r="Y33053" s="240"/>
      <c r="AB33053" s="241"/>
    </row>
    <row r="33054" spans="25:28">
      <c r="Y33054" s="240"/>
      <c r="AB33054" s="241"/>
    </row>
    <row r="33055" spans="25:28">
      <c r="Y33055" s="240"/>
      <c r="AB33055" s="241"/>
    </row>
    <row r="33056" spans="25:28">
      <c r="Y33056" s="240"/>
      <c r="AB33056" s="241"/>
    </row>
    <row r="33057" spans="25:28">
      <c r="Y33057" s="240"/>
      <c r="AB33057" s="241"/>
    </row>
    <row r="33058" spans="25:28">
      <c r="Y33058" s="240"/>
      <c r="AB33058" s="241"/>
    </row>
    <row r="33059" spans="25:28">
      <c r="Y33059" s="240"/>
      <c r="AB33059" s="241"/>
    </row>
    <row r="33060" spans="25:28">
      <c r="Y33060" s="240"/>
      <c r="AB33060" s="241"/>
    </row>
    <row r="33061" spans="25:28">
      <c r="Y33061" s="240"/>
      <c r="AB33061" s="241"/>
    </row>
    <row r="33062" spans="25:28">
      <c r="Y33062" s="240"/>
      <c r="AB33062" s="241"/>
    </row>
    <row r="33063" spans="25:28">
      <c r="Y33063" s="240"/>
      <c r="AB33063" s="241"/>
    </row>
    <row r="33064" spans="25:28">
      <c r="Y33064" s="240"/>
      <c r="AB33064" s="241"/>
    </row>
    <row r="33065" spans="25:28">
      <c r="Y33065" s="240"/>
      <c r="AB33065" s="241"/>
    </row>
    <row r="33066" spans="25:28">
      <c r="Y33066" s="240"/>
      <c r="AB33066" s="241"/>
    </row>
    <row r="33067" spans="25:28">
      <c r="Y33067" s="240"/>
      <c r="AB33067" s="241"/>
    </row>
    <row r="33068" spans="25:28">
      <c r="Y33068" s="240"/>
      <c r="AB33068" s="241"/>
    </row>
    <row r="33069" spans="25:28">
      <c r="Y33069" s="240"/>
      <c r="AB33069" s="241"/>
    </row>
    <row r="33070" spans="25:28">
      <c r="Y33070" s="240"/>
      <c r="AB33070" s="241"/>
    </row>
    <row r="33071" spans="25:28">
      <c r="Y33071" s="240"/>
      <c r="AB33071" s="241"/>
    </row>
    <row r="33072" spans="25:28">
      <c r="Y33072" s="240"/>
      <c r="AB33072" s="241"/>
    </row>
    <row r="33073" spans="25:28">
      <c r="Y33073" s="240"/>
      <c r="AB33073" s="241"/>
    </row>
    <row r="33074" spans="25:28">
      <c r="Y33074" s="240"/>
      <c r="AB33074" s="241"/>
    </row>
    <row r="33075" spans="25:28">
      <c r="Y33075" s="240"/>
      <c r="AB33075" s="241"/>
    </row>
    <row r="33076" spans="25:28">
      <c r="Y33076" s="240"/>
      <c r="AB33076" s="241"/>
    </row>
    <row r="33077" spans="25:28">
      <c r="Y33077" s="240"/>
      <c r="AB33077" s="241"/>
    </row>
    <row r="33078" spans="25:28">
      <c r="Y33078" s="240"/>
      <c r="AB33078" s="241"/>
    </row>
    <row r="33079" spans="25:28">
      <c r="Y33079" s="240"/>
      <c r="AB33079" s="241"/>
    </row>
    <row r="33080" spans="25:28">
      <c r="Y33080" s="240"/>
      <c r="AB33080" s="241"/>
    </row>
    <row r="33081" spans="25:28">
      <c r="Y33081" s="240"/>
      <c r="AB33081" s="241"/>
    </row>
    <row r="33082" spans="25:28">
      <c r="Y33082" s="240"/>
      <c r="AB33082" s="241"/>
    </row>
    <row r="33083" spans="25:28">
      <c r="Y33083" s="240"/>
      <c r="AB33083" s="241"/>
    </row>
    <row r="33084" spans="25:28">
      <c r="Y33084" s="240"/>
      <c r="AB33084" s="241"/>
    </row>
    <row r="33085" spans="25:28">
      <c r="Y33085" s="240"/>
      <c r="AB33085" s="241"/>
    </row>
    <row r="33086" spans="25:28">
      <c r="Y33086" s="240"/>
      <c r="AB33086" s="241"/>
    </row>
    <row r="33087" spans="25:28">
      <c r="Y33087" s="240"/>
      <c r="AB33087" s="241"/>
    </row>
    <row r="33088" spans="25:28">
      <c r="Y33088" s="240"/>
      <c r="AB33088" s="241"/>
    </row>
    <row r="33089" spans="25:28">
      <c r="Y33089" s="240"/>
      <c r="AB33089" s="241"/>
    </row>
    <row r="33090" spans="25:28">
      <c r="Y33090" s="240"/>
      <c r="AB33090" s="241"/>
    </row>
    <row r="33091" spans="25:28">
      <c r="Y33091" s="240"/>
      <c r="AB33091" s="241"/>
    </row>
    <row r="33092" spans="25:28">
      <c r="Y33092" s="240"/>
      <c r="AB33092" s="241"/>
    </row>
    <row r="33093" spans="25:28">
      <c r="Y33093" s="240"/>
      <c r="AB33093" s="241"/>
    </row>
    <row r="33094" spans="25:28">
      <c r="Y33094" s="240"/>
      <c r="AB33094" s="241"/>
    </row>
    <row r="33095" spans="25:28">
      <c r="Y33095" s="240"/>
      <c r="AB33095" s="241"/>
    </row>
    <row r="33096" spans="25:28">
      <c r="Y33096" s="240"/>
      <c r="AB33096" s="241"/>
    </row>
    <row r="33097" spans="25:28">
      <c r="Y33097" s="240"/>
      <c r="AB33097" s="241"/>
    </row>
    <row r="33098" spans="25:28">
      <c r="Y33098" s="240"/>
      <c r="AB33098" s="241"/>
    </row>
    <row r="33099" spans="25:28">
      <c r="Y33099" s="240"/>
      <c r="AB33099" s="241"/>
    </row>
    <row r="33100" spans="25:28">
      <c r="Y33100" s="240"/>
      <c r="AB33100" s="241"/>
    </row>
    <row r="33101" spans="25:28">
      <c r="Y33101" s="240"/>
      <c r="AB33101" s="241"/>
    </row>
    <row r="33102" spans="25:28">
      <c r="Y33102" s="240"/>
      <c r="AB33102" s="241"/>
    </row>
    <row r="33103" spans="25:28">
      <c r="Y33103" s="240"/>
      <c r="AB33103" s="241"/>
    </row>
    <row r="33104" spans="25:28">
      <c r="Y33104" s="240"/>
      <c r="AB33104" s="241"/>
    </row>
    <row r="33105" spans="25:28">
      <c r="Y33105" s="240"/>
      <c r="AB33105" s="241"/>
    </row>
    <row r="33106" spans="25:28">
      <c r="Y33106" s="240"/>
      <c r="AB33106" s="241"/>
    </row>
    <row r="33107" spans="25:28">
      <c r="Y33107" s="240"/>
      <c r="AB33107" s="241"/>
    </row>
    <row r="33108" spans="25:28">
      <c r="Y33108" s="240"/>
      <c r="AB33108" s="241"/>
    </row>
    <row r="33109" spans="25:28">
      <c r="Y33109" s="240"/>
      <c r="AB33109" s="241"/>
    </row>
    <row r="33110" spans="25:28">
      <c r="Y33110" s="240"/>
      <c r="AB33110" s="241"/>
    </row>
    <row r="33111" spans="25:28">
      <c r="Y33111" s="240"/>
      <c r="AB33111" s="241"/>
    </row>
    <row r="33112" spans="25:28">
      <c r="Y33112" s="240"/>
      <c r="AB33112" s="241"/>
    </row>
    <row r="33113" spans="25:28">
      <c r="Y33113" s="240"/>
      <c r="AB33113" s="241"/>
    </row>
    <row r="33114" spans="25:28">
      <c r="Y33114" s="240"/>
      <c r="AB33114" s="241"/>
    </row>
    <row r="33115" spans="25:28">
      <c r="Y33115" s="240"/>
      <c r="AB33115" s="241"/>
    </row>
    <row r="33116" spans="25:28">
      <c r="Y33116" s="240"/>
      <c r="AB33116" s="241"/>
    </row>
    <row r="33117" spans="25:28">
      <c r="Y33117" s="240"/>
      <c r="AB33117" s="241"/>
    </row>
    <row r="33118" spans="25:28">
      <c r="Y33118" s="240"/>
      <c r="AB33118" s="241"/>
    </row>
    <row r="33119" spans="25:28">
      <c r="Y33119" s="240"/>
      <c r="AB33119" s="241"/>
    </row>
    <row r="33120" spans="25:28">
      <c r="Y33120" s="240"/>
      <c r="AB33120" s="241"/>
    </row>
    <row r="33121" spans="25:28">
      <c r="Y33121" s="240"/>
      <c r="AB33121" s="241"/>
    </row>
    <row r="33122" spans="25:28">
      <c r="Y33122" s="240"/>
      <c r="AB33122" s="241"/>
    </row>
    <row r="33123" spans="25:28">
      <c r="Y33123" s="240"/>
      <c r="AB33123" s="241"/>
    </row>
    <row r="33124" spans="25:28">
      <c r="Y33124" s="240"/>
      <c r="AB33124" s="241"/>
    </row>
    <row r="33125" spans="25:28">
      <c r="Y33125" s="240"/>
      <c r="AB33125" s="241"/>
    </row>
    <row r="33126" spans="25:28">
      <c r="Y33126" s="240"/>
      <c r="AB33126" s="241"/>
    </row>
    <row r="33127" spans="25:28">
      <c r="Y33127" s="240"/>
      <c r="AB33127" s="241"/>
    </row>
    <row r="33128" spans="25:28">
      <c r="Y33128" s="240"/>
      <c r="AB33128" s="241"/>
    </row>
    <row r="33129" spans="25:28">
      <c r="Y33129" s="240"/>
      <c r="AB33129" s="241"/>
    </row>
    <row r="33130" spans="25:28">
      <c r="Y33130" s="240"/>
      <c r="AB33130" s="241"/>
    </row>
    <row r="33131" spans="25:28">
      <c r="Y33131" s="240"/>
      <c r="AB33131" s="241"/>
    </row>
    <row r="33132" spans="25:28">
      <c r="Y33132" s="240"/>
      <c r="AB33132" s="241"/>
    </row>
    <row r="33133" spans="25:28">
      <c r="Y33133" s="240"/>
      <c r="AB33133" s="241"/>
    </row>
    <row r="33134" spans="25:28">
      <c r="Y33134" s="240"/>
      <c r="AB33134" s="241"/>
    </row>
    <row r="33135" spans="25:28">
      <c r="Y33135" s="240"/>
      <c r="AB33135" s="241"/>
    </row>
    <row r="33136" spans="25:28">
      <c r="Y33136" s="240"/>
      <c r="AB33136" s="241"/>
    </row>
    <row r="33137" spans="25:28">
      <c r="Y33137" s="240"/>
      <c r="AB33137" s="241"/>
    </row>
    <row r="33138" spans="25:28">
      <c r="Y33138" s="240"/>
      <c r="AB33138" s="241"/>
    </row>
    <row r="33139" spans="25:28">
      <c r="Y33139" s="240"/>
      <c r="AB33139" s="241"/>
    </row>
    <row r="33140" spans="25:28">
      <c r="Y33140" s="240"/>
      <c r="AB33140" s="241"/>
    </row>
    <row r="33141" spans="25:28">
      <c r="Y33141" s="240"/>
      <c r="AB33141" s="241"/>
    </row>
    <row r="33142" spans="25:28">
      <c r="Y33142" s="240"/>
      <c r="AB33142" s="241"/>
    </row>
    <row r="33143" spans="25:28">
      <c r="Y33143" s="240"/>
      <c r="AB33143" s="241"/>
    </row>
    <row r="33144" spans="25:28">
      <c r="Y33144" s="240"/>
      <c r="AB33144" s="241"/>
    </row>
    <row r="33145" spans="25:28">
      <c r="Y33145" s="240"/>
      <c r="AB33145" s="241"/>
    </row>
    <row r="33146" spans="25:28">
      <c r="Y33146" s="240"/>
      <c r="AB33146" s="241"/>
    </row>
    <row r="33147" spans="25:28">
      <c r="Y33147" s="240"/>
      <c r="AB33147" s="241"/>
    </row>
    <row r="33148" spans="25:28">
      <c r="Y33148" s="240"/>
      <c r="AB33148" s="241"/>
    </row>
    <row r="33149" spans="25:28">
      <c r="Y33149" s="240"/>
      <c r="AB33149" s="241"/>
    </row>
    <row r="33150" spans="25:28">
      <c r="Y33150" s="240"/>
      <c r="AB33150" s="241"/>
    </row>
    <row r="33151" spans="25:28">
      <c r="Y33151" s="240"/>
      <c r="AB33151" s="241"/>
    </row>
    <row r="33152" spans="25:28">
      <c r="Y33152" s="240"/>
      <c r="AB33152" s="241"/>
    </row>
    <row r="33153" spans="25:28">
      <c r="Y33153" s="240"/>
      <c r="AB33153" s="241"/>
    </row>
    <row r="33154" spans="25:28">
      <c r="Y33154" s="240"/>
      <c r="AB33154" s="241"/>
    </row>
    <row r="33155" spans="25:28">
      <c r="Y33155" s="240"/>
      <c r="AB33155" s="241"/>
    </row>
    <row r="33156" spans="25:28">
      <c r="Y33156" s="240"/>
      <c r="AB33156" s="241"/>
    </row>
    <row r="33157" spans="25:28">
      <c r="Y33157" s="240"/>
      <c r="AB33157" s="241"/>
    </row>
    <row r="33158" spans="25:28">
      <c r="Y33158" s="240"/>
      <c r="AB33158" s="241"/>
    </row>
    <row r="33159" spans="25:28">
      <c r="Y33159" s="240"/>
      <c r="AB33159" s="241"/>
    </row>
    <row r="33160" spans="25:28">
      <c r="Y33160" s="240"/>
      <c r="AB33160" s="241"/>
    </row>
    <row r="33161" spans="25:28">
      <c r="Y33161" s="240"/>
      <c r="AB33161" s="241"/>
    </row>
    <row r="33162" spans="25:28">
      <c r="Y33162" s="240"/>
      <c r="AB33162" s="241"/>
    </row>
    <row r="33163" spans="25:28">
      <c r="Y33163" s="240"/>
      <c r="AB33163" s="241"/>
    </row>
    <row r="33164" spans="25:28">
      <c r="Y33164" s="240"/>
      <c r="AB33164" s="241"/>
    </row>
    <row r="33165" spans="25:28">
      <c r="Y33165" s="240"/>
      <c r="AB33165" s="241"/>
    </row>
    <row r="33166" spans="25:28">
      <c r="Y33166" s="240"/>
      <c r="AB33166" s="241"/>
    </row>
    <row r="33167" spans="25:28">
      <c r="Y33167" s="240"/>
      <c r="AB33167" s="241"/>
    </row>
    <row r="33168" spans="25:28">
      <c r="Y33168" s="240"/>
      <c r="AB33168" s="241"/>
    </row>
    <row r="33169" spans="25:28">
      <c r="Y33169" s="240"/>
      <c r="AB33169" s="241"/>
    </row>
    <row r="33170" spans="25:28">
      <c r="Y33170" s="240"/>
      <c r="AB33170" s="241"/>
    </row>
    <row r="33171" spans="25:28">
      <c r="Y33171" s="240"/>
      <c r="AB33171" s="241"/>
    </row>
    <row r="33172" spans="25:28">
      <c r="Y33172" s="240"/>
      <c r="AB33172" s="241"/>
    </row>
    <row r="33173" spans="25:28">
      <c r="Y33173" s="240"/>
      <c r="AB33173" s="241"/>
    </row>
    <row r="33174" spans="25:28">
      <c r="Y33174" s="240"/>
      <c r="AB33174" s="241"/>
    </row>
    <row r="33175" spans="25:28">
      <c r="Y33175" s="240"/>
      <c r="AB33175" s="241"/>
    </row>
    <row r="33176" spans="25:28">
      <c r="Y33176" s="240"/>
      <c r="AB33176" s="241"/>
    </row>
    <row r="33177" spans="25:28">
      <c r="Y33177" s="240"/>
      <c r="AB33177" s="241"/>
    </row>
    <row r="33178" spans="25:28">
      <c r="Y33178" s="240"/>
      <c r="AB33178" s="241"/>
    </row>
    <row r="33179" spans="25:28">
      <c r="Y33179" s="240"/>
      <c r="AB33179" s="241"/>
    </row>
    <row r="33180" spans="25:28">
      <c r="Y33180" s="240"/>
      <c r="AB33180" s="241"/>
    </row>
    <row r="33181" spans="25:28">
      <c r="Y33181" s="240"/>
      <c r="AB33181" s="241"/>
    </row>
    <row r="33182" spans="25:28">
      <c r="Y33182" s="240"/>
      <c r="AB33182" s="241"/>
    </row>
    <row r="33183" spans="25:28">
      <c r="Y33183" s="240"/>
      <c r="AB33183" s="241"/>
    </row>
    <row r="33184" spans="25:28">
      <c r="Y33184" s="240"/>
      <c r="AB33184" s="241"/>
    </row>
    <row r="33185" spans="25:28">
      <c r="Y33185" s="240"/>
      <c r="AB33185" s="241"/>
    </row>
    <row r="33186" spans="25:28">
      <c r="Y33186" s="240"/>
      <c r="AB33186" s="241"/>
    </row>
    <row r="33187" spans="25:28">
      <c r="Y33187" s="240"/>
      <c r="AB33187" s="241"/>
    </row>
    <row r="33188" spans="25:28">
      <c r="Y33188" s="240"/>
      <c r="AB33188" s="241"/>
    </row>
    <row r="33189" spans="25:28">
      <c r="Y33189" s="240"/>
      <c r="AB33189" s="241"/>
    </row>
    <row r="33190" spans="25:28">
      <c r="Y33190" s="240"/>
      <c r="AB33190" s="241"/>
    </row>
    <row r="33191" spans="25:28">
      <c r="Y33191" s="240"/>
      <c r="AB33191" s="241"/>
    </row>
    <row r="33192" spans="25:28">
      <c r="Y33192" s="240"/>
      <c r="AB33192" s="241"/>
    </row>
    <row r="33193" spans="25:28">
      <c r="Y33193" s="240"/>
      <c r="AB33193" s="241"/>
    </row>
    <row r="33194" spans="25:28">
      <c r="Y33194" s="240"/>
      <c r="AB33194" s="241"/>
    </row>
    <row r="33195" spans="25:28">
      <c r="Y33195" s="240"/>
      <c r="AB33195" s="241"/>
    </row>
    <row r="33196" spans="25:28">
      <c r="Y33196" s="240"/>
      <c r="AB33196" s="241"/>
    </row>
    <row r="33197" spans="25:28">
      <c r="Y33197" s="240"/>
      <c r="AB33197" s="241"/>
    </row>
    <row r="33198" spans="25:28">
      <c r="Y33198" s="240"/>
      <c r="AB33198" s="241"/>
    </row>
    <row r="33199" spans="25:28">
      <c r="Y33199" s="240"/>
      <c r="AB33199" s="241"/>
    </row>
    <row r="33200" spans="25:28">
      <c r="Y33200" s="240"/>
      <c r="AB33200" s="241"/>
    </row>
    <row r="33201" spans="25:28">
      <c r="Y33201" s="240"/>
      <c r="AB33201" s="241"/>
    </row>
    <row r="33202" spans="25:28">
      <c r="Y33202" s="240"/>
      <c r="AB33202" s="241"/>
    </row>
    <row r="33203" spans="25:28">
      <c r="Y33203" s="240"/>
      <c r="AB33203" s="241"/>
    </row>
    <row r="33204" spans="25:28">
      <c r="Y33204" s="240"/>
      <c r="AB33204" s="241"/>
    </row>
    <row r="33205" spans="25:28">
      <c r="Y33205" s="240"/>
      <c r="AB33205" s="241"/>
    </row>
    <row r="33206" spans="25:28">
      <c r="Y33206" s="240"/>
      <c r="AB33206" s="241"/>
    </row>
    <row r="33207" spans="25:28">
      <c r="Y33207" s="240"/>
      <c r="AB33207" s="241"/>
    </row>
    <row r="33208" spans="25:28">
      <c r="Y33208" s="240"/>
      <c r="AB33208" s="241"/>
    </row>
    <row r="33209" spans="25:28">
      <c r="Y33209" s="240"/>
      <c r="AB33209" s="241"/>
    </row>
    <row r="33210" spans="25:28">
      <c r="Y33210" s="240"/>
      <c r="AB33210" s="241"/>
    </row>
    <row r="33211" spans="25:28">
      <c r="Y33211" s="240"/>
      <c r="AB33211" s="241"/>
    </row>
    <row r="33212" spans="25:28">
      <c r="Y33212" s="240"/>
      <c r="AB33212" s="241"/>
    </row>
    <row r="33213" spans="25:28">
      <c r="Y33213" s="240"/>
      <c r="AB33213" s="241"/>
    </row>
    <row r="33214" spans="25:28">
      <c r="Y33214" s="240"/>
      <c r="AB33214" s="241"/>
    </row>
    <row r="33215" spans="25:28">
      <c r="Y33215" s="240"/>
      <c r="AB33215" s="241"/>
    </row>
    <row r="33216" spans="25:28">
      <c r="Y33216" s="240"/>
      <c r="AB33216" s="241"/>
    </row>
    <row r="33217" spans="25:28">
      <c r="Y33217" s="240"/>
      <c r="AB33217" s="241"/>
    </row>
    <row r="33218" spans="25:28">
      <c r="Y33218" s="240"/>
      <c r="AB33218" s="241"/>
    </row>
    <row r="33219" spans="25:28">
      <c r="Y33219" s="240"/>
      <c r="AB33219" s="241"/>
    </row>
    <row r="33220" spans="25:28">
      <c r="Y33220" s="240"/>
      <c r="AB33220" s="241"/>
    </row>
    <row r="33221" spans="25:28">
      <c r="Y33221" s="240"/>
      <c r="AB33221" s="241"/>
    </row>
    <row r="33222" spans="25:28">
      <c r="Y33222" s="240"/>
      <c r="AB33222" s="241"/>
    </row>
    <row r="33223" spans="25:28">
      <c r="Y33223" s="240"/>
      <c r="AB33223" s="241"/>
    </row>
    <row r="33224" spans="25:28">
      <c r="Y33224" s="240"/>
      <c r="AB33224" s="241"/>
    </row>
    <row r="33225" spans="25:28">
      <c r="Y33225" s="240"/>
      <c r="AB33225" s="241"/>
    </row>
    <row r="33226" spans="25:28">
      <c r="Y33226" s="240"/>
      <c r="AB33226" s="241"/>
    </row>
    <row r="33227" spans="25:28">
      <c r="Y33227" s="240"/>
      <c r="AB33227" s="241"/>
    </row>
    <row r="33228" spans="25:28">
      <c r="Y33228" s="240"/>
      <c r="AB33228" s="241"/>
    </row>
    <row r="33229" spans="25:28">
      <c r="Y33229" s="240"/>
      <c r="AB33229" s="241"/>
    </row>
    <row r="33230" spans="25:28">
      <c r="Y33230" s="240"/>
      <c r="AB33230" s="241"/>
    </row>
    <row r="33231" spans="25:28">
      <c r="Y33231" s="240"/>
      <c r="AB33231" s="241"/>
    </row>
    <row r="33232" spans="25:28">
      <c r="Y33232" s="240"/>
      <c r="AB33232" s="241"/>
    </row>
    <row r="33233" spans="25:28">
      <c r="Y33233" s="240"/>
      <c r="AB33233" s="241"/>
    </row>
    <row r="33234" spans="25:28">
      <c r="Y33234" s="240"/>
      <c r="AB33234" s="241"/>
    </row>
    <row r="33235" spans="25:28">
      <c r="Y33235" s="240"/>
      <c r="AB33235" s="241"/>
    </row>
    <row r="33236" spans="25:28">
      <c r="Y33236" s="240"/>
      <c r="AB33236" s="241"/>
    </row>
    <row r="33237" spans="25:28">
      <c r="Y33237" s="240"/>
      <c r="AB33237" s="241"/>
    </row>
    <row r="33238" spans="25:28">
      <c r="Y33238" s="240"/>
      <c r="AB33238" s="241"/>
    </row>
    <row r="33239" spans="25:28">
      <c r="Y33239" s="240"/>
      <c r="AB33239" s="241"/>
    </row>
    <row r="33240" spans="25:28">
      <c r="Y33240" s="240"/>
      <c r="AB33240" s="241"/>
    </row>
    <row r="33241" spans="25:28">
      <c r="Y33241" s="240"/>
      <c r="AB33241" s="241"/>
    </row>
    <row r="33242" spans="25:28">
      <c r="Y33242" s="240"/>
      <c r="AB33242" s="241"/>
    </row>
    <row r="33243" spans="25:28">
      <c r="Y33243" s="240"/>
      <c r="AB33243" s="241"/>
    </row>
    <row r="33244" spans="25:28">
      <c r="Y33244" s="240"/>
      <c r="AB33244" s="241"/>
    </row>
    <row r="33245" spans="25:28">
      <c r="Y33245" s="240"/>
      <c r="AB33245" s="241"/>
    </row>
    <row r="33246" spans="25:28">
      <c r="Y33246" s="240"/>
      <c r="AB33246" s="241"/>
    </row>
    <row r="33247" spans="25:28">
      <c r="Y33247" s="240"/>
      <c r="AB33247" s="241"/>
    </row>
    <row r="33248" spans="25:28">
      <c r="Y33248" s="240"/>
      <c r="AB33248" s="241"/>
    </row>
    <row r="33249" spans="25:28">
      <c r="Y33249" s="240"/>
      <c r="AB33249" s="241"/>
    </row>
    <row r="33250" spans="25:28">
      <c r="Y33250" s="240"/>
      <c r="AB33250" s="241"/>
    </row>
    <row r="33251" spans="25:28">
      <c r="Y33251" s="240"/>
      <c r="AB33251" s="241"/>
    </row>
    <row r="33252" spans="25:28">
      <c r="Y33252" s="240"/>
      <c r="AB33252" s="241"/>
    </row>
    <row r="33253" spans="25:28">
      <c r="Y33253" s="240"/>
      <c r="AB33253" s="241"/>
    </row>
    <row r="33254" spans="25:28">
      <c r="Y33254" s="240"/>
      <c r="AB33254" s="241"/>
    </row>
    <row r="33255" spans="25:28">
      <c r="Y33255" s="240"/>
      <c r="AB33255" s="241"/>
    </row>
    <row r="33256" spans="25:28">
      <c r="Y33256" s="240"/>
      <c r="AB33256" s="241"/>
    </row>
    <row r="33257" spans="25:28">
      <c r="Y33257" s="240"/>
      <c r="AB33257" s="241"/>
    </row>
    <row r="33258" spans="25:28">
      <c r="Y33258" s="240"/>
      <c r="AB33258" s="241"/>
    </row>
    <row r="33259" spans="25:28">
      <c r="Y33259" s="240"/>
      <c r="AB33259" s="241"/>
    </row>
    <row r="33260" spans="25:28">
      <c r="Y33260" s="240"/>
      <c r="AB33260" s="241"/>
    </row>
    <row r="33261" spans="25:28">
      <c r="Y33261" s="240"/>
      <c r="AB33261" s="241"/>
    </row>
    <row r="33262" spans="25:28">
      <c r="Y33262" s="240"/>
      <c r="AB33262" s="241"/>
    </row>
    <row r="33263" spans="25:28">
      <c r="Y33263" s="240"/>
      <c r="AB33263" s="241"/>
    </row>
    <row r="33264" spans="25:28">
      <c r="Y33264" s="240"/>
      <c r="AB33264" s="241"/>
    </row>
    <row r="33265" spans="25:28">
      <c r="Y33265" s="240"/>
      <c r="AB33265" s="241"/>
    </row>
    <row r="33266" spans="25:28">
      <c r="Y33266" s="240"/>
      <c r="AB33266" s="241"/>
    </row>
    <row r="33267" spans="25:28">
      <c r="Y33267" s="240"/>
      <c r="AB33267" s="241"/>
    </row>
    <row r="33268" spans="25:28">
      <c r="Y33268" s="240"/>
      <c r="AB33268" s="241"/>
    </row>
    <row r="33269" spans="25:28">
      <c r="Y33269" s="240"/>
      <c r="AB33269" s="241"/>
    </row>
    <row r="33270" spans="25:28">
      <c r="Y33270" s="240"/>
      <c r="AB33270" s="241"/>
    </row>
    <row r="33271" spans="25:28">
      <c r="Y33271" s="240"/>
      <c r="AB33271" s="241"/>
    </row>
    <row r="33272" spans="25:28">
      <c r="Y33272" s="240"/>
      <c r="AB33272" s="241"/>
    </row>
    <row r="33273" spans="25:28">
      <c r="Y33273" s="240"/>
      <c r="AB33273" s="241"/>
    </row>
    <row r="33274" spans="25:28">
      <c r="Y33274" s="240"/>
      <c r="AB33274" s="241"/>
    </row>
    <row r="33275" spans="25:28">
      <c r="Y33275" s="240"/>
      <c r="AB33275" s="241"/>
    </row>
    <row r="33276" spans="25:28">
      <c r="Y33276" s="240"/>
      <c r="AB33276" s="241"/>
    </row>
    <row r="33277" spans="25:28">
      <c r="Y33277" s="240"/>
      <c r="AB33277" s="241"/>
    </row>
    <row r="33278" spans="25:28">
      <c r="Y33278" s="240"/>
      <c r="AB33278" s="241"/>
    </row>
    <row r="33279" spans="25:28">
      <c r="Y33279" s="240"/>
      <c r="AB33279" s="241"/>
    </row>
    <row r="33280" spans="25:28">
      <c r="Y33280" s="240"/>
      <c r="AB33280" s="241"/>
    </row>
    <row r="33281" spans="25:28">
      <c r="Y33281" s="240"/>
      <c r="AB33281" s="241"/>
    </row>
    <row r="33282" spans="25:28">
      <c r="Y33282" s="240"/>
      <c r="AB33282" s="241"/>
    </row>
    <row r="33283" spans="25:28">
      <c r="Y33283" s="240"/>
      <c r="AB33283" s="241"/>
    </row>
    <row r="33284" spans="25:28">
      <c r="Y33284" s="240"/>
      <c r="AB33284" s="241"/>
    </row>
    <row r="33285" spans="25:28">
      <c r="Y33285" s="240"/>
      <c r="AB33285" s="241"/>
    </row>
    <row r="33286" spans="25:28">
      <c r="Y33286" s="240"/>
      <c r="AB33286" s="241"/>
    </row>
    <row r="33287" spans="25:28">
      <c r="Y33287" s="240"/>
      <c r="AB33287" s="241"/>
    </row>
    <row r="33288" spans="25:28">
      <c r="Y33288" s="240"/>
      <c r="AB33288" s="241"/>
    </row>
    <row r="33289" spans="25:28">
      <c r="Y33289" s="240"/>
      <c r="AB33289" s="241"/>
    </row>
    <row r="33290" spans="25:28">
      <c r="Y33290" s="240"/>
      <c r="AB33290" s="241"/>
    </row>
    <row r="33291" spans="25:28">
      <c r="Y33291" s="240"/>
      <c r="AB33291" s="241"/>
    </row>
    <row r="33292" spans="25:28">
      <c r="Y33292" s="240"/>
      <c r="AB33292" s="241"/>
    </row>
    <row r="33293" spans="25:28">
      <c r="Y33293" s="240"/>
      <c r="AB33293" s="241"/>
    </row>
    <row r="33294" spans="25:28">
      <c r="Y33294" s="240"/>
      <c r="AB33294" s="241"/>
    </row>
    <row r="33295" spans="25:28">
      <c r="Y33295" s="240"/>
      <c r="AB33295" s="241"/>
    </row>
    <row r="33296" spans="25:28">
      <c r="Y33296" s="240"/>
      <c r="AB33296" s="241"/>
    </row>
    <row r="33297" spans="25:28">
      <c r="Y33297" s="240"/>
      <c r="AB33297" s="241"/>
    </row>
    <row r="33298" spans="25:28">
      <c r="Y33298" s="240"/>
      <c r="AB33298" s="241"/>
    </row>
    <row r="33299" spans="25:28">
      <c r="Y33299" s="240"/>
      <c r="AB33299" s="241"/>
    </row>
    <row r="33300" spans="25:28">
      <c r="Y33300" s="240"/>
      <c r="AB33300" s="241"/>
    </row>
    <row r="33301" spans="25:28">
      <c r="Y33301" s="240"/>
      <c r="AB33301" s="241"/>
    </row>
    <row r="33302" spans="25:28">
      <c r="Y33302" s="240"/>
      <c r="AB33302" s="241"/>
    </row>
    <row r="33303" spans="25:28">
      <c r="Y33303" s="240"/>
      <c r="AB33303" s="241"/>
    </row>
    <row r="33304" spans="25:28">
      <c r="Y33304" s="240"/>
      <c r="AB33304" s="241"/>
    </row>
    <row r="33305" spans="25:28">
      <c r="Y33305" s="240"/>
      <c r="AB33305" s="241"/>
    </row>
    <row r="33306" spans="25:28">
      <c r="Y33306" s="240"/>
      <c r="AB33306" s="241"/>
    </row>
    <row r="33307" spans="25:28">
      <c r="Y33307" s="240"/>
      <c r="AB33307" s="241"/>
    </row>
    <row r="33308" spans="25:28">
      <c r="Y33308" s="240"/>
      <c r="AB33308" s="241"/>
    </row>
    <row r="33309" spans="25:28">
      <c r="Y33309" s="240"/>
      <c r="AB33309" s="241"/>
    </row>
    <row r="33310" spans="25:28">
      <c r="Y33310" s="240"/>
      <c r="AB33310" s="241"/>
    </row>
    <row r="33311" spans="25:28">
      <c r="Y33311" s="240"/>
      <c r="AB33311" s="241"/>
    </row>
    <row r="33312" spans="25:28">
      <c r="Y33312" s="240"/>
      <c r="AB33312" s="241"/>
    </row>
    <row r="33313" spans="25:28">
      <c r="Y33313" s="240"/>
      <c r="AB33313" s="241"/>
    </row>
    <row r="33314" spans="25:28">
      <c r="Y33314" s="240"/>
      <c r="AB33314" s="241"/>
    </row>
    <row r="33315" spans="25:28">
      <c r="Y33315" s="240"/>
      <c r="AB33315" s="241"/>
    </row>
    <row r="33316" spans="25:28">
      <c r="Y33316" s="240"/>
      <c r="AB33316" s="241"/>
    </row>
    <row r="33317" spans="25:28">
      <c r="Y33317" s="240"/>
      <c r="AB33317" s="241"/>
    </row>
    <row r="33318" spans="25:28">
      <c r="Y33318" s="240"/>
      <c r="AB33318" s="241"/>
    </row>
    <row r="33319" spans="25:28">
      <c r="Y33319" s="240"/>
      <c r="AB33319" s="241"/>
    </row>
    <row r="33320" spans="25:28">
      <c r="Y33320" s="240"/>
      <c r="AB33320" s="241"/>
    </row>
    <row r="33321" spans="25:28">
      <c r="Y33321" s="240"/>
      <c r="AB33321" s="241"/>
    </row>
    <row r="33322" spans="25:28">
      <c r="Y33322" s="240"/>
      <c r="AB33322" s="241"/>
    </row>
    <row r="33323" spans="25:28">
      <c r="Y33323" s="240"/>
      <c r="AB33323" s="241"/>
    </row>
    <row r="33324" spans="25:28">
      <c r="Y33324" s="240"/>
      <c r="AB33324" s="241"/>
    </row>
    <row r="33325" spans="25:28">
      <c r="Y33325" s="240"/>
      <c r="AB33325" s="241"/>
    </row>
    <row r="33326" spans="25:28">
      <c r="Y33326" s="240"/>
      <c r="AB33326" s="241"/>
    </row>
    <row r="33327" spans="25:28">
      <c r="Y33327" s="240"/>
      <c r="AB33327" s="241"/>
    </row>
    <row r="33328" spans="25:28">
      <c r="Y33328" s="240"/>
      <c r="AB33328" s="241"/>
    </row>
    <row r="33329" spans="25:28">
      <c r="Y33329" s="240"/>
      <c r="AB33329" s="241"/>
    </row>
    <row r="33330" spans="25:28">
      <c r="Y33330" s="240"/>
      <c r="AB33330" s="241"/>
    </row>
    <row r="33331" spans="25:28">
      <c r="Y33331" s="240"/>
      <c r="AB33331" s="241"/>
    </row>
    <row r="33332" spans="25:28">
      <c r="Y33332" s="240"/>
      <c r="AB33332" s="241"/>
    </row>
    <row r="33333" spans="25:28">
      <c r="Y33333" s="240"/>
      <c r="AB33333" s="241"/>
    </row>
    <row r="33334" spans="25:28">
      <c r="Y33334" s="240"/>
      <c r="AB33334" s="241"/>
    </row>
    <row r="33335" spans="25:28">
      <c r="Y33335" s="240"/>
      <c r="AB33335" s="241"/>
    </row>
    <row r="33336" spans="25:28">
      <c r="Y33336" s="240"/>
      <c r="AB33336" s="241"/>
    </row>
    <row r="33337" spans="25:28">
      <c r="Y33337" s="240"/>
      <c r="AB33337" s="241"/>
    </row>
    <row r="33338" spans="25:28">
      <c r="Y33338" s="240"/>
      <c r="AB33338" s="241"/>
    </row>
    <row r="33339" spans="25:28">
      <c r="Y33339" s="240"/>
      <c r="AB33339" s="241"/>
    </row>
    <row r="33340" spans="25:28">
      <c r="Y33340" s="240"/>
      <c r="AB33340" s="241"/>
    </row>
    <row r="33341" spans="25:28">
      <c r="Y33341" s="240"/>
      <c r="AB33341" s="241"/>
    </row>
    <row r="33342" spans="25:28">
      <c r="Y33342" s="240"/>
      <c r="AB33342" s="241"/>
    </row>
    <row r="33343" spans="25:28">
      <c r="Y33343" s="240"/>
      <c r="AB33343" s="241"/>
    </row>
    <row r="33344" spans="25:28">
      <c r="Y33344" s="240"/>
      <c r="AB33344" s="241"/>
    </row>
    <row r="33345" spans="25:28">
      <c r="Y33345" s="240"/>
      <c r="AB33345" s="241"/>
    </row>
    <row r="33346" spans="25:28">
      <c r="Y33346" s="240"/>
      <c r="AB33346" s="241"/>
    </row>
    <row r="33347" spans="25:28">
      <c r="Y33347" s="240"/>
      <c r="AB33347" s="241"/>
    </row>
    <row r="33348" spans="25:28">
      <c r="Y33348" s="240"/>
      <c r="AB33348" s="241"/>
    </row>
    <row r="33349" spans="25:28">
      <c r="Y33349" s="240"/>
      <c r="AB33349" s="241"/>
    </row>
    <row r="33350" spans="25:28">
      <c r="Y33350" s="240"/>
      <c r="AB33350" s="241"/>
    </row>
    <row r="33351" spans="25:28">
      <c r="Y33351" s="240"/>
      <c r="AB33351" s="241"/>
    </row>
    <row r="33352" spans="25:28">
      <c r="Y33352" s="240"/>
      <c r="AB33352" s="241"/>
    </row>
    <row r="33353" spans="25:28">
      <c r="Y33353" s="240"/>
      <c r="AB33353" s="241"/>
    </row>
    <row r="33354" spans="25:28">
      <c r="Y33354" s="240"/>
      <c r="AB33354" s="241"/>
    </row>
    <row r="33355" spans="25:28">
      <c r="Y33355" s="240"/>
      <c r="AB33355" s="241"/>
    </row>
    <row r="33356" spans="25:28">
      <c r="Y33356" s="240"/>
      <c r="AB33356" s="241"/>
    </row>
    <row r="33357" spans="25:28">
      <c r="Y33357" s="240"/>
      <c r="AB33357" s="241"/>
    </row>
    <row r="33358" spans="25:28">
      <c r="Y33358" s="240"/>
      <c r="AB33358" s="241"/>
    </row>
    <row r="33359" spans="25:28">
      <c r="Y33359" s="240"/>
      <c r="AB33359" s="241"/>
    </row>
    <row r="33360" spans="25:28">
      <c r="Y33360" s="240"/>
      <c r="AB33360" s="241"/>
    </row>
    <row r="33361" spans="25:28">
      <c r="Y33361" s="240"/>
      <c r="AB33361" s="241"/>
    </row>
    <row r="33362" spans="25:28">
      <c r="Y33362" s="240"/>
      <c r="AB33362" s="241"/>
    </row>
    <row r="33363" spans="25:28">
      <c r="Y33363" s="240"/>
      <c r="AB33363" s="241"/>
    </row>
    <row r="33364" spans="25:28">
      <c r="Y33364" s="240"/>
      <c r="AB33364" s="241"/>
    </row>
    <row r="33365" spans="25:28">
      <c r="Y33365" s="240"/>
      <c r="AB33365" s="241"/>
    </row>
    <row r="33366" spans="25:28">
      <c r="Y33366" s="240"/>
      <c r="AB33366" s="241"/>
    </row>
    <row r="33367" spans="25:28">
      <c r="Y33367" s="240"/>
      <c r="AB33367" s="241"/>
    </row>
    <row r="33368" spans="25:28">
      <c r="Y33368" s="240"/>
      <c r="AB33368" s="241"/>
    </row>
    <row r="33369" spans="25:28">
      <c r="Y33369" s="240"/>
      <c r="AB33369" s="241"/>
    </row>
    <row r="33370" spans="25:28">
      <c r="Y33370" s="240"/>
      <c r="AB33370" s="241"/>
    </row>
    <row r="33371" spans="25:28">
      <c r="Y33371" s="240"/>
      <c r="AB33371" s="241"/>
    </row>
    <row r="33372" spans="25:28">
      <c r="Y33372" s="240"/>
      <c r="AB33372" s="241"/>
    </row>
    <row r="33373" spans="25:28">
      <c r="Y33373" s="240"/>
      <c r="AB33373" s="241"/>
    </row>
    <row r="33374" spans="25:28">
      <c r="Y33374" s="240"/>
      <c r="AB33374" s="241"/>
    </row>
    <row r="33375" spans="25:28">
      <c r="Y33375" s="240"/>
      <c r="AB33375" s="241"/>
    </row>
    <row r="33376" spans="25:28">
      <c r="Y33376" s="240"/>
      <c r="AB33376" s="241"/>
    </row>
    <row r="33377" spans="25:28">
      <c r="Y33377" s="240"/>
      <c r="AB33377" s="241"/>
    </row>
    <row r="33378" spans="25:28">
      <c r="Y33378" s="240"/>
      <c r="AB33378" s="241"/>
    </row>
    <row r="33379" spans="25:28">
      <c r="Y33379" s="240"/>
      <c r="AB33379" s="241"/>
    </row>
    <row r="33380" spans="25:28">
      <c r="Y33380" s="240"/>
      <c r="AB33380" s="241"/>
    </row>
    <row r="33381" spans="25:28">
      <c r="Y33381" s="240"/>
      <c r="AB33381" s="241"/>
    </row>
    <row r="33382" spans="25:28">
      <c r="Y33382" s="240"/>
      <c r="AB33382" s="241"/>
    </row>
    <row r="33383" spans="25:28">
      <c r="Y33383" s="240"/>
      <c r="AB33383" s="241"/>
    </row>
    <row r="33384" spans="25:28">
      <c r="Y33384" s="240"/>
      <c r="AB33384" s="241"/>
    </row>
    <row r="33385" spans="25:28">
      <c r="Y33385" s="240"/>
      <c r="AB33385" s="241"/>
    </row>
    <row r="33386" spans="25:28">
      <c r="Y33386" s="240"/>
      <c r="AB33386" s="241"/>
    </row>
    <row r="33387" spans="25:28">
      <c r="Y33387" s="240"/>
      <c r="AB33387" s="241"/>
    </row>
    <row r="33388" spans="25:28">
      <c r="Y33388" s="240"/>
      <c r="AB33388" s="241"/>
    </row>
    <row r="33389" spans="25:28">
      <c r="Y33389" s="240"/>
      <c r="AB33389" s="241"/>
    </row>
    <row r="33390" spans="25:28">
      <c r="Y33390" s="240"/>
      <c r="AB33390" s="241"/>
    </row>
    <row r="33391" spans="25:28">
      <c r="Y33391" s="240"/>
      <c r="AB33391" s="241"/>
    </row>
    <row r="33392" spans="25:28">
      <c r="Y33392" s="240"/>
      <c r="AB33392" s="241"/>
    </row>
    <row r="33393" spans="25:28">
      <c r="Y33393" s="240"/>
      <c r="AB33393" s="241"/>
    </row>
    <row r="33394" spans="25:28">
      <c r="Y33394" s="240"/>
      <c r="AB33394" s="241"/>
    </row>
    <row r="33395" spans="25:28">
      <c r="Y33395" s="240"/>
      <c r="AB33395" s="241"/>
    </row>
    <row r="33396" spans="25:28">
      <c r="Y33396" s="240"/>
      <c r="AB33396" s="241"/>
    </row>
    <row r="33397" spans="25:28">
      <c r="Y33397" s="240"/>
      <c r="AB33397" s="241"/>
    </row>
    <row r="33398" spans="25:28">
      <c r="Y33398" s="240"/>
      <c r="AB33398" s="241"/>
    </row>
    <row r="33399" spans="25:28">
      <c r="Y33399" s="240"/>
      <c r="AB33399" s="241"/>
    </row>
    <row r="33400" spans="25:28">
      <c r="Y33400" s="240"/>
      <c r="AB33400" s="241"/>
    </row>
    <row r="33401" spans="25:28">
      <c r="Y33401" s="240"/>
      <c r="AB33401" s="241"/>
    </row>
    <row r="33402" spans="25:28">
      <c r="Y33402" s="240"/>
      <c r="AB33402" s="241"/>
    </row>
    <row r="33403" spans="25:28">
      <c r="Y33403" s="240"/>
      <c r="AB33403" s="241"/>
    </row>
    <row r="33404" spans="25:28">
      <c r="Y33404" s="240"/>
      <c r="AB33404" s="241"/>
    </row>
    <row r="33405" spans="25:28">
      <c r="Y33405" s="240"/>
      <c r="AB33405" s="241"/>
    </row>
    <row r="33406" spans="25:28">
      <c r="Y33406" s="240"/>
      <c r="AB33406" s="241"/>
    </row>
    <row r="33407" spans="25:28">
      <c r="Y33407" s="240"/>
      <c r="AB33407" s="241"/>
    </row>
    <row r="33408" spans="25:28">
      <c r="Y33408" s="240"/>
      <c r="AB33408" s="241"/>
    </row>
    <row r="33409" spans="25:28">
      <c r="Y33409" s="240"/>
      <c r="AB33409" s="241"/>
    </row>
    <row r="33410" spans="25:28">
      <c r="Y33410" s="240"/>
      <c r="AB33410" s="241"/>
    </row>
    <row r="33411" spans="25:28">
      <c r="Y33411" s="240"/>
      <c r="AB33411" s="241"/>
    </row>
    <row r="33412" spans="25:28">
      <c r="Y33412" s="240"/>
      <c r="AB33412" s="241"/>
    </row>
    <row r="33413" spans="25:28">
      <c r="Y33413" s="240"/>
      <c r="AB33413" s="241"/>
    </row>
    <row r="33414" spans="25:28">
      <c r="Y33414" s="240"/>
      <c r="AB33414" s="241"/>
    </row>
    <row r="33415" spans="25:28">
      <c r="Y33415" s="240"/>
      <c r="AB33415" s="241"/>
    </row>
    <row r="33416" spans="25:28">
      <c r="Y33416" s="240"/>
      <c r="AB33416" s="241"/>
    </row>
    <row r="33417" spans="25:28">
      <c r="Y33417" s="240"/>
      <c r="AB33417" s="241"/>
    </row>
    <row r="33418" spans="25:28">
      <c r="Y33418" s="240"/>
      <c r="AB33418" s="241"/>
    </row>
    <row r="33419" spans="25:28">
      <c r="Y33419" s="240"/>
      <c r="AB33419" s="241"/>
    </row>
    <row r="33420" spans="25:28">
      <c r="Y33420" s="240"/>
      <c r="AB33420" s="241"/>
    </row>
    <row r="33421" spans="25:28">
      <c r="Y33421" s="240"/>
      <c r="AB33421" s="241"/>
    </row>
    <row r="33422" spans="25:28">
      <c r="Y33422" s="240"/>
      <c r="AB33422" s="241"/>
    </row>
    <row r="33423" spans="25:28">
      <c r="Y33423" s="240"/>
      <c r="AB33423" s="241"/>
    </row>
    <row r="33424" spans="25:28">
      <c r="Y33424" s="240"/>
      <c r="AB33424" s="241"/>
    </row>
    <row r="33425" spans="25:28">
      <c r="Y33425" s="240"/>
      <c r="AB33425" s="241"/>
    </row>
    <row r="33426" spans="25:28">
      <c r="Y33426" s="240"/>
      <c r="AB33426" s="241"/>
    </row>
    <row r="33427" spans="25:28">
      <c r="Y33427" s="240"/>
      <c r="AB33427" s="241"/>
    </row>
    <row r="33428" spans="25:28">
      <c r="Y33428" s="240"/>
      <c r="AB33428" s="241"/>
    </row>
    <row r="33429" spans="25:28">
      <c r="Y33429" s="240"/>
      <c r="AB33429" s="241"/>
    </row>
    <row r="33430" spans="25:28">
      <c r="Y33430" s="240"/>
      <c r="AB33430" s="241"/>
    </row>
    <row r="33431" spans="25:28">
      <c r="Y33431" s="240"/>
      <c r="AB33431" s="241"/>
    </row>
    <row r="33432" spans="25:28">
      <c r="Y33432" s="240"/>
      <c r="AB33432" s="241"/>
    </row>
    <row r="33433" spans="25:28">
      <c r="Y33433" s="240"/>
      <c r="AB33433" s="241"/>
    </row>
    <row r="33434" spans="25:28">
      <c r="Y33434" s="240"/>
      <c r="AB33434" s="241"/>
    </row>
    <row r="33435" spans="25:28">
      <c r="Y33435" s="240"/>
      <c r="AB33435" s="241"/>
    </row>
    <row r="33436" spans="25:28">
      <c r="Y33436" s="240"/>
      <c r="AB33436" s="241"/>
    </row>
    <row r="33437" spans="25:28">
      <c r="Y33437" s="240"/>
      <c r="AB33437" s="241"/>
    </row>
    <row r="33438" spans="25:28">
      <c r="Y33438" s="240"/>
      <c r="AB33438" s="241"/>
    </row>
    <row r="33439" spans="25:28">
      <c r="Y33439" s="240"/>
      <c r="AB33439" s="241"/>
    </row>
    <row r="33440" spans="25:28">
      <c r="Y33440" s="240"/>
      <c r="AB33440" s="241"/>
    </row>
    <row r="33441" spans="25:28">
      <c r="Y33441" s="240"/>
      <c r="AB33441" s="241"/>
    </row>
    <row r="33442" spans="25:28">
      <c r="Y33442" s="240"/>
      <c r="AB33442" s="241"/>
    </row>
    <row r="33443" spans="25:28">
      <c r="Y33443" s="240"/>
      <c r="AB33443" s="241"/>
    </row>
    <row r="33444" spans="25:28">
      <c r="Y33444" s="240"/>
      <c r="AB33444" s="241"/>
    </row>
    <row r="33445" spans="25:28">
      <c r="Y33445" s="240"/>
      <c r="AB33445" s="241"/>
    </row>
    <row r="33446" spans="25:28">
      <c r="Y33446" s="240"/>
      <c r="AB33446" s="241"/>
    </row>
    <row r="33447" spans="25:28">
      <c r="Y33447" s="240"/>
      <c r="AB33447" s="241"/>
    </row>
    <row r="33448" spans="25:28">
      <c r="Y33448" s="240"/>
      <c r="AB33448" s="241"/>
    </row>
    <row r="33449" spans="25:28">
      <c r="Y33449" s="240"/>
      <c r="AB33449" s="241"/>
    </row>
    <row r="33450" spans="25:28">
      <c r="Y33450" s="240"/>
      <c r="AB33450" s="241"/>
    </row>
    <row r="33451" spans="25:28">
      <c r="Y33451" s="240"/>
      <c r="AB33451" s="241"/>
    </row>
    <row r="33452" spans="25:28">
      <c r="Y33452" s="240"/>
      <c r="AB33452" s="241"/>
    </row>
    <row r="33453" spans="25:28">
      <c r="Y33453" s="240"/>
      <c r="AB33453" s="241"/>
    </row>
    <row r="33454" spans="25:28">
      <c r="Y33454" s="240"/>
      <c r="AB33454" s="241"/>
    </row>
    <row r="33455" spans="25:28">
      <c r="Y33455" s="240"/>
      <c r="AB33455" s="241"/>
    </row>
    <row r="33456" spans="25:28">
      <c r="Y33456" s="240"/>
      <c r="AB33456" s="241"/>
    </row>
    <row r="33457" spans="25:28">
      <c r="Y33457" s="240"/>
      <c r="AB33457" s="241"/>
    </row>
    <row r="33458" spans="25:28">
      <c r="Y33458" s="240"/>
      <c r="AB33458" s="241"/>
    </row>
    <row r="33459" spans="25:28">
      <c r="Y33459" s="240"/>
      <c r="AB33459" s="241"/>
    </row>
    <row r="33460" spans="25:28">
      <c r="Y33460" s="240"/>
      <c r="AB33460" s="241"/>
    </row>
    <row r="33461" spans="25:28">
      <c r="Y33461" s="240"/>
      <c r="AB33461" s="241"/>
    </row>
    <row r="33462" spans="25:28">
      <c r="Y33462" s="240"/>
      <c r="AB33462" s="241"/>
    </row>
    <row r="33463" spans="25:28">
      <c r="Y33463" s="240"/>
      <c r="AB33463" s="241"/>
    </row>
    <row r="33464" spans="25:28">
      <c r="Y33464" s="240"/>
      <c r="AB33464" s="241"/>
    </row>
    <row r="33465" spans="25:28">
      <c r="Y33465" s="240"/>
      <c r="AB33465" s="241"/>
    </row>
    <row r="33466" spans="25:28">
      <c r="Y33466" s="240"/>
      <c r="AB33466" s="241"/>
    </row>
    <row r="33467" spans="25:28">
      <c r="Y33467" s="240"/>
      <c r="AB33467" s="241"/>
    </row>
    <row r="33468" spans="25:28">
      <c r="Y33468" s="240"/>
      <c r="AB33468" s="241"/>
    </row>
    <row r="33469" spans="25:28">
      <c r="Y33469" s="240"/>
      <c r="AB33469" s="241"/>
    </row>
    <row r="33470" spans="25:28">
      <c r="Y33470" s="240"/>
      <c r="AB33470" s="241"/>
    </row>
    <row r="33471" spans="25:28">
      <c r="Y33471" s="240"/>
      <c r="AB33471" s="241"/>
    </row>
    <row r="33472" spans="25:28">
      <c r="Y33472" s="240"/>
      <c r="AB33472" s="241"/>
    </row>
    <row r="33473" spans="25:28">
      <c r="Y33473" s="240"/>
      <c r="AB33473" s="241"/>
    </row>
    <row r="33474" spans="25:28">
      <c r="Y33474" s="240"/>
      <c r="AB33474" s="241"/>
    </row>
    <row r="33475" spans="25:28">
      <c r="Y33475" s="240"/>
      <c r="AB33475" s="241"/>
    </row>
    <row r="33476" spans="25:28">
      <c r="Y33476" s="240"/>
      <c r="AB33476" s="241"/>
    </row>
    <row r="33477" spans="25:28">
      <c r="Y33477" s="240"/>
      <c r="AB33477" s="241"/>
    </row>
    <row r="33478" spans="25:28">
      <c r="Y33478" s="240"/>
      <c r="AB33478" s="241"/>
    </row>
    <row r="33479" spans="25:28">
      <c r="Y33479" s="240"/>
      <c r="AB33479" s="241"/>
    </row>
    <row r="33480" spans="25:28">
      <c r="Y33480" s="240"/>
      <c r="AB33480" s="241"/>
    </row>
    <row r="33481" spans="25:28">
      <c r="Y33481" s="240"/>
      <c r="AB33481" s="241"/>
    </row>
    <row r="33482" spans="25:28">
      <c r="Y33482" s="240"/>
      <c r="AB33482" s="241"/>
    </row>
    <row r="33483" spans="25:28">
      <c r="Y33483" s="240"/>
      <c r="AB33483" s="241"/>
    </row>
    <row r="33484" spans="25:28">
      <c r="Y33484" s="240"/>
      <c r="AB33484" s="241"/>
    </row>
    <row r="33485" spans="25:28">
      <c r="Y33485" s="240"/>
      <c r="AB33485" s="241"/>
    </row>
    <row r="33486" spans="25:28">
      <c r="Y33486" s="240"/>
      <c r="AB33486" s="241"/>
    </row>
    <row r="33487" spans="25:28">
      <c r="Y33487" s="240"/>
      <c r="AB33487" s="241"/>
    </row>
    <row r="33488" spans="25:28">
      <c r="Y33488" s="240"/>
      <c r="AB33488" s="241"/>
    </row>
    <row r="33489" spans="25:28">
      <c r="Y33489" s="240"/>
      <c r="AB33489" s="241"/>
    </row>
    <row r="33490" spans="25:28">
      <c r="Y33490" s="240"/>
      <c r="AB33490" s="241"/>
    </row>
    <row r="33491" spans="25:28">
      <c r="Y33491" s="240"/>
      <c r="AB33491" s="241"/>
    </row>
    <row r="33492" spans="25:28">
      <c r="Y33492" s="240"/>
      <c r="AB33492" s="241"/>
    </row>
    <row r="33493" spans="25:28">
      <c r="Y33493" s="240"/>
      <c r="AB33493" s="241"/>
    </row>
    <row r="33494" spans="25:28">
      <c r="Y33494" s="240"/>
      <c r="AB33494" s="241"/>
    </row>
    <row r="33495" spans="25:28">
      <c r="Y33495" s="240"/>
      <c r="AB33495" s="241"/>
    </row>
    <row r="33496" spans="25:28">
      <c r="Y33496" s="240"/>
      <c r="AB33496" s="241"/>
    </row>
    <row r="33497" spans="25:28">
      <c r="Y33497" s="240"/>
      <c r="AB33497" s="241"/>
    </row>
    <row r="33498" spans="25:28">
      <c r="Y33498" s="240"/>
      <c r="AB33498" s="241"/>
    </row>
    <row r="33499" spans="25:28">
      <c r="Y33499" s="240"/>
      <c r="AB33499" s="241"/>
    </row>
    <row r="33500" spans="25:28">
      <c r="Y33500" s="240"/>
      <c r="AB33500" s="241"/>
    </row>
    <row r="33501" spans="25:28">
      <c r="Y33501" s="240"/>
      <c r="AB33501" s="241"/>
    </row>
    <row r="33502" spans="25:28">
      <c r="Y33502" s="240"/>
      <c r="AB33502" s="241"/>
    </row>
    <row r="33503" spans="25:28">
      <c r="Y33503" s="240"/>
      <c r="AB33503" s="241"/>
    </row>
    <row r="33504" spans="25:28">
      <c r="Y33504" s="240"/>
      <c r="AB33504" s="241"/>
    </row>
    <row r="33505" spans="25:28">
      <c r="Y33505" s="240"/>
      <c r="AB33505" s="241"/>
    </row>
    <row r="33506" spans="25:28">
      <c r="Y33506" s="240"/>
      <c r="AB33506" s="241"/>
    </row>
    <row r="33507" spans="25:28">
      <c r="Y33507" s="240"/>
      <c r="AB33507" s="241"/>
    </row>
    <row r="33508" spans="25:28">
      <c r="Y33508" s="240"/>
      <c r="AB33508" s="241"/>
    </row>
    <row r="33509" spans="25:28">
      <c r="Y33509" s="240"/>
      <c r="AB33509" s="241"/>
    </row>
    <row r="33510" spans="25:28">
      <c r="Y33510" s="240"/>
      <c r="AB33510" s="241"/>
    </row>
    <row r="33511" spans="25:28">
      <c r="Y33511" s="240"/>
      <c r="AB33511" s="241"/>
    </row>
    <row r="33512" spans="25:28">
      <c r="Y33512" s="240"/>
      <c r="AB33512" s="241"/>
    </row>
    <row r="33513" spans="25:28">
      <c r="Y33513" s="240"/>
      <c r="AB33513" s="241"/>
    </row>
    <row r="33514" spans="25:28">
      <c r="Y33514" s="240"/>
      <c r="AB33514" s="241"/>
    </row>
    <row r="33515" spans="25:28">
      <c r="Y33515" s="240"/>
      <c r="AB33515" s="241"/>
    </row>
    <row r="33516" spans="25:28">
      <c r="Y33516" s="240"/>
      <c r="AB33516" s="241"/>
    </row>
    <row r="33517" spans="25:28">
      <c r="Y33517" s="240"/>
      <c r="AB33517" s="241"/>
    </row>
    <row r="33518" spans="25:28">
      <c r="Y33518" s="240"/>
      <c r="AB33518" s="241"/>
    </row>
    <row r="33519" spans="25:28">
      <c r="Y33519" s="240"/>
      <c r="AB33519" s="241"/>
    </row>
    <row r="33520" spans="25:28">
      <c r="Y33520" s="240"/>
      <c r="AB33520" s="241"/>
    </row>
    <row r="33521" spans="25:28">
      <c r="Y33521" s="240"/>
      <c r="AB33521" s="241"/>
    </row>
    <row r="33522" spans="25:28">
      <c r="Y33522" s="240"/>
      <c r="AB33522" s="241"/>
    </row>
    <row r="33523" spans="25:28">
      <c r="Y33523" s="240"/>
      <c r="AB33523" s="241"/>
    </row>
    <row r="33524" spans="25:28">
      <c r="Y33524" s="240"/>
      <c r="AB33524" s="241"/>
    </row>
    <row r="33525" spans="25:28">
      <c r="Y33525" s="240"/>
      <c r="AB33525" s="241"/>
    </row>
    <row r="33526" spans="25:28">
      <c r="Y33526" s="240"/>
      <c r="AB33526" s="241"/>
    </row>
    <row r="33527" spans="25:28">
      <c r="Y33527" s="240"/>
      <c r="AB33527" s="241"/>
    </row>
    <row r="33528" spans="25:28">
      <c r="Y33528" s="240"/>
      <c r="AB33528" s="241"/>
    </row>
    <row r="33529" spans="25:28">
      <c r="Y33529" s="240"/>
      <c r="AB33529" s="241"/>
    </row>
    <row r="33530" spans="25:28">
      <c r="Y33530" s="240"/>
      <c r="AB33530" s="241"/>
    </row>
    <row r="33531" spans="25:28">
      <c r="Y33531" s="240"/>
      <c r="AB33531" s="241"/>
    </row>
    <row r="33532" spans="25:28">
      <c r="Y33532" s="240"/>
      <c r="AB33532" s="241"/>
    </row>
    <row r="33533" spans="25:28">
      <c r="Y33533" s="240"/>
      <c r="AB33533" s="241"/>
    </row>
    <row r="33534" spans="25:28">
      <c r="Y33534" s="240"/>
      <c r="AB33534" s="241"/>
    </row>
    <row r="33535" spans="25:28">
      <c r="Y33535" s="240"/>
      <c r="AB33535" s="241"/>
    </row>
    <row r="33536" spans="25:28">
      <c r="Y33536" s="240"/>
      <c r="AB33536" s="241"/>
    </row>
    <row r="33537" spans="25:28">
      <c r="Y33537" s="240"/>
      <c r="AB33537" s="241"/>
    </row>
    <row r="33538" spans="25:28">
      <c r="Y33538" s="240"/>
      <c r="AB33538" s="241"/>
    </row>
    <row r="33539" spans="25:28">
      <c r="Y33539" s="240"/>
      <c r="AB33539" s="241"/>
    </row>
    <row r="33540" spans="25:28">
      <c r="Y33540" s="240"/>
      <c r="AB33540" s="241"/>
    </row>
    <row r="33541" spans="25:28">
      <c r="Y33541" s="240"/>
      <c r="AB33541" s="241"/>
    </row>
    <row r="33542" spans="25:28">
      <c r="Y33542" s="240"/>
      <c r="AB33542" s="241"/>
    </row>
    <row r="33543" spans="25:28">
      <c r="Y33543" s="240"/>
      <c r="AB33543" s="241"/>
    </row>
    <row r="33544" spans="25:28">
      <c r="Y33544" s="240"/>
      <c r="AB33544" s="241"/>
    </row>
    <row r="33545" spans="25:28">
      <c r="Y33545" s="240"/>
      <c r="AB33545" s="241"/>
    </row>
    <row r="33546" spans="25:28">
      <c r="Y33546" s="240"/>
      <c r="AB33546" s="241"/>
    </row>
    <row r="33547" spans="25:28">
      <c r="Y33547" s="240"/>
      <c r="AB33547" s="241"/>
    </row>
    <row r="33548" spans="25:28">
      <c r="Y33548" s="240"/>
      <c r="AB33548" s="241"/>
    </row>
    <row r="33549" spans="25:28">
      <c r="Y33549" s="240"/>
      <c r="AB33549" s="241"/>
    </row>
    <row r="33550" spans="25:28">
      <c r="Y33550" s="240"/>
      <c r="AB33550" s="241"/>
    </row>
    <row r="33551" spans="25:28">
      <c r="Y33551" s="240"/>
      <c r="AB33551" s="241"/>
    </row>
    <row r="33552" spans="25:28">
      <c r="Y33552" s="240"/>
      <c r="AB33552" s="241"/>
    </row>
    <row r="33553" spans="25:28">
      <c r="Y33553" s="240"/>
      <c r="AB33553" s="241"/>
    </row>
    <row r="33554" spans="25:28">
      <c r="Y33554" s="240"/>
      <c r="AB33554" s="241"/>
    </row>
    <row r="33555" spans="25:28">
      <c r="Y33555" s="240"/>
      <c r="AB33555" s="241"/>
    </row>
    <row r="33556" spans="25:28">
      <c r="Y33556" s="240"/>
      <c r="AB33556" s="241"/>
    </row>
    <row r="33557" spans="25:28">
      <c r="Y33557" s="240"/>
      <c r="AB33557" s="241"/>
    </row>
    <row r="33558" spans="25:28">
      <c r="Y33558" s="240"/>
      <c r="AB33558" s="241"/>
    </row>
    <row r="33559" spans="25:28">
      <c r="Y33559" s="240"/>
      <c r="AB33559" s="241"/>
    </row>
    <row r="33560" spans="25:28">
      <c r="Y33560" s="240"/>
      <c r="AB33560" s="241"/>
    </row>
    <row r="33561" spans="25:28">
      <c r="Y33561" s="240"/>
      <c r="AB33561" s="241"/>
    </row>
    <row r="33562" spans="25:28">
      <c r="Y33562" s="240"/>
      <c r="AB33562" s="241"/>
    </row>
    <row r="33563" spans="25:28">
      <c r="Y33563" s="240"/>
      <c r="AB33563" s="241"/>
    </row>
    <row r="33564" spans="25:28">
      <c r="Y33564" s="240"/>
      <c r="AB33564" s="241"/>
    </row>
    <row r="33565" spans="25:28">
      <c r="Y33565" s="240"/>
      <c r="AB33565" s="241"/>
    </row>
    <row r="33566" spans="25:28">
      <c r="Y33566" s="240"/>
      <c r="AB33566" s="241"/>
    </row>
    <row r="33567" spans="25:28">
      <c r="Y33567" s="240"/>
      <c r="AB33567" s="241"/>
    </row>
    <row r="33568" spans="25:28">
      <c r="Y33568" s="240"/>
      <c r="AB33568" s="241"/>
    </row>
    <row r="33569" spans="25:28">
      <c r="Y33569" s="240"/>
      <c r="AB33569" s="241"/>
    </row>
    <row r="33570" spans="25:28">
      <c r="Y33570" s="240"/>
      <c r="AB33570" s="241"/>
    </row>
    <row r="33571" spans="25:28">
      <c r="Y33571" s="240"/>
      <c r="AB33571" s="241"/>
    </row>
    <row r="33572" spans="25:28">
      <c r="Y33572" s="240"/>
      <c r="AB33572" s="241"/>
    </row>
    <row r="33573" spans="25:28">
      <c r="Y33573" s="240"/>
      <c r="AB33573" s="241"/>
    </row>
    <row r="33574" spans="25:28">
      <c r="Y33574" s="240"/>
      <c r="AB33574" s="241"/>
    </row>
    <row r="33575" spans="25:28">
      <c r="Y33575" s="240"/>
      <c r="AB33575" s="241"/>
    </row>
    <row r="33576" spans="25:28">
      <c r="Y33576" s="240"/>
      <c r="AB33576" s="241"/>
    </row>
    <row r="33577" spans="25:28">
      <c r="Y33577" s="240"/>
      <c r="AB33577" s="241"/>
    </row>
    <row r="33578" spans="25:28">
      <c r="Y33578" s="240"/>
      <c r="AB33578" s="241"/>
    </row>
    <row r="33579" spans="25:28">
      <c r="Y33579" s="240"/>
      <c r="AB33579" s="241"/>
    </row>
    <row r="33580" spans="25:28">
      <c r="Y33580" s="240"/>
      <c r="AB33580" s="241"/>
    </row>
    <row r="33581" spans="25:28">
      <c r="Y33581" s="240"/>
      <c r="AB33581" s="241"/>
    </row>
    <row r="33582" spans="25:28">
      <c r="Y33582" s="240"/>
      <c r="AB33582" s="241"/>
    </row>
    <row r="33583" spans="25:28">
      <c r="Y33583" s="240"/>
      <c r="AB33583" s="241"/>
    </row>
    <row r="33584" spans="25:28">
      <c r="Y33584" s="240"/>
      <c r="AB33584" s="241"/>
    </row>
    <row r="33585" spans="25:28">
      <c r="Y33585" s="240"/>
      <c r="AB33585" s="241"/>
    </row>
    <row r="33586" spans="25:28">
      <c r="Y33586" s="240"/>
      <c r="AB33586" s="241"/>
    </row>
    <row r="33587" spans="25:28">
      <c r="Y33587" s="240"/>
      <c r="AB33587" s="241"/>
    </row>
    <row r="33588" spans="25:28">
      <c r="Y33588" s="240"/>
      <c r="AB33588" s="241"/>
    </row>
    <row r="33589" spans="25:28">
      <c r="Y33589" s="240"/>
      <c r="AB33589" s="241"/>
    </row>
    <row r="33590" spans="25:28">
      <c r="Y33590" s="240"/>
      <c r="AB33590" s="241"/>
    </row>
    <row r="33591" spans="25:28">
      <c r="Y33591" s="240"/>
      <c r="AB33591" s="241"/>
    </row>
    <row r="33592" spans="25:28">
      <c r="Y33592" s="240"/>
      <c r="AB33592" s="241"/>
    </row>
    <row r="33593" spans="25:28">
      <c r="Y33593" s="240"/>
      <c r="AB33593" s="241"/>
    </row>
    <row r="33594" spans="25:28">
      <c r="Y33594" s="240"/>
      <c r="AB33594" s="241"/>
    </row>
    <row r="33595" spans="25:28">
      <c r="Y33595" s="240"/>
      <c r="AB33595" s="241"/>
    </row>
    <row r="33596" spans="25:28">
      <c r="Y33596" s="240"/>
      <c r="AB33596" s="241"/>
    </row>
    <row r="33597" spans="25:28">
      <c r="Y33597" s="240"/>
      <c r="AB33597" s="241"/>
    </row>
    <row r="33598" spans="25:28">
      <c r="Y33598" s="240"/>
      <c r="AB33598" s="241"/>
    </row>
    <row r="33599" spans="25:28">
      <c r="Y33599" s="240"/>
      <c r="AB33599" s="241"/>
    </row>
    <row r="33600" spans="25:28">
      <c r="Y33600" s="240"/>
      <c r="AB33600" s="241"/>
    </row>
    <row r="33601" spans="25:28">
      <c r="Y33601" s="240"/>
      <c r="AB33601" s="241"/>
    </row>
    <row r="33602" spans="25:28">
      <c r="Y33602" s="240"/>
      <c r="AB33602" s="241"/>
    </row>
    <row r="33603" spans="25:28">
      <c r="Y33603" s="240"/>
      <c r="AB33603" s="241"/>
    </row>
    <row r="33604" spans="25:28">
      <c r="Y33604" s="240"/>
      <c r="AB33604" s="241"/>
    </row>
    <row r="33605" spans="25:28">
      <c r="Y33605" s="240"/>
      <c r="AB33605" s="241"/>
    </row>
    <row r="33606" spans="25:28">
      <c r="Y33606" s="240"/>
      <c r="AB33606" s="241"/>
    </row>
    <row r="33607" spans="25:28">
      <c r="Y33607" s="240"/>
      <c r="AB33607" s="241"/>
    </row>
    <row r="33608" spans="25:28">
      <c r="Y33608" s="240"/>
      <c r="AB33608" s="241"/>
    </row>
    <row r="33609" spans="25:28">
      <c r="Y33609" s="240"/>
      <c r="AB33609" s="241"/>
    </row>
    <row r="33610" spans="25:28">
      <c r="Y33610" s="240"/>
      <c r="AB33610" s="241"/>
    </row>
    <row r="33611" spans="25:28">
      <c r="Y33611" s="240"/>
      <c r="AB33611" s="241"/>
    </row>
    <row r="33612" spans="25:28">
      <c r="Y33612" s="240"/>
      <c r="AB33612" s="241"/>
    </row>
    <row r="33613" spans="25:28">
      <c r="Y33613" s="240"/>
      <c r="AB33613" s="241"/>
    </row>
    <row r="33614" spans="25:28">
      <c r="Y33614" s="240"/>
      <c r="AB33614" s="241"/>
    </row>
    <row r="33615" spans="25:28">
      <c r="Y33615" s="240"/>
      <c r="AB33615" s="241"/>
    </row>
    <row r="33616" spans="25:28">
      <c r="Y33616" s="240"/>
      <c r="AB33616" s="241"/>
    </row>
    <row r="33617" spans="25:28">
      <c r="Y33617" s="240"/>
      <c r="AB33617" s="241"/>
    </row>
    <row r="33618" spans="25:28">
      <c r="Y33618" s="240"/>
      <c r="AB33618" s="241"/>
    </row>
    <row r="33619" spans="25:28">
      <c r="Y33619" s="240"/>
      <c r="AB33619" s="241"/>
    </row>
    <row r="33620" spans="25:28">
      <c r="Y33620" s="240"/>
      <c r="AB33620" s="241"/>
    </row>
    <row r="33621" spans="25:28">
      <c r="Y33621" s="240"/>
      <c r="AB33621" s="241"/>
    </row>
    <row r="33622" spans="25:28">
      <c r="Y33622" s="240"/>
      <c r="AB33622" s="241"/>
    </row>
    <row r="33623" spans="25:28">
      <c r="Y33623" s="240"/>
      <c r="AB33623" s="241"/>
    </row>
    <row r="33624" spans="25:28">
      <c r="Y33624" s="240"/>
      <c r="AB33624" s="241"/>
    </row>
    <row r="33625" spans="25:28">
      <c r="Y33625" s="240"/>
      <c r="AB33625" s="241"/>
    </row>
    <row r="33626" spans="25:28">
      <c r="Y33626" s="240"/>
      <c r="AB33626" s="241"/>
    </row>
    <row r="33627" spans="25:28">
      <c r="Y33627" s="240"/>
      <c r="AB33627" s="241"/>
    </row>
    <row r="33628" spans="25:28">
      <c r="Y33628" s="240"/>
      <c r="AB33628" s="241"/>
    </row>
    <row r="33629" spans="25:28">
      <c r="Y33629" s="240"/>
      <c r="AB33629" s="241"/>
    </row>
    <row r="33630" spans="25:28">
      <c r="Y33630" s="240"/>
      <c r="AB33630" s="241"/>
    </row>
    <row r="33631" spans="25:28">
      <c r="Y33631" s="240"/>
      <c r="AB33631" s="241"/>
    </row>
    <row r="33632" spans="25:28">
      <c r="Y33632" s="240"/>
      <c r="AB33632" s="241"/>
    </row>
    <row r="33633" spans="25:28">
      <c r="Y33633" s="240"/>
      <c r="AB33633" s="241"/>
    </row>
    <row r="33634" spans="25:28">
      <c r="Y33634" s="240"/>
      <c r="AB33634" s="241"/>
    </row>
    <row r="33635" spans="25:28">
      <c r="Y33635" s="240"/>
      <c r="AB33635" s="241"/>
    </row>
    <row r="33636" spans="25:28">
      <c r="Y33636" s="240"/>
      <c r="AB33636" s="241"/>
    </row>
    <row r="33637" spans="25:28">
      <c r="Y33637" s="240"/>
      <c r="AB33637" s="241"/>
    </row>
    <row r="33638" spans="25:28">
      <c r="Y33638" s="240"/>
      <c r="AB33638" s="241"/>
    </row>
    <row r="33639" spans="25:28">
      <c r="Y33639" s="240"/>
      <c r="AB33639" s="241"/>
    </row>
    <row r="33640" spans="25:28">
      <c r="Y33640" s="240"/>
      <c r="AB33640" s="241"/>
    </row>
    <row r="33641" spans="25:28">
      <c r="Y33641" s="240"/>
      <c r="AB33641" s="241"/>
    </row>
    <row r="33642" spans="25:28">
      <c r="Y33642" s="240"/>
      <c r="AB33642" s="241"/>
    </row>
    <row r="33643" spans="25:28">
      <c r="Y33643" s="240"/>
      <c r="AB33643" s="241"/>
    </row>
    <row r="33644" spans="25:28">
      <c r="Y33644" s="240"/>
      <c r="AB33644" s="241"/>
    </row>
    <row r="33645" spans="25:28">
      <c r="Y33645" s="240"/>
      <c r="AB33645" s="241"/>
    </row>
    <row r="33646" spans="25:28">
      <c r="Y33646" s="240"/>
      <c r="AB33646" s="241"/>
    </row>
    <row r="33647" spans="25:28">
      <c r="Y33647" s="240"/>
      <c r="AB33647" s="241"/>
    </row>
    <row r="33648" spans="25:28">
      <c r="Y33648" s="240"/>
      <c r="AB33648" s="241"/>
    </row>
    <row r="33649" spans="25:28">
      <c r="Y33649" s="240"/>
      <c r="AB33649" s="241"/>
    </row>
    <row r="33650" spans="25:28">
      <c r="Y33650" s="240"/>
      <c r="AB33650" s="241"/>
    </row>
    <row r="33651" spans="25:28">
      <c r="Y33651" s="240"/>
      <c r="AB33651" s="241"/>
    </row>
    <row r="33652" spans="25:28">
      <c r="Y33652" s="240"/>
      <c r="AB33652" s="241"/>
    </row>
    <row r="33653" spans="25:28">
      <c r="Y33653" s="240"/>
      <c r="AB33653" s="241"/>
    </row>
    <row r="33654" spans="25:28">
      <c r="Y33654" s="240"/>
      <c r="AB33654" s="241"/>
    </row>
    <row r="33655" spans="25:28">
      <c r="Y33655" s="240"/>
      <c r="AB33655" s="241"/>
    </row>
    <row r="33656" spans="25:28">
      <c r="Y33656" s="240"/>
      <c r="AB33656" s="241"/>
    </row>
    <row r="33657" spans="25:28">
      <c r="Y33657" s="240"/>
      <c r="AB33657" s="241"/>
    </row>
    <row r="33658" spans="25:28">
      <c r="Y33658" s="240"/>
      <c r="AB33658" s="241"/>
    </row>
    <row r="33659" spans="25:28">
      <c r="Y33659" s="240"/>
      <c r="AB33659" s="241"/>
    </row>
    <row r="33660" spans="25:28">
      <c r="Y33660" s="240"/>
      <c r="AB33660" s="241"/>
    </row>
    <row r="33661" spans="25:28">
      <c r="Y33661" s="240"/>
      <c r="AB33661" s="241"/>
    </row>
    <row r="33662" spans="25:28">
      <c r="Y33662" s="240"/>
      <c r="AB33662" s="241"/>
    </row>
    <row r="33663" spans="25:28">
      <c r="Y33663" s="240"/>
      <c r="AB33663" s="241"/>
    </row>
    <row r="33664" spans="25:28">
      <c r="Y33664" s="240"/>
      <c r="AB33664" s="241"/>
    </row>
    <row r="33665" spans="25:28">
      <c r="Y33665" s="240"/>
      <c r="AB33665" s="241"/>
    </row>
    <row r="33666" spans="25:28">
      <c r="Y33666" s="240"/>
      <c r="AB33666" s="241"/>
    </row>
    <row r="33667" spans="25:28">
      <c r="Y33667" s="240"/>
      <c r="AB33667" s="241"/>
    </row>
    <row r="33668" spans="25:28">
      <c r="Y33668" s="240"/>
      <c r="AB33668" s="241"/>
    </row>
    <row r="33669" spans="25:28">
      <c r="Y33669" s="240"/>
      <c r="AB33669" s="241"/>
    </row>
    <row r="33670" spans="25:28">
      <c r="Y33670" s="240"/>
      <c r="AB33670" s="241"/>
    </row>
    <row r="33671" spans="25:28">
      <c r="Y33671" s="240"/>
      <c r="AB33671" s="241"/>
    </row>
    <row r="33672" spans="25:28">
      <c r="Y33672" s="240"/>
      <c r="AB33672" s="241"/>
    </row>
    <row r="33673" spans="25:28">
      <c r="Y33673" s="240"/>
      <c r="AB33673" s="241"/>
    </row>
    <row r="33674" spans="25:28">
      <c r="Y33674" s="240"/>
      <c r="AB33674" s="241"/>
    </row>
    <row r="33675" spans="25:28">
      <c r="Y33675" s="240"/>
      <c r="AB33675" s="241"/>
    </row>
    <row r="33676" spans="25:28">
      <c r="Y33676" s="240"/>
      <c r="AB33676" s="241"/>
    </row>
    <row r="33677" spans="25:28">
      <c r="Y33677" s="240"/>
      <c r="AB33677" s="241"/>
    </row>
    <row r="33678" spans="25:28">
      <c r="Y33678" s="240"/>
      <c r="AB33678" s="241"/>
    </row>
    <row r="33679" spans="25:28">
      <c r="Y33679" s="240"/>
      <c r="AB33679" s="241"/>
    </row>
    <row r="33680" spans="25:28">
      <c r="Y33680" s="240"/>
      <c r="AB33680" s="241"/>
    </row>
    <row r="33681" spans="25:28">
      <c r="Y33681" s="240"/>
      <c r="AB33681" s="241"/>
    </row>
    <row r="33682" spans="25:28">
      <c r="Y33682" s="240"/>
      <c r="AB33682" s="241"/>
    </row>
    <row r="33683" spans="25:28">
      <c r="Y33683" s="240"/>
      <c r="AB33683" s="241"/>
    </row>
    <row r="33684" spans="25:28">
      <c r="Y33684" s="240"/>
      <c r="AB33684" s="241"/>
    </row>
    <row r="33685" spans="25:28">
      <c r="Y33685" s="240"/>
      <c r="AB33685" s="241"/>
    </row>
    <row r="33686" spans="25:28">
      <c r="Y33686" s="240"/>
      <c r="AB33686" s="241"/>
    </row>
    <row r="33687" spans="25:28">
      <c r="Y33687" s="240"/>
      <c r="AB33687" s="241"/>
    </row>
    <row r="33688" spans="25:28">
      <c r="Y33688" s="240"/>
      <c r="AB33688" s="241"/>
    </row>
    <row r="33689" spans="25:28">
      <c r="Y33689" s="240"/>
      <c r="AB33689" s="241"/>
    </row>
    <row r="33690" spans="25:28">
      <c r="Y33690" s="240"/>
      <c r="AB33690" s="241"/>
    </row>
    <row r="33691" spans="25:28">
      <c r="Y33691" s="240"/>
      <c r="AB33691" s="241"/>
    </row>
    <row r="33692" spans="25:28">
      <c r="Y33692" s="240"/>
      <c r="AB33692" s="241"/>
    </row>
    <row r="33693" spans="25:28">
      <c r="Y33693" s="240"/>
      <c r="AB33693" s="241"/>
    </row>
    <row r="33694" spans="25:28">
      <c r="Y33694" s="240"/>
      <c r="AB33694" s="241"/>
    </row>
    <row r="33695" spans="25:28">
      <c r="Y33695" s="240"/>
      <c r="AB33695" s="241"/>
    </row>
    <row r="33696" spans="25:28">
      <c r="Y33696" s="240"/>
      <c r="AB33696" s="241"/>
    </row>
    <row r="33697" spans="25:28">
      <c r="Y33697" s="240"/>
      <c r="AB33697" s="241"/>
    </row>
    <row r="33698" spans="25:28">
      <c r="Y33698" s="240"/>
      <c r="AB33698" s="241"/>
    </row>
    <row r="33699" spans="25:28">
      <c r="Y33699" s="240"/>
      <c r="AB33699" s="241"/>
    </row>
    <row r="33700" spans="25:28">
      <c r="Y33700" s="240"/>
      <c r="AB33700" s="241"/>
    </row>
    <row r="33701" spans="25:28">
      <c r="Y33701" s="240"/>
      <c r="AB33701" s="241"/>
    </row>
    <row r="33702" spans="25:28">
      <c r="Y33702" s="240"/>
      <c r="AB33702" s="241"/>
    </row>
    <row r="33703" spans="25:28">
      <c r="Y33703" s="240"/>
      <c r="AB33703" s="241"/>
    </row>
    <row r="33704" spans="25:28">
      <c r="Y33704" s="240"/>
      <c r="AB33704" s="241"/>
    </row>
    <row r="33705" spans="25:28">
      <c r="Y33705" s="240"/>
      <c r="AB33705" s="241"/>
    </row>
    <row r="33706" spans="25:28">
      <c r="Y33706" s="240"/>
      <c r="AB33706" s="241"/>
    </row>
    <row r="33707" spans="25:28">
      <c r="Y33707" s="240"/>
      <c r="AB33707" s="241"/>
    </row>
    <row r="33708" spans="25:28">
      <c r="Y33708" s="240"/>
      <c r="AB33708" s="241"/>
    </row>
    <row r="33709" spans="25:28">
      <c r="Y33709" s="240"/>
      <c r="AB33709" s="241"/>
    </row>
    <row r="33710" spans="25:28">
      <c r="Y33710" s="240"/>
      <c r="AB33710" s="241"/>
    </row>
    <row r="33711" spans="25:28">
      <c r="Y33711" s="240"/>
      <c r="AB33711" s="241"/>
    </row>
    <row r="33712" spans="25:28">
      <c r="Y33712" s="240"/>
      <c r="AB33712" s="241"/>
    </row>
    <row r="33713" spans="25:28">
      <c r="Y33713" s="240"/>
      <c r="AB33713" s="241"/>
    </row>
    <row r="33714" spans="25:28">
      <c r="Y33714" s="240"/>
      <c r="AB33714" s="241"/>
    </row>
    <row r="33715" spans="25:28">
      <c r="Y33715" s="240"/>
      <c r="AB33715" s="241"/>
    </row>
    <row r="33716" spans="25:28">
      <c r="Y33716" s="240"/>
      <c r="AB33716" s="241"/>
    </row>
    <row r="33717" spans="25:28">
      <c r="Y33717" s="240"/>
      <c r="AB33717" s="241"/>
    </row>
    <row r="33718" spans="25:28">
      <c r="Y33718" s="240"/>
      <c r="AB33718" s="241"/>
    </row>
    <row r="33719" spans="25:28">
      <c r="Y33719" s="240"/>
      <c r="AB33719" s="241"/>
    </row>
    <row r="33720" spans="25:28">
      <c r="Y33720" s="240"/>
      <c r="AB33720" s="241"/>
    </row>
    <row r="33721" spans="25:28">
      <c r="Y33721" s="240"/>
      <c r="AB33721" s="241"/>
    </row>
    <row r="33722" spans="25:28">
      <c r="Y33722" s="240"/>
      <c r="AB33722" s="241"/>
    </row>
    <row r="33723" spans="25:28">
      <c r="Y33723" s="240"/>
      <c r="AB33723" s="241"/>
    </row>
    <row r="33724" spans="25:28">
      <c r="Y33724" s="240"/>
      <c r="AB33724" s="241"/>
    </row>
    <row r="33725" spans="25:28">
      <c r="Y33725" s="240"/>
      <c r="AB33725" s="241"/>
    </row>
    <row r="33726" spans="25:28">
      <c r="Y33726" s="240"/>
      <c r="AB33726" s="241"/>
    </row>
    <row r="33727" spans="25:28">
      <c r="Y33727" s="240"/>
      <c r="AB33727" s="241"/>
    </row>
    <row r="33728" spans="25:28">
      <c r="Y33728" s="240"/>
      <c r="AB33728" s="241"/>
    </row>
    <row r="33729" spans="25:28">
      <c r="Y33729" s="240"/>
      <c r="AB33729" s="241"/>
    </row>
    <row r="33730" spans="25:28">
      <c r="Y33730" s="240"/>
      <c r="AB33730" s="241"/>
    </row>
    <row r="33731" spans="25:28">
      <c r="Y33731" s="240"/>
      <c r="AB33731" s="241"/>
    </row>
    <row r="33732" spans="25:28">
      <c r="Y33732" s="240"/>
      <c r="AB33732" s="241"/>
    </row>
    <row r="33733" spans="25:28">
      <c r="Y33733" s="240"/>
      <c r="AB33733" s="241"/>
    </row>
    <row r="33734" spans="25:28">
      <c r="Y33734" s="240"/>
      <c r="AB33734" s="241"/>
    </row>
    <row r="33735" spans="25:28">
      <c r="Y33735" s="240"/>
      <c r="AB33735" s="241"/>
    </row>
    <row r="33736" spans="25:28">
      <c r="Y33736" s="240"/>
      <c r="AB33736" s="241"/>
    </row>
    <row r="33737" spans="25:28">
      <c r="Y33737" s="240"/>
      <c r="AB33737" s="241"/>
    </row>
    <row r="33738" spans="25:28">
      <c r="Y33738" s="240"/>
      <c r="AB33738" s="241"/>
    </row>
    <row r="33739" spans="25:28">
      <c r="Y33739" s="240"/>
      <c r="AB33739" s="241"/>
    </row>
    <row r="33740" spans="25:28">
      <c r="Y33740" s="240"/>
      <c r="AB33740" s="241"/>
    </row>
    <row r="33741" spans="25:28">
      <c r="Y33741" s="240"/>
      <c r="AB33741" s="241"/>
    </row>
    <row r="33742" spans="25:28">
      <c r="Y33742" s="240"/>
      <c r="AB33742" s="241"/>
    </row>
    <row r="33743" spans="25:28">
      <c r="Y33743" s="240"/>
      <c r="AB33743" s="241"/>
    </row>
    <row r="33744" spans="25:28">
      <c r="Y33744" s="240"/>
      <c r="AB33744" s="241"/>
    </row>
    <row r="33745" spans="25:28">
      <c r="Y33745" s="240"/>
      <c r="AB33745" s="241"/>
    </row>
    <row r="33746" spans="25:28">
      <c r="Y33746" s="240"/>
      <c r="AB33746" s="241"/>
    </row>
    <row r="33747" spans="25:28">
      <c r="Y33747" s="240"/>
      <c r="AB33747" s="241"/>
    </row>
    <row r="33748" spans="25:28">
      <c r="Y33748" s="240"/>
      <c r="AB33748" s="241"/>
    </row>
    <row r="33749" spans="25:28">
      <c r="Y33749" s="240"/>
      <c r="AB33749" s="241"/>
    </row>
    <row r="33750" spans="25:28">
      <c r="Y33750" s="240"/>
      <c r="AB33750" s="241"/>
    </row>
    <row r="33751" spans="25:28">
      <c r="Y33751" s="240"/>
      <c r="AB33751" s="241"/>
    </row>
    <row r="33752" spans="25:28">
      <c r="Y33752" s="240"/>
      <c r="AB33752" s="241"/>
    </row>
    <row r="33753" spans="25:28">
      <c r="Y33753" s="240"/>
      <c r="AB33753" s="241"/>
    </row>
    <row r="33754" spans="25:28">
      <c r="Y33754" s="240"/>
      <c r="AB33754" s="241"/>
    </row>
    <row r="33755" spans="25:28">
      <c r="Y33755" s="240"/>
      <c r="AB33755" s="241"/>
    </row>
    <row r="33756" spans="25:28">
      <c r="Y33756" s="240"/>
      <c r="AB33756" s="241"/>
    </row>
    <row r="33757" spans="25:28">
      <c r="Y33757" s="240"/>
      <c r="AB33757" s="241"/>
    </row>
    <row r="33758" spans="25:28">
      <c r="Y33758" s="240"/>
      <c r="AB33758" s="241"/>
    </row>
    <row r="33759" spans="25:28">
      <c r="Y33759" s="240"/>
      <c r="AB33759" s="241"/>
    </row>
    <row r="33760" spans="25:28">
      <c r="Y33760" s="240"/>
      <c r="AB33760" s="241"/>
    </row>
    <row r="33761" spans="25:28">
      <c r="Y33761" s="240"/>
      <c r="AB33761" s="241"/>
    </row>
    <row r="33762" spans="25:28">
      <c r="Y33762" s="240"/>
      <c r="AB33762" s="241"/>
    </row>
    <row r="33763" spans="25:28">
      <c r="Y33763" s="240"/>
      <c r="AB33763" s="241"/>
    </row>
    <row r="33764" spans="25:28">
      <c r="Y33764" s="240"/>
      <c r="AB33764" s="241"/>
    </row>
    <row r="33765" spans="25:28">
      <c r="Y33765" s="240"/>
      <c r="AB33765" s="241"/>
    </row>
    <row r="33766" spans="25:28">
      <c r="Y33766" s="240"/>
      <c r="AB33766" s="241"/>
    </row>
    <row r="33767" spans="25:28">
      <c r="Y33767" s="240"/>
      <c r="AB33767" s="241"/>
    </row>
    <row r="33768" spans="25:28">
      <c r="Y33768" s="240"/>
      <c r="AB33768" s="241"/>
    </row>
    <row r="33769" spans="25:28">
      <c r="Y33769" s="240"/>
      <c r="AB33769" s="241"/>
    </row>
    <row r="33770" spans="25:28">
      <c r="Y33770" s="240"/>
      <c r="AB33770" s="241"/>
    </row>
    <row r="33771" spans="25:28">
      <c r="Y33771" s="240"/>
      <c r="AB33771" s="241"/>
    </row>
    <row r="33772" spans="25:28">
      <c r="Y33772" s="240"/>
      <c r="AB33772" s="241"/>
    </row>
    <row r="33773" spans="25:28">
      <c r="Y33773" s="240"/>
      <c r="AB33773" s="241"/>
    </row>
    <row r="33774" spans="25:28">
      <c r="Y33774" s="240"/>
      <c r="AB33774" s="241"/>
    </row>
    <row r="33775" spans="25:28">
      <c r="Y33775" s="240"/>
      <c r="AB33775" s="241"/>
    </row>
    <row r="33776" spans="25:28">
      <c r="Y33776" s="240"/>
      <c r="AB33776" s="241"/>
    </row>
    <row r="33777" spans="25:28">
      <c r="Y33777" s="240"/>
      <c r="AB33777" s="241"/>
    </row>
    <row r="33778" spans="25:28">
      <c r="Y33778" s="240"/>
      <c r="AB33778" s="241"/>
    </row>
    <row r="33779" spans="25:28">
      <c r="Y33779" s="240"/>
      <c r="AB33779" s="241"/>
    </row>
    <row r="33780" spans="25:28">
      <c r="Y33780" s="240"/>
      <c r="AB33780" s="241"/>
    </row>
    <row r="33781" spans="25:28">
      <c r="Y33781" s="240"/>
      <c r="AB33781" s="241"/>
    </row>
    <row r="33782" spans="25:28">
      <c r="Y33782" s="240"/>
      <c r="AB33782" s="241"/>
    </row>
    <row r="33783" spans="25:28">
      <c r="Y33783" s="240"/>
      <c r="AB33783" s="241"/>
    </row>
    <row r="33784" spans="25:28">
      <c r="Y33784" s="240"/>
      <c r="AB33784" s="241"/>
    </row>
    <row r="33785" spans="25:28">
      <c r="Y33785" s="240"/>
      <c r="AB33785" s="241"/>
    </row>
    <row r="33786" spans="25:28">
      <c r="Y33786" s="240"/>
      <c r="AB33786" s="241"/>
    </row>
    <row r="33787" spans="25:28">
      <c r="Y33787" s="240"/>
      <c r="AB33787" s="241"/>
    </row>
    <row r="33788" spans="25:28">
      <c r="Y33788" s="240"/>
      <c r="AB33788" s="241"/>
    </row>
    <row r="33789" spans="25:28">
      <c r="Y33789" s="240"/>
      <c r="AB33789" s="241"/>
    </row>
    <row r="33790" spans="25:28">
      <c r="Y33790" s="240"/>
      <c r="AB33790" s="241"/>
    </row>
    <row r="33791" spans="25:28">
      <c r="Y33791" s="240"/>
      <c r="AB33791" s="241"/>
    </row>
    <row r="33792" spans="25:28">
      <c r="Y33792" s="240"/>
      <c r="AB33792" s="241"/>
    </row>
    <row r="33793" spans="25:28">
      <c r="Y33793" s="240"/>
      <c r="AB33793" s="241"/>
    </row>
    <row r="33794" spans="25:28">
      <c r="Y33794" s="240"/>
      <c r="AB33794" s="241"/>
    </row>
    <row r="33795" spans="25:28">
      <c r="Y33795" s="240"/>
      <c r="AB33795" s="241"/>
    </row>
    <row r="33796" spans="25:28">
      <c r="Y33796" s="240"/>
      <c r="AB33796" s="241"/>
    </row>
    <row r="33797" spans="25:28">
      <c r="Y33797" s="240"/>
      <c r="AB33797" s="241"/>
    </row>
    <row r="33798" spans="25:28">
      <c r="Y33798" s="240"/>
      <c r="AB33798" s="241"/>
    </row>
    <row r="33799" spans="25:28">
      <c r="Y33799" s="240"/>
      <c r="AB33799" s="241"/>
    </row>
    <row r="33800" spans="25:28">
      <c r="Y33800" s="240"/>
      <c r="AB33800" s="241"/>
    </row>
    <row r="33801" spans="25:28">
      <c r="Y33801" s="240"/>
      <c r="AB33801" s="241"/>
    </row>
    <row r="33802" spans="25:28">
      <c r="Y33802" s="240"/>
      <c r="AB33802" s="241"/>
    </row>
    <row r="33803" spans="25:28">
      <c r="Y33803" s="240"/>
      <c r="AB33803" s="241"/>
    </row>
    <row r="33804" spans="25:28">
      <c r="Y33804" s="240"/>
      <c r="AB33804" s="241"/>
    </row>
    <row r="33805" spans="25:28">
      <c r="Y33805" s="240"/>
      <c r="AB33805" s="241"/>
    </row>
    <row r="33806" spans="25:28">
      <c r="Y33806" s="240"/>
      <c r="AB33806" s="241"/>
    </row>
    <row r="33807" spans="25:28">
      <c r="Y33807" s="240"/>
      <c r="AB33807" s="241"/>
    </row>
    <row r="33808" spans="25:28">
      <c r="Y33808" s="240"/>
      <c r="AB33808" s="241"/>
    </row>
    <row r="33809" spans="25:28">
      <c r="Y33809" s="240"/>
      <c r="AB33809" s="241"/>
    </row>
    <row r="33810" spans="25:28">
      <c r="Y33810" s="240"/>
      <c r="AB33810" s="241"/>
    </row>
    <row r="33811" spans="25:28">
      <c r="Y33811" s="240"/>
      <c r="AB33811" s="241"/>
    </row>
    <row r="33812" spans="25:28">
      <c r="Y33812" s="240"/>
      <c r="AB33812" s="241"/>
    </row>
    <row r="33813" spans="25:28">
      <c r="Y33813" s="240"/>
      <c r="AB33813" s="241"/>
    </row>
    <row r="33814" spans="25:28">
      <c r="Y33814" s="240"/>
      <c r="AB33814" s="241"/>
    </row>
    <row r="33815" spans="25:28">
      <c r="Y33815" s="240"/>
      <c r="AB33815" s="241"/>
    </row>
    <row r="33816" spans="25:28">
      <c r="Y33816" s="240"/>
      <c r="AB33816" s="241"/>
    </row>
    <row r="33817" spans="25:28">
      <c r="Y33817" s="240"/>
      <c r="AB33817" s="241"/>
    </row>
    <row r="33818" spans="25:28">
      <c r="Y33818" s="240"/>
      <c r="AB33818" s="241"/>
    </row>
    <row r="33819" spans="25:28">
      <c r="Y33819" s="240"/>
      <c r="AB33819" s="241"/>
    </row>
    <row r="33820" spans="25:28">
      <c r="Y33820" s="240"/>
      <c r="AB33820" s="241"/>
    </row>
    <row r="33821" spans="25:28">
      <c r="Y33821" s="240"/>
      <c r="AB33821" s="241"/>
    </row>
    <row r="33822" spans="25:28">
      <c r="Y33822" s="240"/>
      <c r="AB33822" s="241"/>
    </row>
    <row r="33823" spans="25:28">
      <c r="Y33823" s="240"/>
      <c r="AB33823" s="241"/>
    </row>
    <row r="33824" spans="25:28">
      <c r="Y33824" s="240"/>
      <c r="AB33824" s="241"/>
    </row>
    <row r="33825" spans="25:28">
      <c r="Y33825" s="240"/>
      <c r="AB33825" s="241"/>
    </row>
    <row r="33826" spans="25:28">
      <c r="Y33826" s="240"/>
      <c r="AB33826" s="241"/>
    </row>
    <row r="33827" spans="25:28">
      <c r="Y33827" s="240"/>
      <c r="AB33827" s="241"/>
    </row>
    <row r="33828" spans="25:28">
      <c r="Y33828" s="240"/>
      <c r="AB33828" s="241"/>
    </row>
    <row r="33829" spans="25:28">
      <c r="Y33829" s="240"/>
      <c r="AB33829" s="241"/>
    </row>
    <row r="33830" spans="25:28">
      <c r="Y33830" s="240"/>
      <c r="AB33830" s="241"/>
    </row>
    <row r="33831" spans="25:28">
      <c r="Y33831" s="240"/>
      <c r="AB33831" s="241"/>
    </row>
    <row r="33832" spans="25:28">
      <c r="Y33832" s="240"/>
      <c r="AB33832" s="241"/>
    </row>
    <row r="33833" spans="25:28">
      <c r="Y33833" s="240"/>
      <c r="AB33833" s="241"/>
    </row>
    <row r="33834" spans="25:28">
      <c r="Y33834" s="240"/>
      <c r="AB33834" s="241"/>
    </row>
    <row r="33835" spans="25:28">
      <c r="Y33835" s="240"/>
      <c r="AB33835" s="241"/>
    </row>
    <row r="33836" spans="25:28">
      <c r="Y33836" s="240"/>
      <c r="AB33836" s="241"/>
    </row>
    <row r="33837" spans="25:28">
      <c r="Y33837" s="240"/>
      <c r="AB33837" s="241"/>
    </row>
    <row r="33838" spans="25:28">
      <c r="Y33838" s="240"/>
      <c r="AB33838" s="241"/>
    </row>
    <row r="33839" spans="25:28">
      <c r="Y33839" s="240"/>
      <c r="AB33839" s="241"/>
    </row>
    <row r="33840" spans="25:28">
      <c r="Y33840" s="240"/>
      <c r="AB33840" s="241"/>
    </row>
    <row r="33841" spans="25:28">
      <c r="Y33841" s="240"/>
      <c r="AB33841" s="241"/>
    </row>
    <row r="33842" spans="25:28">
      <c r="Y33842" s="240"/>
      <c r="AB33842" s="241"/>
    </row>
    <row r="33843" spans="25:28">
      <c r="Y33843" s="240"/>
      <c r="AB33843" s="241"/>
    </row>
    <row r="33844" spans="25:28">
      <c r="Y33844" s="240"/>
      <c r="AB33844" s="241"/>
    </row>
    <row r="33845" spans="25:28">
      <c r="Y33845" s="240"/>
      <c r="AB33845" s="241"/>
    </row>
    <row r="33846" spans="25:28">
      <c r="Y33846" s="240"/>
      <c r="AB33846" s="241"/>
    </row>
    <row r="33847" spans="25:28">
      <c r="Y33847" s="240"/>
      <c r="AB33847" s="241"/>
    </row>
    <row r="33848" spans="25:28">
      <c r="Y33848" s="240"/>
      <c r="AB33848" s="241"/>
    </row>
    <row r="33849" spans="25:28">
      <c r="Y33849" s="240"/>
      <c r="AB33849" s="241"/>
    </row>
    <row r="33850" spans="25:28">
      <c r="Y33850" s="240"/>
      <c r="AB33850" s="241"/>
    </row>
    <row r="33851" spans="25:28">
      <c r="Y33851" s="240"/>
      <c r="AB33851" s="241"/>
    </row>
    <row r="33852" spans="25:28">
      <c r="Y33852" s="240"/>
      <c r="AB33852" s="241"/>
    </row>
    <row r="33853" spans="25:28">
      <c r="Y33853" s="240"/>
      <c r="AB33853" s="241"/>
    </row>
    <row r="33854" spans="25:28">
      <c r="Y33854" s="240"/>
      <c r="AB33854" s="241"/>
    </row>
    <row r="33855" spans="25:28">
      <c r="Y33855" s="240"/>
      <c r="AB33855" s="241"/>
    </row>
    <row r="33856" spans="25:28">
      <c r="Y33856" s="240"/>
      <c r="AB33856" s="241"/>
    </row>
    <row r="33857" spans="25:28">
      <c r="Y33857" s="240"/>
      <c r="AB33857" s="241"/>
    </row>
    <row r="33858" spans="25:28">
      <c r="Y33858" s="240"/>
      <c r="AB33858" s="241"/>
    </row>
    <row r="33859" spans="25:28">
      <c r="Y33859" s="240"/>
      <c r="AB33859" s="241"/>
    </row>
    <row r="33860" spans="25:28">
      <c r="Y33860" s="240"/>
      <c r="AB33860" s="241"/>
    </row>
    <row r="33861" spans="25:28">
      <c r="Y33861" s="240"/>
      <c r="AB33861" s="241"/>
    </row>
    <row r="33862" spans="25:28">
      <c r="Y33862" s="240"/>
      <c r="AB33862" s="241"/>
    </row>
    <row r="33863" spans="25:28">
      <c r="Y33863" s="240"/>
      <c r="AB33863" s="241"/>
    </row>
    <row r="33864" spans="25:28">
      <c r="Y33864" s="240"/>
      <c r="AB33864" s="241"/>
    </row>
    <row r="33865" spans="25:28">
      <c r="Y33865" s="240"/>
      <c r="AB33865" s="241"/>
    </row>
    <row r="33866" spans="25:28">
      <c r="Y33866" s="240"/>
      <c r="AB33866" s="241"/>
    </row>
    <row r="33867" spans="25:28">
      <c r="Y33867" s="240"/>
      <c r="AB33867" s="241"/>
    </row>
    <row r="33868" spans="25:28">
      <c r="Y33868" s="240"/>
      <c r="AB33868" s="241"/>
    </row>
    <row r="33869" spans="25:28">
      <c r="Y33869" s="240"/>
      <c r="AB33869" s="241"/>
    </row>
    <row r="33870" spans="25:28">
      <c r="Y33870" s="240"/>
      <c r="AB33870" s="241"/>
    </row>
    <row r="33871" spans="25:28">
      <c r="Y33871" s="240"/>
      <c r="AB33871" s="241"/>
    </row>
    <row r="33872" spans="25:28">
      <c r="Y33872" s="240"/>
      <c r="AB33872" s="241"/>
    </row>
    <row r="33873" spans="25:28">
      <c r="Y33873" s="240"/>
      <c r="AB33873" s="241"/>
    </row>
    <row r="33874" spans="25:28">
      <c r="Y33874" s="240"/>
      <c r="AB33874" s="241"/>
    </row>
    <row r="33875" spans="25:28">
      <c r="Y33875" s="240"/>
      <c r="AB33875" s="241"/>
    </row>
    <row r="33876" spans="25:28">
      <c r="Y33876" s="240"/>
      <c r="AB33876" s="241"/>
    </row>
    <row r="33877" spans="25:28">
      <c r="Y33877" s="240"/>
      <c r="AB33877" s="241"/>
    </row>
    <row r="33878" spans="25:28">
      <c r="Y33878" s="240"/>
      <c r="AB33878" s="241"/>
    </row>
    <row r="33879" spans="25:28">
      <c r="Y33879" s="240"/>
      <c r="AB33879" s="241"/>
    </row>
    <row r="33880" spans="25:28">
      <c r="Y33880" s="240"/>
      <c r="AB33880" s="241"/>
    </row>
    <row r="33881" spans="25:28">
      <c r="Y33881" s="240"/>
      <c r="AB33881" s="241"/>
    </row>
    <row r="33882" spans="25:28">
      <c r="Y33882" s="240"/>
      <c r="AB33882" s="241"/>
    </row>
    <row r="33883" spans="25:28">
      <c r="Y33883" s="240"/>
      <c r="AB33883" s="241"/>
    </row>
    <row r="33884" spans="25:28">
      <c r="Y33884" s="240"/>
      <c r="AB33884" s="241"/>
    </row>
    <row r="33885" spans="25:28">
      <c r="Y33885" s="240"/>
      <c r="AB33885" s="241"/>
    </row>
    <row r="33886" spans="25:28">
      <c r="Y33886" s="240"/>
      <c r="AB33886" s="241"/>
    </row>
    <row r="33887" spans="25:28">
      <c r="Y33887" s="240"/>
      <c r="AB33887" s="241"/>
    </row>
    <row r="33888" spans="25:28">
      <c r="Y33888" s="240"/>
      <c r="AB33888" s="241"/>
    </row>
    <row r="33889" spans="25:28">
      <c r="Y33889" s="240"/>
      <c r="AB33889" s="241"/>
    </row>
    <row r="33890" spans="25:28">
      <c r="Y33890" s="240"/>
      <c r="AB33890" s="241"/>
    </row>
    <row r="33891" spans="25:28">
      <c r="Y33891" s="240"/>
      <c r="AB33891" s="241"/>
    </row>
    <row r="33892" spans="25:28">
      <c r="Y33892" s="240"/>
      <c r="AB33892" s="241"/>
    </row>
    <row r="33893" spans="25:28">
      <c r="Y33893" s="240"/>
      <c r="AB33893" s="241"/>
    </row>
    <row r="33894" spans="25:28">
      <c r="Y33894" s="240"/>
      <c r="AB33894" s="241"/>
    </row>
    <row r="33895" spans="25:28">
      <c r="Y33895" s="240"/>
      <c r="AB33895" s="241"/>
    </row>
    <row r="33896" spans="25:28">
      <c r="Y33896" s="240"/>
      <c r="AB33896" s="241"/>
    </row>
    <row r="33897" spans="25:28">
      <c r="Y33897" s="240"/>
      <c r="AB33897" s="241"/>
    </row>
    <row r="33898" spans="25:28">
      <c r="Y33898" s="240"/>
      <c r="AB33898" s="241"/>
    </row>
    <row r="33899" spans="25:28">
      <c r="Y33899" s="240"/>
      <c r="AB33899" s="241"/>
    </row>
    <row r="33900" spans="25:28">
      <c r="Y33900" s="240"/>
      <c r="AB33900" s="241"/>
    </row>
    <row r="33901" spans="25:28">
      <c r="Y33901" s="240"/>
      <c r="AB33901" s="241"/>
    </row>
    <row r="33902" spans="25:28">
      <c r="Y33902" s="240"/>
      <c r="AB33902" s="241"/>
    </row>
    <row r="33903" spans="25:28">
      <c r="Y33903" s="240"/>
      <c r="AB33903" s="241"/>
    </row>
    <row r="33904" spans="25:28">
      <c r="Y33904" s="240"/>
      <c r="AB33904" s="241"/>
    </row>
    <row r="33905" spans="25:28">
      <c r="Y33905" s="240"/>
      <c r="AB33905" s="241"/>
    </row>
    <row r="33906" spans="25:28">
      <c r="Y33906" s="240"/>
      <c r="AB33906" s="241"/>
    </row>
    <row r="33907" spans="25:28">
      <c r="Y33907" s="240"/>
      <c r="AB33907" s="241"/>
    </row>
    <row r="33908" spans="25:28">
      <c r="Y33908" s="240"/>
      <c r="AB33908" s="241"/>
    </row>
    <row r="33909" spans="25:28">
      <c r="Y33909" s="240"/>
      <c r="AB33909" s="241"/>
    </row>
    <row r="33910" spans="25:28">
      <c r="Y33910" s="240"/>
      <c r="AB33910" s="241"/>
    </row>
    <row r="33911" spans="25:28">
      <c r="Y33911" s="240"/>
      <c r="AB33911" s="241"/>
    </row>
    <row r="33912" spans="25:28">
      <c r="Y33912" s="240"/>
      <c r="AB33912" s="241"/>
    </row>
    <row r="33913" spans="25:28">
      <c r="Y33913" s="240"/>
      <c r="AB33913" s="241"/>
    </row>
    <row r="33914" spans="25:28">
      <c r="Y33914" s="240"/>
      <c r="AB33914" s="241"/>
    </row>
    <row r="33915" spans="25:28">
      <c r="Y33915" s="240"/>
      <c r="AB33915" s="241"/>
    </row>
    <row r="33916" spans="25:28">
      <c r="Y33916" s="240"/>
      <c r="AB33916" s="241"/>
    </row>
    <row r="33917" spans="25:28">
      <c r="Y33917" s="240"/>
      <c r="AB33917" s="241"/>
    </row>
    <row r="33918" spans="25:28">
      <c r="Y33918" s="240"/>
      <c r="AB33918" s="241"/>
    </row>
    <row r="33919" spans="25:28">
      <c r="Y33919" s="240"/>
      <c r="AB33919" s="241"/>
    </row>
    <row r="33920" spans="25:28">
      <c r="Y33920" s="240"/>
      <c r="AB33920" s="241"/>
    </row>
    <row r="33921" spans="25:28">
      <c r="Y33921" s="240"/>
      <c r="AB33921" s="241"/>
    </row>
    <row r="33922" spans="25:28">
      <c r="Y33922" s="240"/>
      <c r="AB33922" s="241"/>
    </row>
    <row r="33923" spans="25:28">
      <c r="Y33923" s="240"/>
      <c r="AB33923" s="241"/>
    </row>
    <row r="33924" spans="25:28">
      <c r="Y33924" s="240"/>
      <c r="AB33924" s="241"/>
    </row>
    <row r="33925" spans="25:28">
      <c r="Y33925" s="240"/>
      <c r="AB33925" s="241"/>
    </row>
    <row r="33926" spans="25:28">
      <c r="Y33926" s="240"/>
      <c r="AB33926" s="241"/>
    </row>
    <row r="33927" spans="25:28">
      <c r="Y33927" s="240"/>
      <c r="AB33927" s="241"/>
    </row>
    <row r="33928" spans="25:28">
      <c r="Y33928" s="240"/>
      <c r="AB33928" s="241"/>
    </row>
    <row r="33929" spans="25:28">
      <c r="Y33929" s="240"/>
      <c r="AB33929" s="241"/>
    </row>
    <row r="33930" spans="25:28">
      <c r="Y33930" s="240"/>
      <c r="AB33930" s="241"/>
    </row>
    <row r="33931" spans="25:28">
      <c r="Y33931" s="240"/>
      <c r="AB33931" s="241"/>
    </row>
    <row r="33932" spans="25:28">
      <c r="Y33932" s="240"/>
      <c r="AB33932" s="241"/>
    </row>
    <row r="33933" spans="25:28">
      <c r="Y33933" s="240"/>
      <c r="AB33933" s="241"/>
    </row>
    <row r="33934" spans="25:28">
      <c r="Y33934" s="240"/>
      <c r="AB33934" s="241"/>
    </row>
    <row r="33935" spans="25:28">
      <c r="Y33935" s="240"/>
      <c r="AB33935" s="241"/>
    </row>
    <row r="33936" spans="25:28">
      <c r="Y33936" s="240"/>
      <c r="AB33936" s="241"/>
    </row>
    <row r="33937" spans="25:28">
      <c r="Y33937" s="240"/>
      <c r="AB33937" s="241"/>
    </row>
    <row r="33938" spans="25:28">
      <c r="Y33938" s="240"/>
      <c r="AB33938" s="241"/>
    </row>
    <row r="33939" spans="25:28">
      <c r="Y33939" s="240"/>
      <c r="AB33939" s="241"/>
    </row>
    <row r="33940" spans="25:28">
      <c r="Y33940" s="240"/>
      <c r="AB33940" s="241"/>
    </row>
    <row r="33941" spans="25:28">
      <c r="Y33941" s="240"/>
      <c r="AB33941" s="241"/>
    </row>
    <row r="33942" spans="25:28">
      <c r="Y33942" s="240"/>
      <c r="AB33942" s="241"/>
    </row>
    <row r="33943" spans="25:28">
      <c r="Y33943" s="240"/>
      <c r="AB33943" s="241"/>
    </row>
    <row r="33944" spans="25:28">
      <c r="Y33944" s="240"/>
      <c r="AB33944" s="241"/>
    </row>
    <row r="33945" spans="25:28">
      <c r="Y33945" s="240"/>
      <c r="AB33945" s="241"/>
    </row>
    <row r="33946" spans="25:28">
      <c r="Y33946" s="240"/>
      <c r="AB33946" s="241"/>
    </row>
    <row r="33947" spans="25:28">
      <c r="Y33947" s="240"/>
      <c r="AB33947" s="241"/>
    </row>
    <row r="33948" spans="25:28">
      <c r="Y33948" s="240"/>
      <c r="AB33948" s="241"/>
    </row>
    <row r="33949" spans="25:28">
      <c r="Y33949" s="240"/>
      <c r="AB33949" s="241"/>
    </row>
    <row r="33950" spans="25:28">
      <c r="Y33950" s="240"/>
      <c r="AB33950" s="241"/>
    </row>
    <row r="33951" spans="25:28">
      <c r="Y33951" s="240"/>
      <c r="AB33951" s="241"/>
    </row>
    <row r="33952" spans="25:28">
      <c r="Y33952" s="240"/>
      <c r="AB33952" s="241"/>
    </row>
    <row r="33953" spans="25:28">
      <c r="Y33953" s="240"/>
      <c r="AB33953" s="241"/>
    </row>
    <row r="33954" spans="25:28">
      <c r="Y33954" s="240"/>
      <c r="AB33954" s="241"/>
    </row>
    <row r="33955" spans="25:28">
      <c r="Y33955" s="240"/>
      <c r="AB33955" s="241"/>
    </row>
    <row r="33956" spans="25:28">
      <c r="Y33956" s="240"/>
      <c r="AB33956" s="241"/>
    </row>
    <row r="33957" spans="25:28">
      <c r="Y33957" s="240"/>
      <c r="AB33957" s="241"/>
    </row>
    <row r="33958" spans="25:28">
      <c r="Y33958" s="240"/>
      <c r="AB33958" s="241"/>
    </row>
    <row r="33959" spans="25:28">
      <c r="Y33959" s="240"/>
      <c r="AB33959" s="241"/>
    </row>
    <row r="33960" spans="25:28">
      <c r="Y33960" s="240"/>
      <c r="AB33960" s="241"/>
    </row>
    <row r="33961" spans="25:28">
      <c r="Y33961" s="240"/>
      <c r="AB33961" s="241"/>
    </row>
    <row r="33962" spans="25:28">
      <c r="Y33962" s="240"/>
      <c r="AB33962" s="241"/>
    </row>
    <row r="33963" spans="25:28">
      <c r="Y33963" s="240"/>
      <c r="AB33963" s="241"/>
    </row>
    <row r="33964" spans="25:28">
      <c r="Y33964" s="240"/>
      <c r="AB33964" s="241"/>
    </row>
    <row r="33965" spans="25:28">
      <c r="Y33965" s="240"/>
      <c r="AB33965" s="241"/>
    </row>
    <row r="33966" spans="25:28">
      <c r="Y33966" s="240"/>
      <c r="AB33966" s="241"/>
    </row>
    <row r="33967" spans="25:28">
      <c r="Y33967" s="240"/>
      <c r="AB33967" s="241"/>
    </row>
    <row r="33968" spans="25:28">
      <c r="Y33968" s="240"/>
      <c r="AB33968" s="241"/>
    </row>
    <row r="33969" spans="25:28">
      <c r="Y33969" s="240"/>
      <c r="AB33969" s="241"/>
    </row>
    <row r="33970" spans="25:28">
      <c r="Y33970" s="240"/>
      <c r="AB33970" s="241"/>
    </row>
    <row r="33971" spans="25:28">
      <c r="Y33971" s="240"/>
      <c r="AB33971" s="241"/>
    </row>
    <row r="33972" spans="25:28">
      <c r="Y33972" s="240"/>
      <c r="AB33972" s="241"/>
    </row>
    <row r="33973" spans="25:28">
      <c r="Y33973" s="240"/>
      <c r="AB33973" s="241"/>
    </row>
    <row r="33974" spans="25:28">
      <c r="Y33974" s="240"/>
      <c r="AB33974" s="241"/>
    </row>
    <row r="33975" spans="25:28">
      <c r="Y33975" s="240"/>
      <c r="AB33975" s="241"/>
    </row>
    <row r="33976" spans="25:28">
      <c r="Y33976" s="240"/>
      <c r="AB33976" s="241"/>
    </row>
    <row r="33977" spans="25:28">
      <c r="Y33977" s="240"/>
      <c r="AB33977" s="241"/>
    </row>
    <row r="33978" spans="25:28">
      <c r="Y33978" s="240"/>
      <c r="AB33978" s="241"/>
    </row>
    <row r="33979" spans="25:28">
      <c r="Y33979" s="240"/>
      <c r="AB33979" s="241"/>
    </row>
    <row r="33980" spans="25:28">
      <c r="Y33980" s="240"/>
      <c r="AB33980" s="241"/>
    </row>
    <row r="33981" spans="25:28">
      <c r="Y33981" s="240"/>
      <c r="AB33981" s="241"/>
    </row>
    <row r="33982" spans="25:28">
      <c r="Y33982" s="240"/>
      <c r="AB33982" s="241"/>
    </row>
    <row r="33983" spans="25:28">
      <c r="Y33983" s="240"/>
      <c r="AB33983" s="241"/>
    </row>
    <row r="33984" spans="25:28">
      <c r="Y33984" s="240"/>
      <c r="AB33984" s="241"/>
    </row>
    <row r="33985" spans="25:28">
      <c r="Y33985" s="240"/>
      <c r="AB33985" s="241"/>
    </row>
    <row r="33986" spans="25:28">
      <c r="Y33986" s="240"/>
      <c r="AB33986" s="241"/>
    </row>
    <row r="33987" spans="25:28">
      <c r="Y33987" s="240"/>
      <c r="AB33987" s="241"/>
    </row>
    <row r="33988" spans="25:28">
      <c r="Y33988" s="240"/>
      <c r="AB33988" s="241"/>
    </row>
    <row r="33989" spans="25:28">
      <c r="Y33989" s="240"/>
      <c r="AB33989" s="241"/>
    </row>
    <row r="33990" spans="25:28">
      <c r="Y33990" s="240"/>
      <c r="AB33990" s="241"/>
    </row>
    <row r="33991" spans="25:28">
      <c r="Y33991" s="240"/>
      <c r="AB33991" s="241"/>
    </row>
    <row r="33992" spans="25:28">
      <c r="Y33992" s="240"/>
      <c r="AB33992" s="241"/>
    </row>
    <row r="33993" spans="25:28">
      <c r="Y33993" s="240"/>
      <c r="AB33993" s="241"/>
    </row>
    <row r="33994" spans="25:28">
      <c r="Y33994" s="240"/>
      <c r="AB33994" s="241"/>
    </row>
    <row r="33995" spans="25:28">
      <c r="Y33995" s="240"/>
      <c r="AB33995" s="241"/>
    </row>
    <row r="33996" spans="25:28">
      <c r="Y33996" s="240"/>
      <c r="AB33996" s="241"/>
    </row>
    <row r="33997" spans="25:28">
      <c r="Y33997" s="240"/>
      <c r="AB33997" s="241"/>
    </row>
    <row r="33998" spans="25:28">
      <c r="Y33998" s="240"/>
      <c r="AB33998" s="241"/>
    </row>
    <row r="33999" spans="25:28">
      <c r="Y33999" s="240"/>
      <c r="AB33999" s="241"/>
    </row>
    <row r="34000" spans="25:28">
      <c r="Y34000" s="240"/>
      <c r="AB34000" s="241"/>
    </row>
    <row r="34001" spans="25:28">
      <c r="Y34001" s="240"/>
      <c r="AB34001" s="241"/>
    </row>
    <row r="34002" spans="25:28">
      <c r="Y34002" s="240"/>
      <c r="AB34002" s="241"/>
    </row>
    <row r="34003" spans="25:28">
      <c r="Y34003" s="240"/>
      <c r="AB34003" s="241"/>
    </row>
    <row r="34004" spans="25:28">
      <c r="Y34004" s="240"/>
      <c r="AB34004" s="241"/>
    </row>
    <row r="34005" spans="25:28">
      <c r="Y34005" s="240"/>
      <c r="AB34005" s="241"/>
    </row>
    <row r="34006" spans="25:28">
      <c r="Y34006" s="240"/>
      <c r="AB34006" s="241"/>
    </row>
    <row r="34007" spans="25:28">
      <c r="Y34007" s="240"/>
      <c r="AB34007" s="241"/>
    </row>
    <row r="34008" spans="25:28">
      <c r="Y34008" s="240"/>
      <c r="AB34008" s="241"/>
    </row>
    <row r="34009" spans="25:28">
      <c r="Y34009" s="240"/>
      <c r="AB34009" s="241"/>
    </row>
    <row r="34010" spans="25:28">
      <c r="Y34010" s="240"/>
      <c r="AB34010" s="241"/>
    </row>
    <row r="34011" spans="25:28">
      <c r="Y34011" s="240"/>
      <c r="AB34011" s="241"/>
    </row>
    <row r="34012" spans="25:28">
      <c r="Y34012" s="240"/>
      <c r="AB34012" s="241"/>
    </row>
    <row r="34013" spans="25:28">
      <c r="Y34013" s="240"/>
      <c r="AB34013" s="241"/>
    </row>
    <row r="34014" spans="25:28">
      <c r="Y34014" s="240"/>
      <c r="AB34014" s="241"/>
    </row>
    <row r="34015" spans="25:28">
      <c r="Y34015" s="240"/>
      <c r="AB34015" s="241"/>
    </row>
    <row r="34016" spans="25:28">
      <c r="Y34016" s="240"/>
      <c r="AB34016" s="241"/>
    </row>
    <row r="34017" spans="25:28">
      <c r="Y34017" s="240"/>
      <c r="AB34017" s="241"/>
    </row>
    <row r="34018" spans="25:28">
      <c r="Y34018" s="240"/>
      <c r="AB34018" s="241"/>
    </row>
    <row r="34019" spans="25:28">
      <c r="Y34019" s="240"/>
      <c r="AB34019" s="241"/>
    </row>
    <row r="34020" spans="25:28">
      <c r="Y34020" s="240"/>
      <c r="AB34020" s="241"/>
    </row>
    <row r="34021" spans="25:28">
      <c r="Y34021" s="240"/>
      <c r="AB34021" s="241"/>
    </row>
    <row r="34022" spans="25:28">
      <c r="Y34022" s="240"/>
      <c r="AB34022" s="241"/>
    </row>
    <row r="34023" spans="25:28">
      <c r="Y34023" s="240"/>
      <c r="AB34023" s="241"/>
    </row>
    <row r="34024" spans="25:28">
      <c r="Y34024" s="240"/>
      <c r="AB34024" s="241"/>
    </row>
    <row r="34025" spans="25:28">
      <c r="Y34025" s="240"/>
      <c r="AB34025" s="241"/>
    </row>
    <row r="34026" spans="25:28">
      <c r="Y34026" s="240"/>
      <c r="AB34026" s="241"/>
    </row>
    <row r="34027" spans="25:28">
      <c r="Y34027" s="240"/>
      <c r="AB34027" s="241"/>
    </row>
    <row r="34028" spans="25:28">
      <c r="Y34028" s="240"/>
      <c r="AB34028" s="241"/>
    </row>
    <row r="34029" spans="25:28">
      <c r="Y34029" s="240"/>
      <c r="AB34029" s="241"/>
    </row>
    <row r="34030" spans="25:28">
      <c r="Y34030" s="240"/>
      <c r="AB34030" s="241"/>
    </row>
    <row r="34031" spans="25:28">
      <c r="Y34031" s="240"/>
      <c r="AB34031" s="241"/>
    </row>
    <row r="34032" spans="25:28">
      <c r="Y34032" s="240"/>
      <c r="AB34032" s="241"/>
    </row>
    <row r="34033" spans="25:28">
      <c r="Y34033" s="240"/>
      <c r="AB34033" s="241"/>
    </row>
    <row r="34034" spans="25:28">
      <c r="Y34034" s="240"/>
      <c r="AB34034" s="241"/>
    </row>
    <row r="34035" spans="25:28">
      <c r="Y34035" s="240"/>
      <c r="AB34035" s="241"/>
    </row>
    <row r="34036" spans="25:28">
      <c r="Y34036" s="240"/>
      <c r="AB34036" s="241"/>
    </row>
    <row r="34037" spans="25:28">
      <c r="Y34037" s="240"/>
      <c r="AB34037" s="241"/>
    </row>
    <row r="34038" spans="25:28">
      <c r="Y34038" s="240"/>
      <c r="AB34038" s="241"/>
    </row>
    <row r="34039" spans="25:28">
      <c r="Y34039" s="240"/>
      <c r="AB34039" s="241"/>
    </row>
    <row r="34040" spans="25:28">
      <c r="Y34040" s="240"/>
      <c r="AB34040" s="241"/>
    </row>
    <row r="34041" spans="25:28">
      <c r="Y34041" s="240"/>
      <c r="AB34041" s="241"/>
    </row>
    <row r="34042" spans="25:28">
      <c r="Y34042" s="240"/>
      <c r="AB34042" s="241"/>
    </row>
    <row r="34043" spans="25:28">
      <c r="Y34043" s="240"/>
      <c r="AB34043" s="241"/>
    </row>
    <row r="34044" spans="25:28">
      <c r="Y34044" s="240"/>
      <c r="AB34044" s="241"/>
    </row>
    <row r="34045" spans="25:28">
      <c r="Y34045" s="240"/>
      <c r="AB34045" s="241"/>
    </row>
    <row r="34046" spans="25:28">
      <c r="Y34046" s="240"/>
      <c r="AB34046" s="241"/>
    </row>
    <row r="34047" spans="25:28">
      <c r="Y34047" s="240"/>
      <c r="AB34047" s="241"/>
    </row>
    <row r="34048" spans="25:28">
      <c r="Y34048" s="240"/>
      <c r="AB34048" s="241"/>
    </row>
    <row r="34049" spans="25:28">
      <c r="Y34049" s="240"/>
      <c r="AB34049" s="241"/>
    </row>
    <row r="34050" spans="25:28">
      <c r="Y34050" s="240"/>
      <c r="AB34050" s="241"/>
    </row>
    <row r="34051" spans="25:28">
      <c r="Y34051" s="240"/>
      <c r="AB34051" s="241"/>
    </row>
    <row r="34052" spans="25:28">
      <c r="Y34052" s="240"/>
      <c r="AB34052" s="241"/>
    </row>
    <row r="34053" spans="25:28">
      <c r="Y34053" s="240"/>
      <c r="AB34053" s="241"/>
    </row>
    <row r="34054" spans="25:28">
      <c r="Y34054" s="240"/>
      <c r="AB34054" s="241"/>
    </row>
    <row r="34055" spans="25:28">
      <c r="Y34055" s="240"/>
      <c r="AB34055" s="241"/>
    </row>
    <row r="34056" spans="25:28">
      <c r="Y34056" s="240"/>
      <c r="AB34056" s="241"/>
    </row>
    <row r="34057" spans="25:28">
      <c r="Y34057" s="240"/>
      <c r="AB34057" s="241"/>
    </row>
    <row r="34058" spans="25:28">
      <c r="Y34058" s="240"/>
      <c r="AB34058" s="241"/>
    </row>
    <row r="34059" spans="25:28">
      <c r="Y34059" s="240"/>
      <c r="AB34059" s="241"/>
    </row>
    <row r="34060" spans="25:28">
      <c r="Y34060" s="240"/>
      <c r="AB34060" s="241"/>
    </row>
    <row r="34061" spans="25:28">
      <c r="Y34061" s="240"/>
      <c r="AB34061" s="241"/>
    </row>
    <row r="34062" spans="25:28">
      <c r="Y34062" s="240"/>
      <c r="AB34062" s="241"/>
    </row>
    <row r="34063" spans="25:28">
      <c r="Y34063" s="240"/>
      <c r="AB34063" s="241"/>
    </row>
    <row r="34064" spans="25:28">
      <c r="Y34064" s="240"/>
      <c r="AB34064" s="241"/>
    </row>
    <row r="34065" spans="25:28">
      <c r="Y34065" s="240"/>
      <c r="AB34065" s="241"/>
    </row>
    <row r="34066" spans="25:28">
      <c r="Y34066" s="240"/>
      <c r="AB34066" s="241"/>
    </row>
    <row r="34067" spans="25:28">
      <c r="Y34067" s="240"/>
      <c r="AB34067" s="241"/>
    </row>
    <row r="34068" spans="25:28">
      <c r="Y34068" s="240"/>
      <c r="AB34068" s="241"/>
    </row>
    <row r="34069" spans="25:28">
      <c r="Y34069" s="240"/>
      <c r="AB34069" s="241"/>
    </row>
    <row r="34070" spans="25:28">
      <c r="Y34070" s="240"/>
      <c r="AB34070" s="241"/>
    </row>
    <row r="34071" spans="25:28">
      <c r="Y34071" s="240"/>
      <c r="AB34071" s="241"/>
    </row>
    <row r="34072" spans="25:28">
      <c r="Y34072" s="240"/>
      <c r="AB34072" s="241"/>
    </row>
    <row r="34073" spans="25:28">
      <c r="Y34073" s="240"/>
      <c r="AB34073" s="241"/>
    </row>
    <row r="34074" spans="25:28">
      <c r="Y34074" s="240"/>
      <c r="AB34074" s="241"/>
    </row>
    <row r="34075" spans="25:28">
      <c r="Y34075" s="240"/>
      <c r="AB34075" s="241"/>
    </row>
    <row r="34076" spans="25:28">
      <c r="Y34076" s="240"/>
      <c r="AB34076" s="241"/>
    </row>
    <row r="34077" spans="25:28">
      <c r="Y34077" s="240"/>
      <c r="AB34077" s="241"/>
    </row>
    <row r="34078" spans="25:28">
      <c r="Y34078" s="240"/>
      <c r="AB34078" s="241"/>
    </row>
    <row r="34079" spans="25:28">
      <c r="Y34079" s="240"/>
      <c r="AB34079" s="241"/>
    </row>
    <row r="34080" spans="25:28">
      <c r="Y34080" s="240"/>
      <c r="AB34080" s="241"/>
    </row>
    <row r="34081" spans="25:28">
      <c r="Y34081" s="240"/>
      <c r="AB34081" s="241"/>
    </row>
    <row r="34082" spans="25:28">
      <c r="Y34082" s="240"/>
      <c r="AB34082" s="241"/>
    </row>
    <row r="34083" spans="25:28">
      <c r="Y34083" s="240"/>
      <c r="AB34083" s="241"/>
    </row>
    <row r="34084" spans="25:28">
      <c r="Y34084" s="240"/>
      <c r="AB34084" s="241"/>
    </row>
    <row r="34085" spans="25:28">
      <c r="Y34085" s="240"/>
      <c r="AB34085" s="241"/>
    </row>
    <row r="34086" spans="25:28">
      <c r="Y34086" s="240"/>
      <c r="AB34086" s="241"/>
    </row>
    <row r="34087" spans="25:28">
      <c r="Y34087" s="240"/>
      <c r="AB34087" s="241"/>
    </row>
    <row r="34088" spans="25:28">
      <c r="Y34088" s="240"/>
      <c r="AB34088" s="241"/>
    </row>
    <row r="34089" spans="25:28">
      <c r="Y34089" s="240"/>
      <c r="AB34089" s="241"/>
    </row>
    <row r="34090" spans="25:28">
      <c r="Y34090" s="240"/>
      <c r="AB34090" s="241"/>
    </row>
    <row r="34091" spans="25:28">
      <c r="Y34091" s="240"/>
      <c r="AB34091" s="241"/>
    </row>
    <row r="34092" spans="25:28">
      <c r="Y34092" s="240"/>
      <c r="AB34092" s="241"/>
    </row>
    <row r="34093" spans="25:28">
      <c r="Y34093" s="240"/>
      <c r="AB34093" s="241"/>
    </row>
    <row r="34094" spans="25:28">
      <c r="Y34094" s="240"/>
      <c r="AB34094" s="241"/>
    </row>
    <row r="34095" spans="25:28">
      <c r="Y34095" s="240"/>
      <c r="AB34095" s="241"/>
    </row>
    <row r="34096" spans="25:28">
      <c r="Y34096" s="240"/>
      <c r="AB34096" s="241"/>
    </row>
    <row r="34097" spans="25:28">
      <c r="Y34097" s="240"/>
      <c r="AB34097" s="241"/>
    </row>
    <row r="34098" spans="25:28">
      <c r="Y34098" s="240"/>
      <c r="AB34098" s="241"/>
    </row>
    <row r="34099" spans="25:28">
      <c r="Y34099" s="240"/>
      <c r="AB34099" s="241"/>
    </row>
    <row r="34100" spans="25:28">
      <c r="Y34100" s="240"/>
      <c r="AB34100" s="241"/>
    </row>
    <row r="34101" spans="25:28">
      <c r="Y34101" s="240"/>
      <c r="AB34101" s="241"/>
    </row>
    <row r="34102" spans="25:28">
      <c r="Y34102" s="240"/>
      <c r="AB34102" s="241"/>
    </row>
    <row r="34103" spans="25:28">
      <c r="Y34103" s="240"/>
      <c r="AB34103" s="241"/>
    </row>
    <row r="34104" spans="25:28">
      <c r="Y34104" s="240"/>
      <c r="AB34104" s="241"/>
    </row>
    <row r="34105" spans="25:28">
      <c r="Y34105" s="240"/>
      <c r="AB34105" s="241"/>
    </row>
    <row r="34106" spans="25:28">
      <c r="Y34106" s="240"/>
      <c r="AB34106" s="241"/>
    </row>
    <row r="34107" spans="25:28">
      <c r="Y34107" s="240"/>
      <c r="AB34107" s="241"/>
    </row>
    <row r="34108" spans="25:28">
      <c r="Y34108" s="240"/>
      <c r="AB34108" s="241"/>
    </row>
    <row r="34109" spans="25:28">
      <c r="Y34109" s="240"/>
      <c r="AB34109" s="241"/>
    </row>
    <row r="34110" spans="25:28">
      <c r="Y34110" s="240"/>
      <c r="AB34110" s="241"/>
    </row>
    <row r="34111" spans="25:28">
      <c r="Y34111" s="240"/>
      <c r="AB34111" s="241"/>
    </row>
    <row r="34112" spans="25:28">
      <c r="Y34112" s="240"/>
      <c r="AB34112" s="241"/>
    </row>
    <row r="34113" spans="25:28">
      <c r="Y34113" s="240"/>
      <c r="AB34113" s="241"/>
    </row>
    <row r="34114" spans="25:28">
      <c r="Y34114" s="240"/>
      <c r="AB34114" s="241"/>
    </row>
    <row r="34115" spans="25:28">
      <c r="Y34115" s="240"/>
      <c r="AB34115" s="241"/>
    </row>
    <row r="34116" spans="25:28">
      <c r="Y34116" s="240"/>
      <c r="AB34116" s="241"/>
    </row>
    <row r="34117" spans="25:28">
      <c r="Y34117" s="240"/>
      <c r="AB34117" s="241"/>
    </row>
    <row r="34118" spans="25:28">
      <c r="Y34118" s="240"/>
      <c r="AB34118" s="241"/>
    </row>
    <row r="34119" spans="25:28">
      <c r="Y34119" s="240"/>
      <c r="AB34119" s="241"/>
    </row>
    <row r="34120" spans="25:28">
      <c r="Y34120" s="240"/>
      <c r="AB34120" s="241"/>
    </row>
    <row r="34121" spans="25:28">
      <c r="Y34121" s="240"/>
      <c r="AB34121" s="241"/>
    </row>
    <row r="34122" spans="25:28">
      <c r="Y34122" s="240"/>
      <c r="AB34122" s="241"/>
    </row>
    <row r="34123" spans="25:28">
      <c r="Y34123" s="240"/>
      <c r="AB34123" s="241"/>
    </row>
    <row r="34124" spans="25:28">
      <c r="Y34124" s="240"/>
      <c r="AB34124" s="241"/>
    </row>
    <row r="34125" spans="25:28">
      <c r="Y34125" s="240"/>
      <c r="AB34125" s="241"/>
    </row>
    <row r="34126" spans="25:28">
      <c r="Y34126" s="240"/>
      <c r="AB34126" s="241"/>
    </row>
    <row r="34127" spans="25:28">
      <c r="Y34127" s="240"/>
      <c r="AB34127" s="241"/>
    </row>
    <row r="34128" spans="25:28">
      <c r="Y34128" s="240"/>
      <c r="AB34128" s="241"/>
    </row>
    <row r="34129" spans="25:28">
      <c r="Y34129" s="240"/>
      <c r="AB34129" s="241"/>
    </row>
    <row r="34130" spans="25:28">
      <c r="Y34130" s="240"/>
      <c r="AB34130" s="241"/>
    </row>
    <row r="34131" spans="25:28">
      <c r="Y34131" s="240"/>
      <c r="AB34131" s="241"/>
    </row>
    <row r="34132" spans="25:28">
      <c r="Y34132" s="240"/>
      <c r="AB34132" s="241"/>
    </row>
    <row r="34133" spans="25:28">
      <c r="Y34133" s="240"/>
      <c r="AB34133" s="241"/>
    </row>
    <row r="34134" spans="25:28">
      <c r="Y34134" s="240"/>
      <c r="AB34134" s="241"/>
    </row>
    <row r="34135" spans="25:28">
      <c r="Y34135" s="240"/>
      <c r="AB34135" s="241"/>
    </row>
    <row r="34136" spans="25:28">
      <c r="Y34136" s="240"/>
      <c r="AB34136" s="241"/>
    </row>
    <row r="34137" spans="25:28">
      <c r="Y34137" s="240"/>
      <c r="AB34137" s="241"/>
    </row>
    <row r="34138" spans="25:28">
      <c r="Y34138" s="240"/>
      <c r="AB34138" s="241"/>
    </row>
    <row r="34139" spans="25:28">
      <c r="Y34139" s="240"/>
      <c r="AB34139" s="241"/>
    </row>
    <row r="34140" spans="25:28">
      <c r="Y34140" s="240"/>
      <c r="AB34140" s="241"/>
    </row>
    <row r="34141" spans="25:28">
      <c r="Y34141" s="240"/>
      <c r="AB34141" s="241"/>
    </row>
    <row r="34142" spans="25:28">
      <c r="Y34142" s="240"/>
      <c r="AB34142" s="241"/>
    </row>
    <row r="34143" spans="25:28">
      <c r="Y34143" s="240"/>
      <c r="AB34143" s="241"/>
    </row>
    <row r="34144" spans="25:28">
      <c r="Y34144" s="240"/>
      <c r="AB34144" s="241"/>
    </row>
    <row r="34145" spans="25:28">
      <c r="Y34145" s="240"/>
      <c r="AB34145" s="241"/>
    </row>
    <row r="34146" spans="25:28">
      <c r="Y34146" s="240"/>
      <c r="AB34146" s="241"/>
    </row>
    <row r="34147" spans="25:28">
      <c r="Y34147" s="240"/>
      <c r="AB34147" s="241"/>
    </row>
    <row r="34148" spans="25:28">
      <c r="Y34148" s="240"/>
      <c r="AB34148" s="241"/>
    </row>
    <row r="34149" spans="25:28">
      <c r="Y34149" s="240"/>
      <c r="AB34149" s="241"/>
    </row>
    <row r="34150" spans="25:28">
      <c r="Y34150" s="240"/>
      <c r="AB34150" s="241"/>
    </row>
    <row r="34151" spans="25:28">
      <c r="Y34151" s="240"/>
      <c r="AB34151" s="241"/>
    </row>
    <row r="34152" spans="25:28">
      <c r="Y34152" s="240"/>
      <c r="AB34152" s="241"/>
    </row>
    <row r="34153" spans="25:28">
      <c r="Y34153" s="240"/>
      <c r="AB34153" s="241"/>
    </row>
    <row r="34154" spans="25:28">
      <c r="Y34154" s="240"/>
      <c r="AB34154" s="241"/>
    </row>
    <row r="34155" spans="25:28">
      <c r="Y34155" s="240"/>
      <c r="AB34155" s="241"/>
    </row>
    <row r="34156" spans="25:28">
      <c r="Y34156" s="240"/>
      <c r="AB34156" s="241"/>
    </row>
    <row r="34157" spans="25:28">
      <c r="Y34157" s="240"/>
      <c r="AB34157" s="241"/>
    </row>
    <row r="34158" spans="25:28">
      <c r="Y34158" s="240"/>
      <c r="AB34158" s="241"/>
    </row>
    <row r="34159" spans="25:28">
      <c r="Y34159" s="240"/>
      <c r="AB34159" s="241"/>
    </row>
    <row r="34160" spans="25:28">
      <c r="Y34160" s="240"/>
      <c r="AB34160" s="241"/>
    </row>
    <row r="34161" spans="25:28">
      <c r="Y34161" s="240"/>
      <c r="AB34161" s="241"/>
    </row>
    <row r="34162" spans="25:28">
      <c r="Y34162" s="240"/>
      <c r="AB34162" s="241"/>
    </row>
    <row r="34163" spans="25:28">
      <c r="Y34163" s="240"/>
      <c r="AB34163" s="241"/>
    </row>
    <row r="34164" spans="25:28">
      <c r="Y34164" s="240"/>
      <c r="AB34164" s="241"/>
    </row>
    <row r="34165" spans="25:28">
      <c r="Y34165" s="240"/>
      <c r="AB34165" s="241"/>
    </row>
    <row r="34166" spans="25:28">
      <c r="Y34166" s="240"/>
      <c r="AB34166" s="241"/>
    </row>
    <row r="34167" spans="25:28">
      <c r="Y34167" s="240"/>
      <c r="AB34167" s="241"/>
    </row>
    <row r="34168" spans="25:28">
      <c r="Y34168" s="240"/>
      <c r="AB34168" s="241"/>
    </row>
    <row r="34169" spans="25:28">
      <c r="Y34169" s="240"/>
      <c r="AB34169" s="241"/>
    </row>
    <row r="34170" spans="25:28">
      <c r="Y34170" s="240"/>
      <c r="AB34170" s="241"/>
    </row>
    <row r="34171" spans="25:28">
      <c r="Y34171" s="240"/>
      <c r="AB34171" s="241"/>
    </row>
    <row r="34172" spans="25:28">
      <c r="Y34172" s="240"/>
      <c r="AB34172" s="241"/>
    </row>
    <row r="34173" spans="25:28">
      <c r="Y34173" s="240"/>
      <c r="AB34173" s="241"/>
    </row>
    <row r="34174" spans="25:28">
      <c r="Y34174" s="240"/>
      <c r="AB34174" s="241"/>
    </row>
    <row r="34175" spans="25:28">
      <c r="Y34175" s="240"/>
      <c r="AB34175" s="241"/>
    </row>
    <row r="34176" spans="25:28">
      <c r="Y34176" s="240"/>
      <c r="AB34176" s="241"/>
    </row>
    <row r="34177" spans="25:28">
      <c r="Y34177" s="240"/>
      <c r="AB34177" s="241"/>
    </row>
    <row r="34178" spans="25:28">
      <c r="Y34178" s="240"/>
      <c r="AB34178" s="241"/>
    </row>
    <row r="34179" spans="25:28">
      <c r="Y34179" s="240"/>
      <c r="AB34179" s="241"/>
    </row>
    <row r="34180" spans="25:28">
      <c r="Y34180" s="240"/>
      <c r="AB34180" s="241"/>
    </row>
    <row r="34181" spans="25:28">
      <c r="Y34181" s="240"/>
      <c r="AB34181" s="241"/>
    </row>
    <row r="34182" spans="25:28">
      <c r="Y34182" s="240"/>
      <c r="AB34182" s="241"/>
    </row>
    <row r="34183" spans="25:28">
      <c r="Y34183" s="240"/>
      <c r="AB34183" s="241"/>
    </row>
    <row r="34184" spans="25:28">
      <c r="Y34184" s="240"/>
      <c r="AB34184" s="241"/>
    </row>
    <row r="34185" spans="25:28">
      <c r="Y34185" s="240"/>
      <c r="AB34185" s="241"/>
    </row>
    <row r="34186" spans="25:28">
      <c r="Y34186" s="240"/>
      <c r="AB34186" s="241"/>
    </row>
    <row r="34187" spans="25:28">
      <c r="Y34187" s="240"/>
      <c r="AB34187" s="241"/>
    </row>
    <row r="34188" spans="25:28">
      <c r="Y34188" s="240"/>
      <c r="AB34188" s="241"/>
    </row>
    <row r="34189" spans="25:28">
      <c r="Y34189" s="240"/>
      <c r="AB34189" s="241"/>
    </row>
    <row r="34190" spans="25:28">
      <c r="Y34190" s="240"/>
      <c r="AB34190" s="241"/>
    </row>
    <row r="34191" spans="25:28">
      <c r="Y34191" s="240"/>
      <c r="AB34191" s="241"/>
    </row>
    <row r="34192" spans="25:28">
      <c r="Y34192" s="240"/>
      <c r="AB34192" s="241"/>
    </row>
    <row r="34193" spans="25:28">
      <c r="Y34193" s="240"/>
      <c r="AB34193" s="241"/>
    </row>
    <row r="34194" spans="25:28">
      <c r="Y34194" s="240"/>
      <c r="AB34194" s="241"/>
    </row>
    <row r="34195" spans="25:28">
      <c r="Y34195" s="240"/>
      <c r="AB34195" s="241"/>
    </row>
    <row r="34196" spans="25:28">
      <c r="Y34196" s="240"/>
      <c r="AB34196" s="241"/>
    </row>
    <row r="34197" spans="25:28">
      <c r="Y34197" s="240"/>
      <c r="AB34197" s="241"/>
    </row>
    <row r="34198" spans="25:28">
      <c r="Y34198" s="240"/>
      <c r="AB34198" s="241"/>
    </row>
    <row r="34199" spans="25:28">
      <c r="Y34199" s="240"/>
      <c r="AB34199" s="241"/>
    </row>
    <row r="34200" spans="25:28">
      <c r="Y34200" s="240"/>
      <c r="AB34200" s="241"/>
    </row>
    <row r="34201" spans="25:28">
      <c r="Y34201" s="240"/>
      <c r="AB34201" s="241"/>
    </row>
    <row r="34202" spans="25:28">
      <c r="Y34202" s="240"/>
      <c r="AB34202" s="241"/>
    </row>
    <row r="34203" spans="25:28">
      <c r="Y34203" s="240"/>
      <c r="AB34203" s="241"/>
    </row>
    <row r="34204" spans="25:28">
      <c r="Y34204" s="240"/>
      <c r="AB34204" s="241"/>
    </row>
    <row r="34205" spans="25:28">
      <c r="Y34205" s="240"/>
      <c r="AB34205" s="241"/>
    </row>
    <row r="34206" spans="25:28">
      <c r="Y34206" s="240"/>
      <c r="AB34206" s="241"/>
    </row>
    <row r="34207" spans="25:28">
      <c r="Y34207" s="240"/>
      <c r="AB34207" s="241"/>
    </row>
    <row r="34208" spans="25:28">
      <c r="Y34208" s="240"/>
      <c r="AB34208" s="241"/>
    </row>
    <row r="34209" spans="25:28">
      <c r="Y34209" s="240"/>
      <c r="AB34209" s="241"/>
    </row>
    <row r="34210" spans="25:28">
      <c r="Y34210" s="240"/>
      <c r="AB34210" s="241"/>
    </row>
    <row r="34211" spans="25:28">
      <c r="Y34211" s="240"/>
      <c r="AB34211" s="241"/>
    </row>
    <row r="34212" spans="25:28">
      <c r="Y34212" s="240"/>
      <c r="AB34212" s="241"/>
    </row>
    <row r="34213" spans="25:28">
      <c r="Y34213" s="240"/>
      <c r="AB34213" s="241"/>
    </row>
    <row r="34214" spans="25:28">
      <c r="Y34214" s="240"/>
      <c r="AB34214" s="241"/>
    </row>
    <row r="34215" spans="25:28">
      <c r="Y34215" s="240"/>
      <c r="AB34215" s="241"/>
    </row>
    <row r="34216" spans="25:28">
      <c r="Y34216" s="240"/>
      <c r="AB34216" s="241"/>
    </row>
    <row r="34217" spans="25:28">
      <c r="Y34217" s="240"/>
      <c r="AB34217" s="241"/>
    </row>
    <row r="34218" spans="25:28">
      <c r="Y34218" s="240"/>
      <c r="AB34218" s="241"/>
    </row>
    <row r="34219" spans="25:28">
      <c r="Y34219" s="240"/>
      <c r="AB34219" s="241"/>
    </row>
    <row r="34220" spans="25:28">
      <c r="Y34220" s="240"/>
      <c r="AB34220" s="241"/>
    </row>
    <row r="34221" spans="25:28">
      <c r="Y34221" s="240"/>
      <c r="AB34221" s="241"/>
    </row>
    <row r="34222" spans="25:28">
      <c r="Y34222" s="240"/>
      <c r="AB34222" s="241"/>
    </row>
    <row r="34223" spans="25:28">
      <c r="Y34223" s="240"/>
      <c r="AB34223" s="241"/>
    </row>
    <row r="34224" spans="25:28">
      <c r="Y34224" s="240"/>
      <c r="AB34224" s="241"/>
    </row>
    <row r="34225" spans="25:28">
      <c r="Y34225" s="240"/>
      <c r="AB34225" s="241"/>
    </row>
    <row r="34226" spans="25:28">
      <c r="Y34226" s="240"/>
      <c r="AB34226" s="241"/>
    </row>
    <row r="34227" spans="25:28">
      <c r="Y34227" s="240"/>
      <c r="AB34227" s="241"/>
    </row>
    <row r="34228" spans="25:28">
      <c r="Y34228" s="240"/>
      <c r="AB34228" s="241"/>
    </row>
    <row r="34229" spans="25:28">
      <c r="Y34229" s="240"/>
      <c r="AB34229" s="241"/>
    </row>
    <row r="34230" spans="25:28">
      <c r="Y34230" s="240"/>
      <c r="AB34230" s="241"/>
    </row>
    <row r="34231" spans="25:28">
      <c r="Y34231" s="240"/>
      <c r="AB34231" s="241"/>
    </row>
    <row r="34232" spans="25:28">
      <c r="Y34232" s="240"/>
      <c r="AB34232" s="241"/>
    </row>
    <row r="34233" spans="25:28">
      <c r="Y34233" s="240"/>
      <c r="AB34233" s="241"/>
    </row>
    <row r="34234" spans="25:28">
      <c r="Y34234" s="240"/>
      <c r="AB34234" s="241"/>
    </row>
    <row r="34235" spans="25:28">
      <c r="Y34235" s="240"/>
      <c r="AB34235" s="241"/>
    </row>
    <row r="34236" spans="25:28">
      <c r="Y34236" s="240"/>
      <c r="AB34236" s="241"/>
    </row>
    <row r="34237" spans="25:28">
      <c r="Y34237" s="240"/>
      <c r="AB34237" s="241"/>
    </row>
    <row r="34238" spans="25:28">
      <c r="Y34238" s="240"/>
      <c r="AB34238" s="241"/>
    </row>
    <row r="34239" spans="25:28">
      <c r="Y34239" s="240"/>
      <c r="AB34239" s="241"/>
    </row>
    <row r="34240" spans="25:28">
      <c r="Y34240" s="240"/>
      <c r="AB34240" s="241"/>
    </row>
    <row r="34241" spans="25:28">
      <c r="Y34241" s="240"/>
      <c r="AB34241" s="241"/>
    </row>
    <row r="34242" spans="25:28">
      <c r="Y34242" s="240"/>
      <c r="AB34242" s="241"/>
    </row>
    <row r="34243" spans="25:28">
      <c r="Y34243" s="240"/>
      <c r="AB34243" s="241"/>
    </row>
    <row r="34244" spans="25:28">
      <c r="Y34244" s="240"/>
      <c r="AB34244" s="241"/>
    </row>
    <row r="34245" spans="25:28">
      <c r="Y34245" s="240"/>
      <c r="AB34245" s="241"/>
    </row>
    <row r="34246" spans="25:28">
      <c r="Y34246" s="240"/>
      <c r="AB34246" s="241"/>
    </row>
    <row r="34247" spans="25:28">
      <c r="Y34247" s="240"/>
      <c r="AB34247" s="241"/>
    </row>
    <row r="34248" spans="25:28">
      <c r="Y34248" s="240"/>
      <c r="AB34248" s="241"/>
    </row>
    <row r="34249" spans="25:28">
      <c r="Y34249" s="240"/>
      <c r="AB34249" s="241"/>
    </row>
    <row r="34250" spans="25:28">
      <c r="Y34250" s="240"/>
      <c r="AB34250" s="241"/>
    </row>
    <row r="34251" spans="25:28">
      <c r="Y34251" s="240"/>
      <c r="AB34251" s="241"/>
    </row>
    <row r="34252" spans="25:28">
      <c r="Y34252" s="240"/>
      <c r="AB34252" s="241"/>
    </row>
    <row r="34253" spans="25:28">
      <c r="Y34253" s="240"/>
      <c r="AB34253" s="241"/>
    </row>
    <row r="34254" spans="25:28">
      <c r="Y34254" s="240"/>
      <c r="AB34254" s="241"/>
    </row>
    <row r="34255" spans="25:28">
      <c r="Y34255" s="240"/>
      <c r="AB34255" s="241"/>
    </row>
    <row r="34256" spans="25:28">
      <c r="Y34256" s="240"/>
      <c r="AB34256" s="241"/>
    </row>
    <row r="34257" spans="25:28">
      <c r="Y34257" s="240"/>
      <c r="AB34257" s="241"/>
    </row>
    <row r="34258" spans="25:28">
      <c r="Y34258" s="240"/>
      <c r="AB34258" s="241"/>
    </row>
    <row r="34259" spans="25:28">
      <c r="Y34259" s="240"/>
      <c r="AB34259" s="241"/>
    </row>
    <row r="34260" spans="25:28">
      <c r="Y34260" s="240"/>
      <c r="AB34260" s="241"/>
    </row>
    <row r="34261" spans="25:28">
      <c r="Y34261" s="240"/>
      <c r="AB34261" s="241"/>
    </row>
    <row r="34262" spans="25:28">
      <c r="Y34262" s="240"/>
      <c r="AB34262" s="241"/>
    </row>
    <row r="34263" spans="25:28">
      <c r="Y34263" s="240"/>
      <c r="AB34263" s="241"/>
    </row>
    <row r="34264" spans="25:28">
      <c r="Y34264" s="240"/>
      <c r="AB34264" s="241"/>
    </row>
    <row r="34265" spans="25:28">
      <c r="Y34265" s="240"/>
      <c r="AB34265" s="241"/>
    </row>
    <row r="34266" spans="25:28">
      <c r="Y34266" s="240"/>
      <c r="AB34266" s="241"/>
    </row>
    <row r="34267" spans="25:28">
      <c r="Y34267" s="240"/>
      <c r="AB34267" s="241"/>
    </row>
    <row r="34268" spans="25:28">
      <c r="Y34268" s="240"/>
      <c r="AB34268" s="241"/>
    </row>
    <row r="34269" spans="25:28">
      <c r="Y34269" s="240"/>
      <c r="AB34269" s="241"/>
    </row>
    <row r="34270" spans="25:28">
      <c r="Y34270" s="240"/>
      <c r="AB34270" s="241"/>
    </row>
    <row r="34271" spans="25:28">
      <c r="Y34271" s="240"/>
      <c r="AB34271" s="241"/>
    </row>
    <row r="34272" spans="25:28">
      <c r="Y34272" s="240"/>
      <c r="AB34272" s="241"/>
    </row>
    <row r="34273" spans="25:28">
      <c r="Y34273" s="240"/>
      <c r="AB34273" s="241"/>
    </row>
    <row r="34274" spans="25:28">
      <c r="Y34274" s="240"/>
      <c r="AB34274" s="241"/>
    </row>
    <row r="34275" spans="25:28">
      <c r="Y34275" s="240"/>
      <c r="AB34275" s="241"/>
    </row>
    <row r="34276" spans="25:28">
      <c r="Y34276" s="240"/>
      <c r="AB34276" s="241"/>
    </row>
    <row r="34277" spans="25:28">
      <c r="Y34277" s="240"/>
      <c r="AB34277" s="241"/>
    </row>
    <row r="34278" spans="25:28">
      <c r="Y34278" s="240"/>
      <c r="AB34278" s="241"/>
    </row>
    <row r="34279" spans="25:28">
      <c r="Y34279" s="240"/>
      <c r="AB34279" s="241"/>
    </row>
    <row r="34280" spans="25:28">
      <c r="Y34280" s="240"/>
      <c r="AB34280" s="241"/>
    </row>
    <row r="34281" spans="25:28">
      <c r="Y34281" s="240"/>
      <c r="AB34281" s="241"/>
    </row>
    <row r="34282" spans="25:28">
      <c r="Y34282" s="240"/>
      <c r="AB34282" s="241"/>
    </row>
    <row r="34283" spans="25:28">
      <c r="Y34283" s="240"/>
      <c r="AB34283" s="241"/>
    </row>
    <row r="34284" spans="25:28">
      <c r="Y34284" s="240"/>
      <c r="AB34284" s="241"/>
    </row>
    <row r="34285" spans="25:28">
      <c r="Y34285" s="240"/>
      <c r="AB34285" s="241"/>
    </row>
    <row r="34286" spans="25:28">
      <c r="Y34286" s="240"/>
      <c r="AB34286" s="241"/>
    </row>
    <row r="34287" spans="25:28">
      <c r="Y34287" s="240"/>
      <c r="AB34287" s="241"/>
    </row>
    <row r="34288" spans="25:28">
      <c r="Y34288" s="240"/>
      <c r="AB34288" s="241"/>
    </row>
    <row r="34289" spans="25:28">
      <c r="Y34289" s="240"/>
      <c r="AB34289" s="241"/>
    </row>
    <row r="34290" spans="25:28">
      <c r="Y34290" s="240"/>
      <c r="AB34290" s="241"/>
    </row>
    <row r="34291" spans="25:28">
      <c r="Y34291" s="240"/>
      <c r="AB34291" s="241"/>
    </row>
    <row r="34292" spans="25:28">
      <c r="Y34292" s="240"/>
      <c r="AB34292" s="241"/>
    </row>
    <row r="34293" spans="25:28">
      <c r="Y34293" s="240"/>
      <c r="AB34293" s="241"/>
    </row>
    <row r="34294" spans="25:28">
      <c r="Y34294" s="240"/>
      <c r="AB34294" s="241"/>
    </row>
    <row r="34295" spans="25:28">
      <c r="Y34295" s="240"/>
      <c r="AB34295" s="241"/>
    </row>
    <row r="34296" spans="25:28">
      <c r="Y34296" s="240"/>
      <c r="AB34296" s="241"/>
    </row>
    <row r="34297" spans="25:28">
      <c r="Y34297" s="240"/>
      <c r="AB34297" s="241"/>
    </row>
    <row r="34298" spans="25:28">
      <c r="Y34298" s="240"/>
      <c r="AB34298" s="241"/>
    </row>
    <row r="34299" spans="25:28">
      <c r="Y34299" s="240"/>
      <c r="AB34299" s="241"/>
    </row>
    <row r="34300" spans="25:28">
      <c r="Y34300" s="240"/>
      <c r="AB34300" s="241"/>
    </row>
    <row r="34301" spans="25:28">
      <c r="Y34301" s="240"/>
      <c r="AB34301" s="241"/>
    </row>
    <row r="34302" spans="25:28">
      <c r="Y34302" s="240"/>
      <c r="AB34302" s="241"/>
    </row>
    <row r="34303" spans="25:28">
      <c r="Y34303" s="240"/>
      <c r="AB34303" s="241"/>
    </row>
    <row r="34304" spans="25:28">
      <c r="Y34304" s="240"/>
      <c r="AB34304" s="241"/>
    </row>
    <row r="34305" spans="25:28">
      <c r="Y34305" s="240"/>
      <c r="AB34305" s="241"/>
    </row>
    <row r="34306" spans="25:28">
      <c r="Y34306" s="240"/>
      <c r="AB34306" s="241"/>
    </row>
    <row r="34307" spans="25:28">
      <c r="Y34307" s="240"/>
      <c r="AB34307" s="241"/>
    </row>
    <row r="34308" spans="25:28">
      <c r="Y34308" s="240"/>
      <c r="AB34308" s="241"/>
    </row>
    <row r="34309" spans="25:28">
      <c r="Y34309" s="240"/>
      <c r="AB34309" s="241"/>
    </row>
    <row r="34310" spans="25:28">
      <c r="Y34310" s="240"/>
      <c r="AB34310" s="241"/>
    </row>
    <row r="34311" spans="25:28">
      <c r="Y34311" s="240"/>
      <c r="AB34311" s="241"/>
    </row>
    <row r="34312" spans="25:28">
      <c r="Y34312" s="240"/>
      <c r="AB34312" s="241"/>
    </row>
    <row r="34313" spans="25:28">
      <c r="Y34313" s="240"/>
      <c r="AB34313" s="241"/>
    </row>
    <row r="34314" spans="25:28">
      <c r="Y34314" s="240"/>
      <c r="AB34314" s="241"/>
    </row>
    <row r="34315" spans="25:28">
      <c r="Y34315" s="240"/>
      <c r="AB34315" s="241"/>
    </row>
    <row r="34316" spans="25:28">
      <c r="Y34316" s="240"/>
      <c r="AB34316" s="241"/>
    </row>
    <row r="34317" spans="25:28">
      <c r="Y34317" s="240"/>
      <c r="AB34317" s="241"/>
    </row>
    <row r="34318" spans="25:28">
      <c r="Y34318" s="240"/>
      <c r="AB34318" s="241"/>
    </row>
    <row r="34319" spans="25:28">
      <c r="Y34319" s="240"/>
      <c r="AB34319" s="241"/>
    </row>
    <row r="34320" spans="25:28">
      <c r="Y34320" s="240"/>
      <c r="AB34320" s="241"/>
    </row>
    <row r="34321" spans="25:28">
      <c r="Y34321" s="240"/>
      <c r="AB34321" s="241"/>
    </row>
    <row r="34322" spans="25:28">
      <c r="Y34322" s="240"/>
      <c r="AB34322" s="241"/>
    </row>
    <row r="34323" spans="25:28">
      <c r="Y34323" s="240"/>
      <c r="AB34323" s="241"/>
    </row>
    <row r="34324" spans="25:28">
      <c r="Y34324" s="240"/>
      <c r="AB34324" s="241"/>
    </row>
    <row r="34325" spans="25:28">
      <c r="Y34325" s="240"/>
      <c r="AB34325" s="241"/>
    </row>
    <row r="34326" spans="25:28">
      <c r="Y34326" s="240"/>
      <c r="AB34326" s="241"/>
    </row>
    <row r="34327" spans="25:28">
      <c r="Y34327" s="240"/>
      <c r="AB34327" s="241"/>
    </row>
    <row r="34328" spans="25:28">
      <c r="Y34328" s="240"/>
      <c r="AB34328" s="241"/>
    </row>
    <row r="34329" spans="25:28">
      <c r="Y34329" s="240"/>
      <c r="AB34329" s="241"/>
    </row>
    <row r="34330" spans="25:28">
      <c r="Y34330" s="240"/>
      <c r="AB34330" s="241"/>
    </row>
    <row r="34331" spans="25:28">
      <c r="Y34331" s="240"/>
      <c r="AB34331" s="241"/>
    </row>
    <row r="34332" spans="25:28">
      <c r="Y34332" s="240"/>
      <c r="AB34332" s="241"/>
    </row>
    <row r="34333" spans="25:28">
      <c r="Y34333" s="240"/>
      <c r="AB34333" s="241"/>
    </row>
    <row r="34334" spans="25:28">
      <c r="Y34334" s="240"/>
      <c r="AB34334" s="241"/>
    </row>
    <row r="34335" spans="25:28">
      <c r="Y34335" s="240"/>
      <c r="AB34335" s="241"/>
    </row>
    <row r="34336" spans="25:28">
      <c r="Y34336" s="240"/>
      <c r="AB34336" s="241"/>
    </row>
    <row r="34337" spans="25:28">
      <c r="Y34337" s="240"/>
      <c r="AB34337" s="241"/>
    </row>
    <row r="34338" spans="25:28">
      <c r="Y34338" s="240"/>
      <c r="AB34338" s="241"/>
    </row>
    <row r="34339" spans="25:28">
      <c r="Y34339" s="240"/>
      <c r="AB34339" s="241"/>
    </row>
    <row r="34340" spans="25:28">
      <c r="Y34340" s="240"/>
      <c r="AB34340" s="241"/>
    </row>
    <row r="34341" spans="25:28">
      <c r="Y34341" s="240"/>
      <c r="AB34341" s="241"/>
    </row>
    <row r="34342" spans="25:28">
      <c r="Y34342" s="240"/>
      <c r="AB34342" s="241"/>
    </row>
    <row r="34343" spans="25:28">
      <c r="Y34343" s="240"/>
      <c r="AB34343" s="241"/>
    </row>
    <row r="34344" spans="25:28">
      <c r="Y34344" s="240"/>
      <c r="AB34344" s="241"/>
    </row>
    <row r="34345" spans="25:28">
      <c r="Y34345" s="240"/>
      <c r="AB34345" s="241"/>
    </row>
    <row r="34346" spans="25:28">
      <c r="Y34346" s="240"/>
      <c r="AB34346" s="241"/>
    </row>
    <row r="34347" spans="25:28">
      <c r="Y34347" s="240"/>
      <c r="AB34347" s="241"/>
    </row>
    <row r="34348" spans="25:28">
      <c r="Y34348" s="240"/>
      <c r="AB34348" s="241"/>
    </row>
    <row r="34349" spans="25:28">
      <c r="Y34349" s="240"/>
      <c r="AB34349" s="241"/>
    </row>
    <row r="34350" spans="25:28">
      <c r="Y34350" s="240"/>
      <c r="AB34350" s="241"/>
    </row>
    <row r="34351" spans="25:28">
      <c r="Y34351" s="240"/>
      <c r="AB34351" s="241"/>
    </row>
    <row r="34352" spans="25:28">
      <c r="Y34352" s="240"/>
      <c r="AB34352" s="241"/>
    </row>
    <row r="34353" spans="25:28">
      <c r="Y34353" s="240"/>
      <c r="AB34353" s="241"/>
    </row>
    <row r="34354" spans="25:28">
      <c r="Y34354" s="240"/>
      <c r="AB34354" s="241"/>
    </row>
    <row r="34355" spans="25:28">
      <c r="Y34355" s="240"/>
      <c r="AB34355" s="241"/>
    </row>
    <row r="34356" spans="25:28">
      <c r="Y34356" s="240"/>
      <c r="AB34356" s="241"/>
    </row>
    <row r="34357" spans="25:28">
      <c r="Y34357" s="240"/>
      <c r="AB34357" s="241"/>
    </row>
    <row r="34358" spans="25:28">
      <c r="Y34358" s="240"/>
      <c r="AB34358" s="241"/>
    </row>
    <row r="34359" spans="25:28">
      <c r="Y34359" s="240"/>
      <c r="AB34359" s="241"/>
    </row>
    <row r="34360" spans="25:28">
      <c r="Y34360" s="240"/>
      <c r="AB34360" s="241"/>
    </row>
    <row r="34361" spans="25:28">
      <c r="Y34361" s="240"/>
      <c r="AB34361" s="241"/>
    </row>
    <row r="34362" spans="25:28">
      <c r="Y34362" s="240"/>
      <c r="AB34362" s="241"/>
    </row>
    <row r="34363" spans="25:28">
      <c r="Y34363" s="240"/>
      <c r="AB34363" s="241"/>
    </row>
    <row r="34364" spans="25:28">
      <c r="Y34364" s="240"/>
      <c r="AB34364" s="241"/>
    </row>
    <row r="34365" spans="25:28">
      <c r="Y34365" s="240"/>
      <c r="AB34365" s="241"/>
    </row>
    <row r="34366" spans="25:28">
      <c r="Y34366" s="240"/>
      <c r="AB34366" s="241"/>
    </row>
    <row r="34367" spans="25:28">
      <c r="Y34367" s="240"/>
      <c r="AB34367" s="241"/>
    </row>
    <row r="34368" spans="25:28">
      <c r="Y34368" s="240"/>
      <c r="AB34368" s="241"/>
    </row>
    <row r="34369" spans="25:28">
      <c r="Y34369" s="240"/>
      <c r="AB34369" s="241"/>
    </row>
    <row r="34370" spans="25:28">
      <c r="Y34370" s="240"/>
      <c r="AB34370" s="241"/>
    </row>
    <row r="34371" spans="25:28">
      <c r="Y34371" s="240"/>
      <c r="AB34371" s="241"/>
    </row>
    <row r="34372" spans="25:28">
      <c r="Y34372" s="240"/>
      <c r="AB34372" s="241"/>
    </row>
    <row r="34373" spans="25:28">
      <c r="Y34373" s="240"/>
      <c r="AB34373" s="241"/>
    </row>
    <row r="34374" spans="25:28">
      <c r="Y34374" s="240"/>
      <c r="AB34374" s="241"/>
    </row>
    <row r="34375" spans="25:28">
      <c r="Y34375" s="240"/>
      <c r="AB34375" s="241"/>
    </row>
    <row r="34376" spans="25:28">
      <c r="Y34376" s="240"/>
      <c r="AB34376" s="241"/>
    </row>
    <row r="34377" spans="25:28">
      <c r="Y34377" s="240"/>
      <c r="AB34377" s="241"/>
    </row>
    <row r="34378" spans="25:28">
      <c r="Y34378" s="240"/>
      <c r="AB34378" s="241"/>
    </row>
    <row r="34379" spans="25:28">
      <c r="Y34379" s="240"/>
      <c r="AB34379" s="241"/>
    </row>
    <row r="34380" spans="25:28">
      <c r="Y34380" s="240"/>
      <c r="AB34380" s="241"/>
    </row>
    <row r="34381" spans="25:28">
      <c r="Y34381" s="240"/>
      <c r="AB34381" s="241"/>
    </row>
    <row r="34382" spans="25:28">
      <c r="Y34382" s="240"/>
      <c r="AB34382" s="241"/>
    </row>
    <row r="34383" spans="25:28">
      <c r="Y34383" s="240"/>
      <c r="AB34383" s="241"/>
    </row>
    <row r="34384" spans="25:28">
      <c r="Y34384" s="240"/>
      <c r="AB34384" s="241"/>
    </row>
    <row r="34385" spans="25:28">
      <c r="Y34385" s="240"/>
      <c r="AB34385" s="241"/>
    </row>
    <row r="34386" spans="25:28">
      <c r="Y34386" s="240"/>
      <c r="AB34386" s="241"/>
    </row>
    <row r="34387" spans="25:28">
      <c r="Y34387" s="240"/>
      <c r="AB34387" s="241"/>
    </row>
    <row r="34388" spans="25:28">
      <c r="Y34388" s="240"/>
      <c r="AB34388" s="241"/>
    </row>
    <row r="34389" spans="25:28">
      <c r="Y34389" s="240"/>
      <c r="AB34389" s="241"/>
    </row>
    <row r="34390" spans="25:28">
      <c r="Y34390" s="240"/>
      <c r="AB34390" s="241"/>
    </row>
    <row r="34391" spans="25:28">
      <c r="Y34391" s="240"/>
      <c r="AB34391" s="241"/>
    </row>
    <row r="34392" spans="25:28">
      <c r="Y34392" s="240"/>
      <c r="AB34392" s="241"/>
    </row>
    <row r="34393" spans="25:28">
      <c r="Y34393" s="240"/>
      <c r="AB34393" s="241"/>
    </row>
    <row r="34394" spans="25:28">
      <c r="Y34394" s="240"/>
      <c r="AB34394" s="241"/>
    </row>
    <row r="34395" spans="25:28">
      <c r="Y34395" s="240"/>
      <c r="AB34395" s="241"/>
    </row>
    <row r="34396" spans="25:28">
      <c r="Y34396" s="240"/>
      <c r="AB34396" s="241"/>
    </row>
    <row r="34397" spans="25:28">
      <c r="Y34397" s="240"/>
      <c r="AB34397" s="241"/>
    </row>
    <row r="34398" spans="25:28">
      <c r="Y34398" s="240"/>
      <c r="AB34398" s="241"/>
    </row>
    <row r="34399" spans="25:28">
      <c r="Y34399" s="240"/>
      <c r="AB34399" s="241"/>
    </row>
    <row r="34400" spans="25:28">
      <c r="Y34400" s="240"/>
      <c r="AB34400" s="241"/>
    </row>
    <row r="34401" spans="25:28">
      <c r="Y34401" s="240"/>
      <c r="AB34401" s="241"/>
    </row>
    <row r="34402" spans="25:28">
      <c r="Y34402" s="240"/>
      <c r="AB34402" s="241"/>
    </row>
    <row r="34403" spans="25:28">
      <c r="Y34403" s="240"/>
      <c r="AB34403" s="241"/>
    </row>
    <row r="34404" spans="25:28">
      <c r="Y34404" s="240"/>
      <c r="AB34404" s="241"/>
    </row>
    <row r="34405" spans="25:28">
      <c r="Y34405" s="240"/>
      <c r="AB34405" s="241"/>
    </row>
    <row r="34406" spans="25:28">
      <c r="Y34406" s="240"/>
      <c r="AB34406" s="241"/>
    </row>
    <row r="34407" spans="25:28">
      <c r="Y34407" s="240"/>
      <c r="AB34407" s="241"/>
    </row>
    <row r="34408" spans="25:28">
      <c r="Y34408" s="240"/>
      <c r="AB34408" s="241"/>
    </row>
    <row r="34409" spans="25:28">
      <c r="Y34409" s="240"/>
      <c r="AB34409" s="241"/>
    </row>
    <row r="34410" spans="25:28">
      <c r="Y34410" s="240"/>
      <c r="AB34410" s="241"/>
    </row>
    <row r="34411" spans="25:28">
      <c r="Y34411" s="240"/>
      <c r="AB34411" s="241"/>
    </row>
    <row r="34412" spans="25:28">
      <c r="Y34412" s="240"/>
      <c r="AB34412" s="241"/>
    </row>
    <row r="34413" spans="25:28">
      <c r="Y34413" s="240"/>
      <c r="AB34413" s="241"/>
    </row>
    <row r="34414" spans="25:28">
      <c r="Y34414" s="240"/>
      <c r="AB34414" s="241"/>
    </row>
    <row r="34415" spans="25:28">
      <c r="Y34415" s="240"/>
      <c r="AB34415" s="241"/>
    </row>
    <row r="34416" spans="25:28">
      <c r="Y34416" s="240"/>
      <c r="AB34416" s="241"/>
    </row>
    <row r="34417" spans="25:28">
      <c r="Y34417" s="240"/>
      <c r="AB34417" s="241"/>
    </row>
    <row r="34418" spans="25:28">
      <c r="Y34418" s="240"/>
      <c r="AB34418" s="241"/>
    </row>
    <row r="34419" spans="25:28">
      <c r="Y34419" s="240"/>
      <c r="AB34419" s="241"/>
    </row>
    <row r="34420" spans="25:28">
      <c r="Y34420" s="240"/>
      <c r="AB34420" s="241"/>
    </row>
    <row r="34421" spans="25:28">
      <c r="Y34421" s="240"/>
      <c r="AB34421" s="241"/>
    </row>
    <row r="34422" spans="25:28">
      <c r="Y34422" s="240"/>
      <c r="AB34422" s="241"/>
    </row>
    <row r="34423" spans="25:28">
      <c r="Y34423" s="240"/>
      <c r="AB34423" s="241"/>
    </row>
    <row r="34424" spans="25:28">
      <c r="Y34424" s="240"/>
      <c r="AB34424" s="241"/>
    </row>
    <row r="34425" spans="25:28">
      <c r="Y34425" s="240"/>
      <c r="AB34425" s="241"/>
    </row>
    <row r="34426" spans="25:28">
      <c r="Y34426" s="240"/>
      <c r="AB34426" s="241"/>
    </row>
    <row r="34427" spans="25:28">
      <c r="Y34427" s="240"/>
      <c r="AB34427" s="241"/>
    </row>
    <row r="34428" spans="25:28">
      <c r="Y34428" s="240"/>
      <c r="AB34428" s="241"/>
    </row>
    <row r="34429" spans="25:28">
      <c r="Y34429" s="240"/>
      <c r="AB34429" s="241"/>
    </row>
    <row r="34430" spans="25:28">
      <c r="Y34430" s="240"/>
      <c r="AB34430" s="241"/>
    </row>
    <row r="34431" spans="25:28">
      <c r="Y34431" s="240"/>
      <c r="AB34431" s="241"/>
    </row>
    <row r="34432" spans="25:28">
      <c r="Y34432" s="240"/>
      <c r="AB34432" s="241"/>
    </row>
    <row r="34433" spans="25:28">
      <c r="Y34433" s="240"/>
      <c r="AB34433" s="241"/>
    </row>
    <row r="34434" spans="25:28">
      <c r="Y34434" s="240"/>
      <c r="AB34434" s="241"/>
    </row>
    <row r="34435" spans="25:28">
      <c r="Y34435" s="240"/>
      <c r="AB34435" s="241"/>
    </row>
    <row r="34436" spans="25:28">
      <c r="Y34436" s="240"/>
      <c r="AB34436" s="241"/>
    </row>
    <row r="34437" spans="25:28">
      <c r="Y34437" s="240"/>
      <c r="AB34437" s="241"/>
    </row>
    <row r="34438" spans="25:28">
      <c r="Y34438" s="240"/>
      <c r="AB34438" s="241"/>
    </row>
    <row r="34439" spans="25:28">
      <c r="Y34439" s="240"/>
      <c r="AB34439" s="241"/>
    </row>
    <row r="34440" spans="25:28">
      <c r="Y34440" s="240"/>
      <c r="AB34440" s="241"/>
    </row>
    <row r="34441" spans="25:28">
      <c r="Y34441" s="240"/>
      <c r="AB34441" s="241"/>
    </row>
    <row r="34442" spans="25:28">
      <c r="Y34442" s="240"/>
      <c r="AB34442" s="241"/>
    </row>
    <row r="34443" spans="25:28">
      <c r="Y34443" s="240"/>
      <c r="AB34443" s="241"/>
    </row>
    <row r="34444" spans="25:28">
      <c r="Y34444" s="240"/>
      <c r="AB34444" s="241"/>
    </row>
    <row r="34445" spans="25:28">
      <c r="Y34445" s="240"/>
      <c r="AB34445" s="241"/>
    </row>
    <row r="34446" spans="25:28">
      <c r="Y34446" s="240"/>
      <c r="AB34446" s="241"/>
    </row>
    <row r="34447" spans="25:28">
      <c r="Y34447" s="240"/>
      <c r="AB34447" s="241"/>
    </row>
    <row r="34448" spans="25:28">
      <c r="Y34448" s="240"/>
      <c r="AB34448" s="241"/>
    </row>
    <row r="34449" spans="25:28">
      <c r="Y34449" s="240"/>
      <c r="AB34449" s="241"/>
    </row>
    <row r="34450" spans="25:28">
      <c r="Y34450" s="240"/>
      <c r="AB34450" s="241"/>
    </row>
    <row r="34451" spans="25:28">
      <c r="Y34451" s="240"/>
      <c r="AB34451" s="241"/>
    </row>
    <row r="34452" spans="25:28">
      <c r="Y34452" s="240"/>
      <c r="AB34452" s="241"/>
    </row>
    <row r="34453" spans="25:28">
      <c r="Y34453" s="240"/>
      <c r="AB34453" s="241"/>
    </row>
    <row r="34454" spans="25:28">
      <c r="Y34454" s="240"/>
      <c r="AB34454" s="241"/>
    </row>
    <row r="34455" spans="25:28">
      <c r="Y34455" s="240"/>
      <c r="AB34455" s="241"/>
    </row>
    <row r="34456" spans="25:28">
      <c r="Y34456" s="240"/>
      <c r="AB34456" s="241"/>
    </row>
    <row r="34457" spans="25:28">
      <c r="Y34457" s="240"/>
      <c r="AB34457" s="241"/>
    </row>
    <row r="34458" spans="25:28">
      <c r="Y34458" s="240"/>
      <c r="AB34458" s="241"/>
    </row>
    <row r="34459" spans="25:28">
      <c r="Y34459" s="240"/>
      <c r="AB34459" s="241"/>
    </row>
    <row r="34460" spans="25:28">
      <c r="Y34460" s="240"/>
      <c r="AB34460" s="241"/>
    </row>
    <row r="34461" spans="25:28">
      <c r="Y34461" s="240"/>
      <c r="AB34461" s="241"/>
    </row>
    <row r="34462" spans="25:28">
      <c r="Y34462" s="240"/>
      <c r="AB34462" s="241"/>
    </row>
    <row r="34463" spans="25:28">
      <c r="Y34463" s="240"/>
      <c r="AB34463" s="241"/>
    </row>
    <row r="34464" spans="25:28">
      <c r="Y34464" s="240"/>
      <c r="AB34464" s="241"/>
    </row>
    <row r="34465" spans="25:28">
      <c r="Y34465" s="240"/>
      <c r="AB34465" s="241"/>
    </row>
    <row r="34466" spans="25:28">
      <c r="Y34466" s="240"/>
      <c r="AB34466" s="241"/>
    </row>
    <row r="34467" spans="25:28">
      <c r="Y34467" s="240"/>
      <c r="AB34467" s="241"/>
    </row>
    <row r="34468" spans="25:28">
      <c r="Y34468" s="240"/>
      <c r="AB34468" s="241"/>
    </row>
    <row r="34469" spans="25:28">
      <c r="Y34469" s="240"/>
      <c r="AB34469" s="241"/>
    </row>
    <row r="34470" spans="25:28">
      <c r="Y34470" s="240"/>
      <c r="AB34470" s="241"/>
    </row>
    <row r="34471" spans="25:28">
      <c r="Y34471" s="240"/>
      <c r="AB34471" s="241"/>
    </row>
    <row r="34472" spans="25:28">
      <c r="Y34472" s="240"/>
      <c r="AB34472" s="241"/>
    </row>
    <row r="34473" spans="25:28">
      <c r="Y34473" s="240"/>
      <c r="AB34473" s="241"/>
    </row>
    <row r="34474" spans="25:28">
      <c r="Y34474" s="240"/>
      <c r="AB34474" s="241"/>
    </row>
    <row r="34475" spans="25:28">
      <c r="Y34475" s="240"/>
      <c r="AB34475" s="241"/>
    </row>
    <row r="34476" spans="25:28">
      <c r="Y34476" s="240"/>
      <c r="AB34476" s="241"/>
    </row>
    <row r="34477" spans="25:28">
      <c r="Y34477" s="240"/>
      <c r="AB34477" s="241"/>
    </row>
    <row r="34478" spans="25:28">
      <c r="Y34478" s="240"/>
      <c r="AB34478" s="241"/>
    </row>
    <row r="34479" spans="25:28">
      <c r="Y34479" s="240"/>
      <c r="AB34479" s="241"/>
    </row>
    <row r="34480" spans="25:28">
      <c r="Y34480" s="240"/>
      <c r="AB34480" s="241"/>
    </row>
    <row r="34481" spans="25:28">
      <c r="Y34481" s="240"/>
      <c r="AB34481" s="241"/>
    </row>
    <row r="34482" spans="25:28">
      <c r="Y34482" s="240"/>
      <c r="AB34482" s="241"/>
    </row>
    <row r="34483" spans="25:28">
      <c r="Y34483" s="240"/>
      <c r="AB34483" s="241"/>
    </row>
    <row r="34484" spans="25:28">
      <c r="Y34484" s="240"/>
      <c r="AB34484" s="241"/>
    </row>
    <row r="34485" spans="25:28">
      <c r="Y34485" s="240"/>
      <c r="AB34485" s="241"/>
    </row>
    <row r="34486" spans="25:28">
      <c r="Y34486" s="240"/>
      <c r="AB34486" s="241"/>
    </row>
    <row r="34487" spans="25:28">
      <c r="Y34487" s="240"/>
      <c r="AB34487" s="241"/>
    </row>
    <row r="34488" spans="25:28">
      <c r="Y34488" s="240"/>
      <c r="AB34488" s="241"/>
    </row>
    <row r="34489" spans="25:28">
      <c r="Y34489" s="240"/>
      <c r="AB34489" s="241"/>
    </row>
    <row r="34490" spans="25:28">
      <c r="Y34490" s="240"/>
      <c r="AB34490" s="241"/>
    </row>
    <row r="34491" spans="25:28">
      <c r="Y34491" s="240"/>
      <c r="AB34491" s="241"/>
    </row>
    <row r="34492" spans="25:28">
      <c r="Y34492" s="240"/>
      <c r="AB34492" s="241"/>
    </row>
    <row r="34493" spans="25:28">
      <c r="Y34493" s="240"/>
      <c r="AB34493" s="241"/>
    </row>
    <row r="34494" spans="25:28">
      <c r="Y34494" s="240"/>
      <c r="AB34494" s="241"/>
    </row>
    <row r="34495" spans="25:28">
      <c r="Y34495" s="240"/>
      <c r="AB34495" s="241"/>
    </row>
    <row r="34496" spans="25:28">
      <c r="Y34496" s="240"/>
      <c r="AB34496" s="241"/>
    </row>
    <row r="34497" spans="25:28">
      <c r="Y34497" s="240"/>
      <c r="AB34497" s="241"/>
    </row>
    <row r="34498" spans="25:28">
      <c r="Y34498" s="240"/>
      <c r="AB34498" s="241"/>
    </row>
    <row r="34499" spans="25:28">
      <c r="Y34499" s="240"/>
      <c r="AB34499" s="241"/>
    </row>
    <row r="34500" spans="25:28">
      <c r="Y34500" s="240"/>
      <c r="AB34500" s="241"/>
    </row>
    <row r="34501" spans="25:28">
      <c r="Y34501" s="240"/>
      <c r="AB34501" s="241"/>
    </row>
    <row r="34502" spans="25:28">
      <c r="Y34502" s="240"/>
      <c r="AB34502" s="241"/>
    </row>
    <row r="34503" spans="25:28">
      <c r="Y34503" s="240"/>
      <c r="AB34503" s="241"/>
    </row>
    <row r="34504" spans="25:28">
      <c r="Y34504" s="240"/>
      <c r="AB34504" s="241"/>
    </row>
    <row r="34505" spans="25:28">
      <c r="Y34505" s="240"/>
      <c r="AB34505" s="241"/>
    </row>
    <row r="34506" spans="25:28">
      <c r="Y34506" s="240"/>
      <c r="AB34506" s="241"/>
    </row>
    <row r="34507" spans="25:28">
      <c r="Y34507" s="240"/>
      <c r="AB34507" s="241"/>
    </row>
    <row r="34508" spans="25:28">
      <c r="Y34508" s="240"/>
      <c r="AB34508" s="241"/>
    </row>
    <row r="34509" spans="25:28">
      <c r="Y34509" s="240"/>
      <c r="AB34509" s="241"/>
    </row>
    <row r="34510" spans="25:28">
      <c r="Y34510" s="240"/>
      <c r="AB34510" s="241"/>
    </row>
    <row r="34511" spans="25:28">
      <c r="Y34511" s="240"/>
      <c r="AB34511" s="241"/>
    </row>
    <row r="34512" spans="25:28">
      <c r="Y34512" s="240"/>
      <c r="AB34512" s="241"/>
    </row>
    <row r="34513" spans="25:28">
      <c r="Y34513" s="240"/>
      <c r="AB34513" s="241"/>
    </row>
    <row r="34514" spans="25:28">
      <c r="Y34514" s="240"/>
      <c r="AB34514" s="241"/>
    </row>
    <row r="34515" spans="25:28">
      <c r="Y34515" s="240"/>
      <c r="AB34515" s="241"/>
    </row>
    <row r="34516" spans="25:28">
      <c r="Y34516" s="240"/>
      <c r="AB34516" s="241"/>
    </row>
    <row r="34517" spans="25:28">
      <c r="Y34517" s="240"/>
      <c r="AB34517" s="241"/>
    </row>
    <row r="34518" spans="25:28">
      <c r="Y34518" s="240"/>
      <c r="AB34518" s="241"/>
    </row>
    <row r="34519" spans="25:28">
      <c r="Y34519" s="240"/>
      <c r="AB34519" s="241"/>
    </row>
    <row r="34520" spans="25:28">
      <c r="Y34520" s="240"/>
      <c r="AB34520" s="241"/>
    </row>
    <row r="34521" spans="25:28">
      <c r="Y34521" s="240"/>
      <c r="AB34521" s="241"/>
    </row>
    <row r="34522" spans="25:28">
      <c r="Y34522" s="240"/>
      <c r="AB34522" s="241"/>
    </row>
    <row r="34523" spans="25:28">
      <c r="Y34523" s="240"/>
      <c r="AB34523" s="241"/>
    </row>
    <row r="34524" spans="25:28">
      <c r="Y34524" s="240"/>
      <c r="AB34524" s="241"/>
    </row>
    <row r="34525" spans="25:28">
      <c r="Y34525" s="240"/>
      <c r="AB34525" s="241"/>
    </row>
    <row r="34526" spans="25:28">
      <c r="Y34526" s="240"/>
      <c r="AB34526" s="241"/>
    </row>
    <row r="34527" spans="25:28">
      <c r="Y34527" s="240"/>
      <c r="AB34527" s="241"/>
    </row>
    <row r="34528" spans="25:28">
      <c r="Y34528" s="240"/>
      <c r="AB34528" s="241"/>
    </row>
    <row r="34529" spans="25:28">
      <c r="Y34529" s="240"/>
      <c r="AB34529" s="241"/>
    </row>
    <row r="34530" spans="25:28">
      <c r="Y34530" s="240"/>
      <c r="AB34530" s="241"/>
    </row>
    <row r="34531" spans="25:28">
      <c r="Y34531" s="240"/>
      <c r="AB34531" s="241"/>
    </row>
    <row r="34532" spans="25:28">
      <c r="Y34532" s="240"/>
      <c r="AB34532" s="241"/>
    </row>
    <row r="34533" spans="25:28">
      <c r="Y34533" s="240"/>
      <c r="AB34533" s="241"/>
    </row>
    <row r="34534" spans="25:28">
      <c r="Y34534" s="240"/>
      <c r="AB34534" s="241"/>
    </row>
    <row r="34535" spans="25:28">
      <c r="Y34535" s="240"/>
      <c r="AB34535" s="241"/>
    </row>
    <row r="34536" spans="25:28">
      <c r="Y34536" s="240"/>
      <c r="AB34536" s="241"/>
    </row>
    <row r="34537" spans="25:28">
      <c r="Y34537" s="240"/>
      <c r="AB34537" s="241"/>
    </row>
    <row r="34538" spans="25:28">
      <c r="Y34538" s="240"/>
      <c r="AB34538" s="241"/>
    </row>
    <row r="34539" spans="25:28">
      <c r="Y34539" s="240"/>
      <c r="AB34539" s="241"/>
    </row>
    <row r="34540" spans="25:28">
      <c r="Y34540" s="240"/>
      <c r="AB34540" s="241"/>
    </row>
    <row r="34541" spans="25:28">
      <c r="Y34541" s="240"/>
      <c r="AB34541" s="241"/>
    </row>
    <row r="34542" spans="25:28">
      <c r="Y34542" s="240"/>
      <c r="AB34542" s="241"/>
    </row>
    <row r="34543" spans="25:28">
      <c r="Y34543" s="240"/>
      <c r="AB34543" s="241"/>
    </row>
    <row r="34544" spans="25:28">
      <c r="Y34544" s="240"/>
      <c r="AB34544" s="241"/>
    </row>
    <row r="34545" spans="25:28">
      <c r="Y34545" s="240"/>
      <c r="AB34545" s="241"/>
    </row>
    <row r="34546" spans="25:28">
      <c r="Y34546" s="240"/>
      <c r="AB34546" s="241"/>
    </row>
    <row r="34547" spans="25:28">
      <c r="Y34547" s="240"/>
      <c r="AB34547" s="241"/>
    </row>
    <row r="34548" spans="25:28">
      <c r="Y34548" s="240"/>
      <c r="AB34548" s="241"/>
    </row>
    <row r="34549" spans="25:28">
      <c r="Y34549" s="240"/>
      <c r="AB34549" s="241"/>
    </row>
    <row r="34550" spans="25:28">
      <c r="Y34550" s="240"/>
      <c r="AB34550" s="241"/>
    </row>
    <row r="34551" spans="25:28">
      <c r="Y34551" s="240"/>
      <c r="AB34551" s="241"/>
    </row>
    <row r="34552" spans="25:28">
      <c r="Y34552" s="240"/>
      <c r="AB34552" s="241"/>
    </row>
    <row r="34553" spans="25:28">
      <c r="Y34553" s="240"/>
      <c r="AB34553" s="241"/>
    </row>
    <row r="34554" spans="25:28">
      <c r="Y34554" s="240"/>
      <c r="AB34554" s="241"/>
    </row>
    <row r="34555" spans="25:28">
      <c r="Y34555" s="240"/>
      <c r="AB34555" s="241"/>
    </row>
    <row r="34556" spans="25:28">
      <c r="Y34556" s="240"/>
      <c r="AB34556" s="241"/>
    </row>
    <row r="34557" spans="25:28">
      <c r="Y34557" s="240"/>
      <c r="AB34557" s="241"/>
    </row>
    <row r="34558" spans="25:28">
      <c r="Y34558" s="240"/>
      <c r="AB34558" s="241"/>
    </row>
    <row r="34559" spans="25:28">
      <c r="Y34559" s="240"/>
      <c r="AB34559" s="241"/>
    </row>
    <row r="34560" spans="25:28">
      <c r="Y34560" s="240"/>
      <c r="AB34560" s="241"/>
    </row>
    <row r="34561" spans="25:28">
      <c r="Y34561" s="240"/>
      <c r="AB34561" s="241"/>
    </row>
    <row r="34562" spans="25:28">
      <c r="Y34562" s="240"/>
      <c r="AB34562" s="241"/>
    </row>
    <row r="34563" spans="25:28">
      <c r="Y34563" s="240"/>
      <c r="AB34563" s="241"/>
    </row>
    <row r="34564" spans="25:28">
      <c r="Y34564" s="240"/>
      <c r="AB34564" s="241"/>
    </row>
    <row r="34565" spans="25:28">
      <c r="Y34565" s="240"/>
      <c r="AB34565" s="241"/>
    </row>
    <row r="34566" spans="25:28">
      <c r="Y34566" s="240"/>
      <c r="AB34566" s="241"/>
    </row>
    <row r="34567" spans="25:28">
      <c r="Y34567" s="240"/>
      <c r="AB34567" s="241"/>
    </row>
    <row r="34568" spans="25:28">
      <c r="Y34568" s="240"/>
      <c r="AB34568" s="241"/>
    </row>
    <row r="34569" spans="25:28">
      <c r="Y34569" s="240"/>
      <c r="AB34569" s="241"/>
    </row>
    <row r="34570" spans="25:28">
      <c r="Y34570" s="240"/>
      <c r="AB34570" s="241"/>
    </row>
    <row r="34571" spans="25:28">
      <c r="Y34571" s="240"/>
      <c r="AB34571" s="241"/>
    </row>
    <row r="34572" spans="25:28">
      <c r="Y34572" s="240"/>
      <c r="AB34572" s="241"/>
    </row>
    <row r="34573" spans="25:28">
      <c r="Y34573" s="240"/>
      <c r="AB34573" s="241"/>
    </row>
    <row r="34574" spans="25:28">
      <c r="Y34574" s="240"/>
      <c r="AB34574" s="241"/>
    </row>
    <row r="34575" spans="25:28">
      <c r="Y34575" s="240"/>
      <c r="AB34575" s="241"/>
    </row>
    <row r="34576" spans="25:28">
      <c r="Y34576" s="240"/>
      <c r="AB34576" s="241"/>
    </row>
    <row r="34577" spans="25:28">
      <c r="Y34577" s="240"/>
      <c r="AB34577" s="241"/>
    </row>
    <row r="34578" spans="25:28">
      <c r="Y34578" s="240"/>
      <c r="AB34578" s="241"/>
    </row>
    <row r="34579" spans="25:28">
      <c r="Y34579" s="240"/>
      <c r="AB34579" s="241"/>
    </row>
    <row r="34580" spans="25:28">
      <c r="Y34580" s="240"/>
      <c r="AB34580" s="241"/>
    </row>
    <row r="34581" spans="25:28">
      <c r="Y34581" s="240"/>
      <c r="AB34581" s="241"/>
    </row>
    <row r="34582" spans="25:28">
      <c r="Y34582" s="240"/>
      <c r="AB34582" s="241"/>
    </row>
    <row r="34583" spans="25:28">
      <c r="Y34583" s="240"/>
      <c r="AB34583" s="241"/>
    </row>
    <row r="34584" spans="25:28">
      <c r="Y34584" s="240"/>
      <c r="AB34584" s="241"/>
    </row>
    <row r="34585" spans="25:28">
      <c r="Y34585" s="240"/>
      <c r="AB34585" s="241"/>
    </row>
    <row r="34586" spans="25:28">
      <c r="Y34586" s="240"/>
      <c r="AB34586" s="241"/>
    </row>
    <row r="34587" spans="25:28">
      <c r="Y34587" s="240"/>
      <c r="AB34587" s="241"/>
    </row>
    <row r="34588" spans="25:28">
      <c r="Y34588" s="240"/>
      <c r="AB34588" s="241"/>
    </row>
    <row r="34589" spans="25:28">
      <c r="Y34589" s="240"/>
      <c r="AB34589" s="241"/>
    </row>
    <row r="34590" spans="25:28">
      <c r="Y34590" s="240"/>
      <c r="AB34590" s="241"/>
    </row>
    <row r="34591" spans="25:28">
      <c r="Y34591" s="240"/>
      <c r="AB34591" s="241"/>
    </row>
    <row r="34592" spans="25:28">
      <c r="Y34592" s="240"/>
      <c r="AB34592" s="241"/>
    </row>
    <row r="34593" spans="25:28">
      <c r="Y34593" s="240"/>
      <c r="AB34593" s="241"/>
    </row>
    <row r="34594" spans="25:28">
      <c r="Y34594" s="240"/>
      <c r="AB34594" s="241"/>
    </row>
    <row r="34595" spans="25:28">
      <c r="Y34595" s="240"/>
      <c r="AB34595" s="241"/>
    </row>
    <row r="34596" spans="25:28">
      <c r="Y34596" s="240"/>
      <c r="AB34596" s="241"/>
    </row>
    <row r="34597" spans="25:28">
      <c r="Y34597" s="240"/>
      <c r="AB34597" s="241"/>
    </row>
    <row r="34598" spans="25:28">
      <c r="Y34598" s="240"/>
      <c r="AB34598" s="241"/>
    </row>
    <row r="34599" spans="25:28">
      <c r="Y34599" s="240"/>
      <c r="AB34599" s="241"/>
    </row>
    <row r="34600" spans="25:28">
      <c r="Y34600" s="240"/>
      <c r="AB34600" s="241"/>
    </row>
    <row r="34601" spans="25:28">
      <c r="Y34601" s="240"/>
      <c r="AB34601" s="241"/>
    </row>
    <row r="34602" spans="25:28">
      <c r="Y34602" s="240"/>
      <c r="AB34602" s="241"/>
    </row>
    <row r="34603" spans="25:28">
      <c r="Y34603" s="240"/>
      <c r="AB34603" s="241"/>
    </row>
    <row r="34604" spans="25:28">
      <c r="Y34604" s="240"/>
      <c r="AB34604" s="241"/>
    </row>
    <row r="34605" spans="25:28">
      <c r="Y34605" s="240"/>
      <c r="AB34605" s="241"/>
    </row>
    <row r="34606" spans="25:28">
      <c r="Y34606" s="240"/>
      <c r="AB34606" s="241"/>
    </row>
    <row r="34607" spans="25:28">
      <c r="Y34607" s="240"/>
      <c r="AB34607" s="241"/>
    </row>
    <row r="34608" spans="25:28">
      <c r="Y34608" s="240"/>
      <c r="AB34608" s="241"/>
    </row>
    <row r="34609" spans="25:28">
      <c r="Y34609" s="240"/>
      <c r="AB34609" s="241"/>
    </row>
    <row r="34610" spans="25:28">
      <c r="Y34610" s="240"/>
      <c r="AB34610" s="241"/>
    </row>
    <row r="34611" spans="25:28">
      <c r="Y34611" s="240"/>
      <c r="AB34611" s="241"/>
    </row>
    <row r="34612" spans="25:28">
      <c r="Y34612" s="240"/>
      <c r="AB34612" s="241"/>
    </row>
    <row r="34613" spans="25:28">
      <c r="Y34613" s="240"/>
      <c r="AB34613" s="241"/>
    </row>
    <row r="34614" spans="25:28">
      <c r="Y34614" s="240"/>
      <c r="AB34614" s="241"/>
    </row>
    <row r="34615" spans="25:28">
      <c r="Y34615" s="240"/>
      <c r="AB34615" s="241"/>
    </row>
    <row r="34616" spans="25:28">
      <c r="Y34616" s="240"/>
      <c r="AB34616" s="241"/>
    </row>
    <row r="34617" spans="25:28">
      <c r="Y34617" s="240"/>
      <c r="AB34617" s="241"/>
    </row>
    <row r="34618" spans="25:28">
      <c r="Y34618" s="240"/>
      <c r="AB34618" s="241"/>
    </row>
    <row r="34619" spans="25:28">
      <c r="Y34619" s="240"/>
      <c r="AB34619" s="241"/>
    </row>
    <row r="34620" spans="25:28">
      <c r="Y34620" s="240"/>
      <c r="AB34620" s="241"/>
    </row>
    <row r="34621" spans="25:28">
      <c r="Y34621" s="240"/>
      <c r="AB34621" s="241"/>
    </row>
    <row r="34622" spans="25:28">
      <c r="Y34622" s="240"/>
      <c r="AB34622" s="241"/>
    </row>
    <row r="34623" spans="25:28">
      <c r="Y34623" s="240"/>
      <c r="AB34623" s="241"/>
    </row>
    <row r="34624" spans="25:28">
      <c r="Y34624" s="240"/>
      <c r="AB34624" s="241"/>
    </row>
    <row r="34625" spans="25:28">
      <c r="Y34625" s="240"/>
      <c r="AB34625" s="241"/>
    </row>
    <row r="34626" spans="25:28">
      <c r="Y34626" s="240"/>
      <c r="AB34626" s="241"/>
    </row>
    <row r="34627" spans="25:28">
      <c r="Y34627" s="240"/>
      <c r="AB34627" s="241"/>
    </row>
    <row r="34628" spans="25:28">
      <c r="Y34628" s="240"/>
      <c r="AB34628" s="241"/>
    </row>
    <row r="34629" spans="25:28">
      <c r="Y34629" s="240"/>
      <c r="AB34629" s="241"/>
    </row>
    <row r="34630" spans="25:28">
      <c r="Y34630" s="240"/>
      <c r="AB34630" s="241"/>
    </row>
    <row r="34631" spans="25:28">
      <c r="Y34631" s="240"/>
      <c r="AB34631" s="241"/>
    </row>
    <row r="34632" spans="25:28">
      <c r="Y34632" s="240"/>
      <c r="AB34632" s="241"/>
    </row>
    <row r="34633" spans="25:28">
      <c r="Y34633" s="240"/>
      <c r="AB34633" s="241"/>
    </row>
    <row r="34634" spans="25:28">
      <c r="Y34634" s="240"/>
      <c r="AB34634" s="241"/>
    </row>
    <row r="34635" spans="25:28">
      <c r="Y34635" s="240"/>
      <c r="AB34635" s="241"/>
    </row>
    <row r="34636" spans="25:28">
      <c r="Y34636" s="240"/>
      <c r="AB34636" s="241"/>
    </row>
    <row r="34637" spans="25:28">
      <c r="Y34637" s="240"/>
      <c r="AB34637" s="241"/>
    </row>
    <row r="34638" spans="25:28">
      <c r="Y34638" s="240"/>
      <c r="AB34638" s="241"/>
    </row>
    <row r="34639" spans="25:28">
      <c r="Y34639" s="240"/>
      <c r="AB34639" s="241"/>
    </row>
    <row r="34640" spans="25:28">
      <c r="Y34640" s="240"/>
      <c r="AB34640" s="241"/>
    </row>
    <row r="34641" spans="25:28">
      <c r="Y34641" s="240"/>
      <c r="AB34641" s="241"/>
    </row>
    <row r="34642" spans="25:28">
      <c r="Y34642" s="240"/>
      <c r="AB34642" s="241"/>
    </row>
    <row r="34643" spans="25:28">
      <c r="Y34643" s="240"/>
      <c r="AB34643" s="241"/>
    </row>
    <row r="34644" spans="25:28">
      <c r="Y34644" s="240"/>
      <c r="AB34644" s="241"/>
    </row>
    <row r="34645" spans="25:28">
      <c r="Y34645" s="240"/>
      <c r="AB34645" s="241"/>
    </row>
    <row r="34646" spans="25:28">
      <c r="Y34646" s="240"/>
      <c r="AB34646" s="241"/>
    </row>
    <row r="34647" spans="25:28">
      <c r="Y34647" s="240"/>
      <c r="AB34647" s="241"/>
    </row>
    <row r="34648" spans="25:28">
      <c r="Y34648" s="240"/>
      <c r="AB34648" s="241"/>
    </row>
    <row r="34649" spans="25:28">
      <c r="Y34649" s="240"/>
      <c r="AB34649" s="241"/>
    </row>
    <row r="34650" spans="25:28">
      <c r="Y34650" s="240"/>
      <c r="AB34650" s="241"/>
    </row>
    <row r="34651" spans="25:28">
      <c r="Y34651" s="240"/>
      <c r="AB34651" s="241"/>
    </row>
    <row r="34652" spans="25:28">
      <c r="Y34652" s="240"/>
      <c r="AB34652" s="241"/>
    </row>
    <row r="34653" spans="25:28">
      <c r="Y34653" s="240"/>
      <c r="AB34653" s="241"/>
    </row>
    <row r="34654" spans="25:28">
      <c r="Y34654" s="240"/>
      <c r="AB34654" s="241"/>
    </row>
    <row r="34655" spans="25:28">
      <c r="Y34655" s="240"/>
      <c r="AB34655" s="241"/>
    </row>
    <row r="34656" spans="25:28">
      <c r="Y34656" s="240"/>
      <c r="AB34656" s="241"/>
    </row>
    <row r="34657" spans="25:28">
      <c r="Y34657" s="240"/>
      <c r="AB34657" s="241"/>
    </row>
    <row r="34658" spans="25:28">
      <c r="Y34658" s="240"/>
      <c r="AB34658" s="241"/>
    </row>
    <row r="34659" spans="25:28">
      <c r="Y34659" s="240"/>
      <c r="AB34659" s="241"/>
    </row>
    <row r="34660" spans="25:28">
      <c r="Y34660" s="240"/>
      <c r="AB34660" s="241"/>
    </row>
    <row r="34661" spans="25:28">
      <c r="Y34661" s="240"/>
      <c r="AB34661" s="241"/>
    </row>
    <row r="34662" spans="25:28">
      <c r="Y34662" s="240"/>
      <c r="AB34662" s="241"/>
    </row>
    <row r="34663" spans="25:28">
      <c r="Y34663" s="240"/>
      <c r="AB34663" s="241"/>
    </row>
    <row r="34664" spans="25:28">
      <c r="Y34664" s="240"/>
      <c r="AB34664" s="241"/>
    </row>
    <row r="34665" spans="25:28">
      <c r="Y34665" s="240"/>
      <c r="AB34665" s="241"/>
    </row>
    <row r="34666" spans="25:28">
      <c r="Y34666" s="240"/>
      <c r="AB34666" s="241"/>
    </row>
    <row r="34667" spans="25:28">
      <c r="Y34667" s="240"/>
      <c r="AB34667" s="241"/>
    </row>
    <row r="34668" spans="25:28">
      <c r="Y34668" s="240"/>
      <c r="AB34668" s="241"/>
    </row>
    <row r="34669" spans="25:28">
      <c r="Y34669" s="240"/>
      <c r="AB34669" s="241"/>
    </row>
    <row r="34670" spans="25:28">
      <c r="Y34670" s="240"/>
      <c r="AB34670" s="241"/>
    </row>
    <row r="34671" spans="25:28">
      <c r="Y34671" s="240"/>
      <c r="AB34671" s="241"/>
    </row>
    <row r="34672" spans="25:28">
      <c r="Y34672" s="240"/>
      <c r="AB34672" s="241"/>
    </row>
    <row r="34673" spans="25:28">
      <c r="Y34673" s="240"/>
      <c r="AB34673" s="241"/>
    </row>
    <row r="34674" spans="25:28">
      <c r="Y34674" s="240"/>
      <c r="AB34674" s="241"/>
    </row>
    <row r="34675" spans="25:28">
      <c r="Y34675" s="240"/>
      <c r="AB34675" s="241"/>
    </row>
    <row r="34676" spans="25:28">
      <c r="Y34676" s="240"/>
      <c r="AB34676" s="241"/>
    </row>
    <row r="34677" spans="25:28">
      <c r="Y34677" s="240"/>
      <c r="AB34677" s="241"/>
    </row>
    <row r="34678" spans="25:28">
      <c r="Y34678" s="240"/>
      <c r="AB34678" s="241"/>
    </row>
    <row r="34679" spans="25:28">
      <c r="Y34679" s="240"/>
      <c r="AB34679" s="241"/>
    </row>
    <row r="34680" spans="25:28">
      <c r="Y34680" s="240"/>
      <c r="AB34680" s="241"/>
    </row>
    <row r="34681" spans="25:28">
      <c r="Y34681" s="240"/>
      <c r="AB34681" s="241"/>
    </row>
    <row r="34682" spans="25:28">
      <c r="Y34682" s="240"/>
      <c r="AB34682" s="241"/>
    </row>
    <row r="34683" spans="25:28">
      <c r="Y34683" s="240"/>
      <c r="AB34683" s="241"/>
    </row>
    <row r="34684" spans="25:28">
      <c r="Y34684" s="240"/>
      <c r="AB34684" s="241"/>
    </row>
    <row r="34685" spans="25:28">
      <c r="Y34685" s="240"/>
      <c r="AB34685" s="241"/>
    </row>
    <row r="34686" spans="25:28">
      <c r="Y34686" s="240"/>
      <c r="AB34686" s="241"/>
    </row>
    <row r="34687" spans="25:28">
      <c r="Y34687" s="240"/>
      <c r="AB34687" s="241"/>
    </row>
    <row r="34688" spans="25:28">
      <c r="Y34688" s="240"/>
      <c r="AB34688" s="241"/>
    </row>
    <row r="34689" spans="25:28">
      <c r="Y34689" s="240"/>
      <c r="AB34689" s="241"/>
    </row>
    <row r="34690" spans="25:28">
      <c r="Y34690" s="240"/>
      <c r="AB34690" s="241"/>
    </row>
    <row r="34691" spans="25:28">
      <c r="Y34691" s="240"/>
      <c r="AB34691" s="241"/>
    </row>
    <row r="34692" spans="25:28">
      <c r="Y34692" s="240"/>
      <c r="AB34692" s="241"/>
    </row>
    <row r="34693" spans="25:28">
      <c r="Y34693" s="240"/>
      <c r="AB34693" s="241"/>
    </row>
    <row r="34694" spans="25:28">
      <c r="Y34694" s="240"/>
      <c r="AB34694" s="241"/>
    </row>
    <row r="34695" spans="25:28">
      <c r="Y34695" s="240"/>
      <c r="AB34695" s="241"/>
    </row>
    <row r="34696" spans="25:28">
      <c r="Y34696" s="240"/>
      <c r="AB34696" s="241"/>
    </row>
    <row r="34697" spans="25:28">
      <c r="Y34697" s="240"/>
      <c r="AB34697" s="241"/>
    </row>
    <row r="34698" spans="25:28">
      <c r="Y34698" s="240"/>
      <c r="AB34698" s="241"/>
    </row>
    <row r="34699" spans="25:28">
      <c r="Y34699" s="240"/>
      <c r="AB34699" s="241"/>
    </row>
    <row r="34700" spans="25:28">
      <c r="Y34700" s="240"/>
      <c r="AB34700" s="241"/>
    </row>
    <row r="34701" spans="25:28">
      <c r="Y34701" s="240"/>
      <c r="AB34701" s="241"/>
    </row>
    <row r="34702" spans="25:28">
      <c r="Y34702" s="240"/>
      <c r="AB34702" s="241"/>
    </row>
    <row r="34703" spans="25:28">
      <c r="Y34703" s="240"/>
      <c r="AB34703" s="241"/>
    </row>
    <row r="34704" spans="25:28">
      <c r="Y34704" s="240"/>
      <c r="AB34704" s="241"/>
    </row>
    <row r="34705" spans="25:28">
      <c r="Y34705" s="240"/>
      <c r="AB34705" s="241"/>
    </row>
    <row r="34706" spans="25:28">
      <c r="Y34706" s="240"/>
      <c r="AB34706" s="241"/>
    </row>
    <row r="34707" spans="25:28">
      <c r="Y34707" s="240"/>
      <c r="AB34707" s="241"/>
    </row>
    <row r="34708" spans="25:28">
      <c r="Y34708" s="240"/>
      <c r="AB34708" s="241"/>
    </row>
    <row r="34709" spans="25:28">
      <c r="Y34709" s="240"/>
      <c r="AB34709" s="241"/>
    </row>
    <row r="34710" spans="25:28">
      <c r="Y34710" s="240"/>
      <c r="AB34710" s="241"/>
    </row>
    <row r="34711" spans="25:28">
      <c r="Y34711" s="240"/>
      <c r="AB34711" s="241"/>
    </row>
    <row r="34712" spans="25:28">
      <c r="Y34712" s="240"/>
      <c r="AB34712" s="241"/>
    </row>
    <row r="34713" spans="25:28">
      <c r="Y34713" s="240"/>
      <c r="AB34713" s="241"/>
    </row>
    <row r="34714" spans="25:28">
      <c r="Y34714" s="240"/>
      <c r="AB34714" s="241"/>
    </row>
    <row r="34715" spans="25:28">
      <c r="Y34715" s="240"/>
      <c r="AB34715" s="241"/>
    </row>
    <row r="34716" spans="25:28">
      <c r="Y34716" s="240"/>
      <c r="AB34716" s="241"/>
    </row>
    <row r="34717" spans="25:28">
      <c r="Y34717" s="240"/>
      <c r="AB34717" s="241"/>
    </row>
    <row r="34718" spans="25:28">
      <c r="Y34718" s="240"/>
      <c r="AB34718" s="241"/>
    </row>
    <row r="34719" spans="25:28">
      <c r="Y34719" s="240"/>
      <c r="AB34719" s="241"/>
    </row>
    <row r="34720" spans="25:28">
      <c r="Y34720" s="240"/>
      <c r="AB34720" s="241"/>
    </row>
    <row r="34721" spans="25:28">
      <c r="Y34721" s="240"/>
      <c r="AB34721" s="241"/>
    </row>
    <row r="34722" spans="25:28">
      <c r="Y34722" s="240"/>
      <c r="AB34722" s="241"/>
    </row>
    <row r="34723" spans="25:28">
      <c r="Y34723" s="240"/>
      <c r="AB34723" s="241"/>
    </row>
    <row r="34724" spans="25:28">
      <c r="Y34724" s="240"/>
      <c r="AB34724" s="241"/>
    </row>
    <row r="34725" spans="25:28">
      <c r="Y34725" s="240"/>
      <c r="AB34725" s="241"/>
    </row>
    <row r="34726" spans="25:28">
      <c r="Y34726" s="240"/>
      <c r="AB34726" s="241"/>
    </row>
    <row r="34727" spans="25:28">
      <c r="Y34727" s="240"/>
      <c r="AB34727" s="241"/>
    </row>
    <row r="34728" spans="25:28">
      <c r="Y34728" s="240"/>
      <c r="AB34728" s="241"/>
    </row>
    <row r="34729" spans="25:28">
      <c r="Y34729" s="240"/>
      <c r="AB34729" s="241"/>
    </row>
    <row r="34730" spans="25:28">
      <c r="Y34730" s="240"/>
      <c r="AB34730" s="241"/>
    </row>
    <row r="34731" spans="25:28">
      <c r="Y34731" s="240"/>
      <c r="AB34731" s="241"/>
    </row>
    <row r="34732" spans="25:28">
      <c r="Y34732" s="240"/>
      <c r="AB34732" s="241"/>
    </row>
    <row r="34733" spans="25:28">
      <c r="Y34733" s="240"/>
      <c r="AB34733" s="241"/>
    </row>
    <row r="34734" spans="25:28">
      <c r="Y34734" s="240"/>
      <c r="AB34734" s="241"/>
    </row>
    <row r="34735" spans="25:28">
      <c r="Y34735" s="240"/>
      <c r="AB34735" s="241"/>
    </row>
    <row r="34736" spans="25:28">
      <c r="Y34736" s="240"/>
      <c r="AB34736" s="241"/>
    </row>
    <row r="34737" spans="25:28">
      <c r="Y34737" s="240"/>
      <c r="AB34737" s="241"/>
    </row>
    <row r="34738" spans="25:28">
      <c r="Y34738" s="240"/>
      <c r="AB34738" s="241"/>
    </row>
    <row r="34739" spans="25:28">
      <c r="Y34739" s="240"/>
      <c r="AB34739" s="241"/>
    </row>
    <row r="34740" spans="25:28">
      <c r="Y34740" s="240"/>
      <c r="AB34740" s="241"/>
    </row>
    <row r="34741" spans="25:28">
      <c r="Y34741" s="240"/>
      <c r="AB34741" s="241"/>
    </row>
    <row r="34742" spans="25:28">
      <c r="Y34742" s="240"/>
      <c r="AB34742" s="241"/>
    </row>
    <row r="34743" spans="25:28">
      <c r="Y34743" s="240"/>
      <c r="AB34743" s="241"/>
    </row>
    <row r="34744" spans="25:28">
      <c r="Y34744" s="240"/>
      <c r="AB34744" s="241"/>
    </row>
    <row r="34745" spans="25:28">
      <c r="Y34745" s="240"/>
      <c r="AB34745" s="241"/>
    </row>
    <row r="34746" spans="25:28">
      <c r="Y34746" s="240"/>
      <c r="AB34746" s="241"/>
    </row>
    <row r="34747" spans="25:28">
      <c r="Y34747" s="240"/>
      <c r="AB34747" s="241"/>
    </row>
    <row r="34748" spans="25:28">
      <c r="Y34748" s="240"/>
      <c r="AB34748" s="241"/>
    </row>
    <row r="34749" spans="25:28">
      <c r="Y34749" s="240"/>
      <c r="AB34749" s="241"/>
    </row>
    <row r="34750" spans="25:28">
      <c r="Y34750" s="240"/>
      <c r="AB34750" s="241"/>
    </row>
    <row r="34751" spans="25:28">
      <c r="Y34751" s="240"/>
      <c r="AB34751" s="241"/>
    </row>
    <row r="34752" spans="25:28">
      <c r="Y34752" s="240"/>
      <c r="AB34752" s="241"/>
    </row>
    <row r="34753" spans="25:28">
      <c r="Y34753" s="240"/>
      <c r="AB34753" s="241"/>
    </row>
    <row r="34754" spans="25:28">
      <c r="Y34754" s="240"/>
      <c r="AB34754" s="241"/>
    </row>
    <row r="34755" spans="25:28">
      <c r="Y34755" s="240"/>
      <c r="AB34755" s="241"/>
    </row>
    <row r="34756" spans="25:28">
      <c r="Y34756" s="240"/>
      <c r="AB34756" s="241"/>
    </row>
    <row r="34757" spans="25:28">
      <c r="Y34757" s="240"/>
      <c r="AB34757" s="241"/>
    </row>
    <row r="34758" spans="25:28">
      <c r="Y34758" s="240"/>
      <c r="AB34758" s="241"/>
    </row>
    <row r="34759" spans="25:28">
      <c r="Y34759" s="240"/>
      <c r="AB34759" s="241"/>
    </row>
    <row r="34760" spans="25:28">
      <c r="Y34760" s="240"/>
      <c r="AB34760" s="241"/>
    </row>
    <row r="34761" spans="25:28">
      <c r="Y34761" s="240"/>
      <c r="AB34761" s="241"/>
    </row>
    <row r="34762" spans="25:28">
      <c r="Y34762" s="240"/>
      <c r="AB34762" s="241"/>
    </row>
    <row r="34763" spans="25:28">
      <c r="Y34763" s="240"/>
      <c r="AB34763" s="241"/>
    </row>
    <row r="34764" spans="25:28">
      <c r="Y34764" s="240"/>
      <c r="AB34764" s="241"/>
    </row>
    <row r="34765" spans="25:28">
      <c r="Y34765" s="240"/>
      <c r="AB34765" s="241"/>
    </row>
    <row r="34766" spans="25:28">
      <c r="Y34766" s="240"/>
      <c r="AB34766" s="241"/>
    </row>
    <row r="34767" spans="25:28">
      <c r="Y34767" s="240"/>
      <c r="AB34767" s="241"/>
    </row>
    <row r="34768" spans="25:28">
      <c r="Y34768" s="240"/>
      <c r="AB34768" s="241"/>
    </row>
    <row r="34769" spans="25:28">
      <c r="Y34769" s="240"/>
      <c r="AB34769" s="241"/>
    </row>
    <row r="34770" spans="25:28">
      <c r="Y34770" s="240"/>
      <c r="AB34770" s="241"/>
    </row>
    <row r="34771" spans="25:28">
      <c r="Y34771" s="240"/>
      <c r="AB34771" s="241"/>
    </row>
    <row r="34772" spans="25:28">
      <c r="Y34772" s="240"/>
      <c r="AB34772" s="241"/>
    </row>
    <row r="34773" spans="25:28">
      <c r="Y34773" s="240"/>
      <c r="AB34773" s="241"/>
    </row>
    <row r="34774" spans="25:28">
      <c r="Y34774" s="240"/>
      <c r="AB34774" s="241"/>
    </row>
    <row r="34775" spans="25:28">
      <c r="Y34775" s="240"/>
      <c r="AB34775" s="241"/>
    </row>
    <row r="34776" spans="25:28">
      <c r="Y34776" s="240"/>
      <c r="AB34776" s="241"/>
    </row>
    <row r="34777" spans="25:28">
      <c r="Y34777" s="240"/>
      <c r="AB34777" s="241"/>
    </row>
    <row r="34778" spans="25:28">
      <c r="Y34778" s="240"/>
      <c r="AB34778" s="241"/>
    </row>
    <row r="34779" spans="25:28">
      <c r="Y34779" s="240"/>
      <c r="AB34779" s="241"/>
    </row>
    <row r="34780" spans="25:28">
      <c r="Y34780" s="240"/>
      <c r="AB34780" s="241"/>
    </row>
    <row r="34781" spans="25:28">
      <c r="Y34781" s="240"/>
      <c r="AB34781" s="241"/>
    </row>
    <row r="34782" spans="25:28">
      <c r="Y34782" s="240"/>
      <c r="AB34782" s="241"/>
    </row>
    <row r="34783" spans="25:28">
      <c r="Y34783" s="240"/>
      <c r="AB34783" s="241"/>
    </row>
    <row r="34784" spans="25:28">
      <c r="Y34784" s="240"/>
      <c r="AB34784" s="241"/>
    </row>
    <row r="34785" spans="25:28">
      <c r="Y34785" s="240"/>
      <c r="AB34785" s="241"/>
    </row>
    <row r="34786" spans="25:28">
      <c r="Y34786" s="240"/>
      <c r="AB34786" s="241"/>
    </row>
    <row r="34787" spans="25:28">
      <c r="Y34787" s="240"/>
      <c r="AB34787" s="241"/>
    </row>
    <row r="34788" spans="25:28">
      <c r="Y34788" s="240"/>
      <c r="AB34788" s="241"/>
    </row>
    <row r="34789" spans="25:28">
      <c r="Y34789" s="240"/>
      <c r="AB34789" s="241"/>
    </row>
    <row r="34790" spans="25:28">
      <c r="Y34790" s="240"/>
      <c r="AB34790" s="241"/>
    </row>
    <row r="34791" spans="25:28">
      <c r="Y34791" s="240"/>
      <c r="AB34791" s="241"/>
    </row>
    <row r="34792" spans="25:28">
      <c r="Y34792" s="240"/>
      <c r="AB34792" s="241"/>
    </row>
    <row r="34793" spans="25:28">
      <c r="Y34793" s="240"/>
      <c r="AB34793" s="241"/>
    </row>
    <row r="34794" spans="25:28">
      <c r="Y34794" s="240"/>
      <c r="AB34794" s="241"/>
    </row>
    <row r="34795" spans="25:28">
      <c r="Y34795" s="240"/>
      <c r="AB34795" s="241"/>
    </row>
    <row r="34796" spans="25:28">
      <c r="Y34796" s="240"/>
      <c r="AB34796" s="241"/>
    </row>
    <row r="34797" spans="25:28">
      <c r="Y34797" s="240"/>
      <c r="AB34797" s="241"/>
    </row>
    <row r="34798" spans="25:28">
      <c r="Y34798" s="240"/>
      <c r="AB34798" s="241"/>
    </row>
    <row r="34799" spans="25:28">
      <c r="Y34799" s="240"/>
      <c r="AB34799" s="241"/>
    </row>
    <row r="34800" spans="25:28">
      <c r="Y34800" s="240"/>
      <c r="AB34800" s="241"/>
    </row>
    <row r="34801" spans="25:28">
      <c r="Y34801" s="240"/>
      <c r="AB34801" s="241"/>
    </row>
    <row r="34802" spans="25:28">
      <c r="Y34802" s="240"/>
      <c r="AB34802" s="241"/>
    </row>
    <row r="34803" spans="25:28">
      <c r="Y34803" s="240"/>
      <c r="AB34803" s="241"/>
    </row>
    <row r="34804" spans="25:28">
      <c r="Y34804" s="240"/>
      <c r="AB34804" s="241"/>
    </row>
    <row r="34805" spans="25:28">
      <c r="Y34805" s="240"/>
      <c r="AB34805" s="241"/>
    </row>
    <row r="34806" spans="25:28">
      <c r="Y34806" s="240"/>
      <c r="AB34806" s="241"/>
    </row>
    <row r="34807" spans="25:28">
      <c r="Y34807" s="240"/>
      <c r="AB34807" s="241"/>
    </row>
    <row r="34808" spans="25:28">
      <c r="Y34808" s="240"/>
      <c r="AB34808" s="241"/>
    </row>
    <row r="34809" spans="25:28">
      <c r="Y34809" s="240"/>
      <c r="AB34809" s="241"/>
    </row>
    <row r="34810" spans="25:28">
      <c r="Y34810" s="240"/>
      <c r="AB34810" s="241"/>
    </row>
    <row r="34811" spans="25:28">
      <c r="Y34811" s="240"/>
      <c r="AB34811" s="241"/>
    </row>
    <row r="34812" spans="25:28">
      <c r="Y34812" s="240"/>
      <c r="AB34812" s="241"/>
    </row>
    <row r="34813" spans="25:28">
      <c r="Y34813" s="240"/>
      <c r="AB34813" s="241"/>
    </row>
    <row r="34814" spans="25:28">
      <c r="Y34814" s="240"/>
      <c r="AB34814" s="241"/>
    </row>
    <row r="34815" spans="25:28">
      <c r="Y34815" s="240"/>
      <c r="AB34815" s="241"/>
    </row>
    <row r="34816" spans="25:28">
      <c r="Y34816" s="240"/>
      <c r="AB34816" s="241"/>
    </row>
    <row r="34817" spans="25:28">
      <c r="Y34817" s="240"/>
      <c r="AB34817" s="241"/>
    </row>
    <row r="34818" spans="25:28">
      <c r="Y34818" s="240"/>
      <c r="AB34818" s="241"/>
    </row>
    <row r="34819" spans="25:28">
      <c r="Y34819" s="240"/>
      <c r="AB34819" s="241"/>
    </row>
    <row r="34820" spans="25:28">
      <c r="Y34820" s="240"/>
      <c r="AB34820" s="241"/>
    </row>
    <row r="34821" spans="25:28">
      <c r="Y34821" s="240"/>
      <c r="AB34821" s="241"/>
    </row>
    <row r="34822" spans="25:28">
      <c r="Y34822" s="240"/>
      <c r="AB34822" s="241"/>
    </row>
    <row r="34823" spans="25:28">
      <c r="Y34823" s="240"/>
      <c r="AB34823" s="241"/>
    </row>
    <row r="34824" spans="25:28">
      <c r="Y34824" s="240"/>
      <c r="AB34824" s="241"/>
    </row>
    <row r="34825" spans="25:28">
      <c r="Y34825" s="240"/>
      <c r="AB34825" s="241"/>
    </row>
    <row r="34826" spans="25:28">
      <c r="Y34826" s="240"/>
      <c r="AB34826" s="241"/>
    </row>
    <row r="34827" spans="25:28">
      <c r="Y34827" s="240"/>
      <c r="AB34827" s="241"/>
    </row>
    <row r="34828" spans="25:28">
      <c r="Y34828" s="240"/>
      <c r="AB34828" s="241"/>
    </row>
    <row r="34829" spans="25:28">
      <c r="Y34829" s="240"/>
      <c r="AB34829" s="241"/>
    </row>
    <row r="34830" spans="25:28">
      <c r="Y34830" s="240"/>
      <c r="AB34830" s="241"/>
    </row>
    <row r="34831" spans="25:28">
      <c r="Y34831" s="240"/>
      <c r="AB34831" s="241"/>
    </row>
    <row r="34832" spans="25:28">
      <c r="Y34832" s="240"/>
      <c r="AB34832" s="241"/>
    </row>
    <row r="34833" spans="25:28">
      <c r="Y34833" s="240"/>
      <c r="AB34833" s="241"/>
    </row>
    <row r="34834" spans="25:28">
      <c r="Y34834" s="240"/>
      <c r="AB34834" s="241"/>
    </row>
    <row r="34835" spans="25:28">
      <c r="Y34835" s="240"/>
      <c r="AB34835" s="241"/>
    </row>
    <row r="34836" spans="25:28">
      <c r="Y34836" s="240"/>
      <c r="AB34836" s="241"/>
    </row>
    <row r="34837" spans="25:28">
      <c r="Y34837" s="240"/>
      <c r="AB34837" s="241"/>
    </row>
    <row r="34838" spans="25:28">
      <c r="Y34838" s="240"/>
      <c r="AB34838" s="241"/>
    </row>
    <row r="34839" spans="25:28">
      <c r="Y34839" s="240"/>
      <c r="AB34839" s="241"/>
    </row>
    <row r="34840" spans="25:28">
      <c r="Y34840" s="240"/>
      <c r="AB34840" s="241"/>
    </row>
    <row r="34841" spans="25:28">
      <c r="Y34841" s="240"/>
      <c r="AB34841" s="241"/>
    </row>
    <row r="34842" spans="25:28">
      <c r="Y34842" s="240"/>
      <c r="AB34842" s="241"/>
    </row>
    <row r="34843" spans="25:28">
      <c r="Y34843" s="240"/>
      <c r="AB34843" s="241"/>
    </row>
    <row r="34844" spans="25:28">
      <c r="Y34844" s="240"/>
      <c r="AB34844" s="241"/>
    </row>
    <row r="34845" spans="25:28">
      <c r="Y34845" s="240"/>
      <c r="AB34845" s="241"/>
    </row>
    <row r="34846" spans="25:28">
      <c r="Y34846" s="240"/>
      <c r="AB34846" s="241"/>
    </row>
    <row r="34847" spans="25:28">
      <c r="Y34847" s="240"/>
      <c r="AB34847" s="241"/>
    </row>
    <row r="34848" spans="25:28">
      <c r="Y34848" s="240"/>
      <c r="AB34848" s="241"/>
    </row>
    <row r="34849" spans="25:28">
      <c r="Y34849" s="240"/>
      <c r="AB34849" s="241"/>
    </row>
    <row r="34850" spans="25:28">
      <c r="Y34850" s="240"/>
      <c r="AB34850" s="241"/>
    </row>
    <row r="34851" spans="25:28">
      <c r="Y34851" s="240"/>
      <c r="AB34851" s="241"/>
    </row>
    <row r="34852" spans="25:28">
      <c r="Y34852" s="240"/>
      <c r="AB34852" s="241"/>
    </row>
    <row r="34853" spans="25:28">
      <c r="Y34853" s="240"/>
      <c r="AB34853" s="241"/>
    </row>
    <row r="34854" spans="25:28">
      <c r="Y34854" s="240"/>
      <c r="AB34854" s="241"/>
    </row>
    <row r="34855" spans="25:28">
      <c r="Y34855" s="240"/>
      <c r="AB34855" s="241"/>
    </row>
    <row r="34856" spans="25:28">
      <c r="Y34856" s="240"/>
      <c r="AB34856" s="241"/>
    </row>
    <row r="34857" spans="25:28">
      <c r="Y34857" s="240"/>
      <c r="AB34857" s="241"/>
    </row>
    <row r="34858" spans="25:28">
      <c r="Y34858" s="240"/>
      <c r="AB34858" s="241"/>
    </row>
    <row r="34859" spans="25:28">
      <c r="Y34859" s="240"/>
      <c r="AB34859" s="241"/>
    </row>
    <row r="34860" spans="25:28">
      <c r="Y34860" s="240"/>
      <c r="AB34860" s="241"/>
    </row>
    <row r="34861" spans="25:28">
      <c r="Y34861" s="240"/>
      <c r="AB34861" s="241"/>
    </row>
    <row r="34862" spans="25:28">
      <c r="Y34862" s="240"/>
      <c r="AB34862" s="241"/>
    </row>
    <row r="34863" spans="25:28">
      <c r="Y34863" s="240"/>
      <c r="AB34863" s="241"/>
    </row>
    <row r="34864" spans="25:28">
      <c r="Y34864" s="240"/>
      <c r="AB34864" s="241"/>
    </row>
    <row r="34865" spans="25:28">
      <c r="Y34865" s="240"/>
      <c r="AB34865" s="241"/>
    </row>
    <row r="34866" spans="25:28">
      <c r="Y34866" s="240"/>
      <c r="AB34866" s="241"/>
    </row>
    <row r="34867" spans="25:28">
      <c r="Y34867" s="240"/>
      <c r="AB34867" s="241"/>
    </row>
    <row r="34868" spans="25:28">
      <c r="Y34868" s="240"/>
      <c r="AB34868" s="241"/>
    </row>
    <row r="34869" spans="25:28">
      <c r="Y34869" s="240"/>
      <c r="AB34869" s="241"/>
    </row>
    <row r="34870" spans="25:28">
      <c r="Y34870" s="240"/>
      <c r="AB34870" s="241"/>
    </row>
    <row r="34871" spans="25:28">
      <c r="Y34871" s="240"/>
      <c r="AB34871" s="241"/>
    </row>
    <row r="34872" spans="25:28">
      <c r="Y34872" s="240"/>
      <c r="AB34872" s="241"/>
    </row>
    <row r="34873" spans="25:28">
      <c r="Y34873" s="240"/>
      <c r="AB34873" s="241"/>
    </row>
    <row r="34874" spans="25:28">
      <c r="Y34874" s="240"/>
      <c r="AB34874" s="241"/>
    </row>
    <row r="34875" spans="25:28">
      <c r="Y34875" s="240"/>
      <c r="AB34875" s="241"/>
    </row>
    <row r="34876" spans="25:28">
      <c r="Y34876" s="240"/>
      <c r="AB34876" s="241"/>
    </row>
    <row r="34877" spans="25:28">
      <c r="Y34877" s="240"/>
      <c r="AB34877" s="241"/>
    </row>
    <row r="34878" spans="25:28">
      <c r="Y34878" s="240"/>
      <c r="AB34878" s="241"/>
    </row>
    <row r="34879" spans="25:28">
      <c r="Y34879" s="240"/>
      <c r="AB34879" s="241"/>
    </row>
    <row r="34880" spans="25:28">
      <c r="Y34880" s="240"/>
      <c r="AB34880" s="241"/>
    </row>
    <row r="34881" spans="25:28">
      <c r="Y34881" s="240"/>
      <c r="AB34881" s="241"/>
    </row>
    <row r="34882" spans="25:28">
      <c r="Y34882" s="240"/>
      <c r="AB34882" s="241"/>
    </row>
    <row r="34883" spans="25:28">
      <c r="Y34883" s="240"/>
      <c r="AB34883" s="241"/>
    </row>
    <row r="34884" spans="25:28">
      <c r="Y34884" s="240"/>
      <c r="AB34884" s="241"/>
    </row>
    <row r="34885" spans="25:28">
      <c r="Y34885" s="240"/>
      <c r="AB34885" s="241"/>
    </row>
    <row r="34886" spans="25:28">
      <c r="Y34886" s="240"/>
      <c r="AB34886" s="241"/>
    </row>
    <row r="34887" spans="25:28">
      <c r="Y34887" s="240"/>
      <c r="AB34887" s="241"/>
    </row>
    <row r="34888" spans="25:28">
      <c r="Y34888" s="240"/>
      <c r="AB34888" s="241"/>
    </row>
    <row r="34889" spans="25:28">
      <c r="Y34889" s="240"/>
      <c r="AB34889" s="241"/>
    </row>
    <row r="34890" spans="25:28">
      <c r="Y34890" s="240"/>
      <c r="AB34890" s="241"/>
    </row>
    <row r="34891" spans="25:28">
      <c r="Y34891" s="240"/>
      <c r="AB34891" s="241"/>
    </row>
    <row r="34892" spans="25:28">
      <c r="Y34892" s="240"/>
      <c r="AB34892" s="241"/>
    </row>
    <row r="34893" spans="25:28">
      <c r="Y34893" s="240"/>
      <c r="AB34893" s="241"/>
    </row>
    <row r="34894" spans="25:28">
      <c r="Y34894" s="240"/>
      <c r="AB34894" s="241"/>
    </row>
    <row r="34895" spans="25:28">
      <c r="Y34895" s="240"/>
      <c r="AB34895" s="241"/>
    </row>
    <row r="34896" spans="25:28">
      <c r="Y34896" s="240"/>
      <c r="AB34896" s="241"/>
    </row>
    <row r="34897" spans="25:28">
      <c r="Y34897" s="240"/>
      <c r="AB34897" s="241"/>
    </row>
    <row r="34898" spans="25:28">
      <c r="Y34898" s="240"/>
      <c r="AB34898" s="241"/>
    </row>
    <row r="34899" spans="25:28">
      <c r="Y34899" s="240"/>
      <c r="AB34899" s="241"/>
    </row>
    <row r="34900" spans="25:28">
      <c r="Y34900" s="240"/>
      <c r="AB34900" s="241"/>
    </row>
    <row r="34901" spans="25:28">
      <c r="Y34901" s="240"/>
      <c r="AB34901" s="241"/>
    </row>
    <row r="34902" spans="25:28">
      <c r="Y34902" s="240"/>
      <c r="AB34902" s="241"/>
    </row>
    <row r="34903" spans="25:28">
      <c r="Y34903" s="240"/>
      <c r="AB34903" s="241"/>
    </row>
    <row r="34904" spans="25:28">
      <c r="Y34904" s="240"/>
      <c r="AB34904" s="241"/>
    </row>
    <row r="34905" spans="25:28">
      <c r="Y34905" s="240"/>
      <c r="AB34905" s="241"/>
    </row>
    <row r="34906" spans="25:28">
      <c r="Y34906" s="240"/>
      <c r="AB34906" s="241"/>
    </row>
    <row r="34907" spans="25:28">
      <c r="Y34907" s="240"/>
      <c r="AB34907" s="241"/>
    </row>
    <row r="34908" spans="25:28">
      <c r="Y34908" s="240"/>
      <c r="AB34908" s="241"/>
    </row>
    <row r="34909" spans="25:28">
      <c r="Y34909" s="240"/>
      <c r="AB34909" s="241"/>
    </row>
    <row r="34910" spans="25:28">
      <c r="Y34910" s="240"/>
      <c r="AB34910" s="241"/>
    </row>
    <row r="34911" spans="25:28">
      <c r="Y34911" s="240"/>
      <c r="AB34911" s="241"/>
    </row>
    <row r="34912" spans="25:28">
      <c r="Y34912" s="240"/>
      <c r="AB34912" s="241"/>
    </row>
    <row r="34913" spans="25:28">
      <c r="Y34913" s="240"/>
      <c r="AB34913" s="241"/>
    </row>
    <row r="34914" spans="25:28">
      <c r="Y34914" s="240"/>
      <c r="AB34914" s="241"/>
    </row>
    <row r="34915" spans="25:28">
      <c r="Y34915" s="240"/>
      <c r="AB34915" s="241"/>
    </row>
    <row r="34916" spans="25:28">
      <c r="Y34916" s="240"/>
      <c r="AB34916" s="241"/>
    </row>
    <row r="34917" spans="25:28">
      <c r="Y34917" s="240"/>
      <c r="AB34917" s="241"/>
    </row>
    <row r="34918" spans="25:28">
      <c r="Y34918" s="240"/>
      <c r="AB34918" s="241"/>
    </row>
    <row r="34919" spans="25:28">
      <c r="Y34919" s="240"/>
      <c r="AB34919" s="241"/>
    </row>
    <row r="34920" spans="25:28">
      <c r="Y34920" s="240"/>
      <c r="AB34920" s="241"/>
    </row>
    <row r="34921" spans="25:28">
      <c r="Y34921" s="240"/>
      <c r="AB34921" s="241"/>
    </row>
    <row r="34922" spans="25:28">
      <c r="Y34922" s="240"/>
      <c r="AB34922" s="241"/>
    </row>
    <row r="34923" spans="25:28">
      <c r="Y34923" s="240"/>
      <c r="AB34923" s="241"/>
    </row>
    <row r="34924" spans="25:28">
      <c r="Y34924" s="240"/>
      <c r="AB34924" s="241"/>
    </row>
    <row r="34925" spans="25:28">
      <c r="Y34925" s="240"/>
      <c r="AB34925" s="241"/>
    </row>
    <row r="34926" spans="25:28">
      <c r="Y34926" s="240"/>
      <c r="AB34926" s="241"/>
    </row>
    <row r="34927" spans="25:28">
      <c r="Y34927" s="240"/>
      <c r="AB34927" s="241"/>
    </row>
    <row r="34928" spans="25:28">
      <c r="Y34928" s="240"/>
      <c r="AB34928" s="241"/>
    </row>
    <row r="34929" spans="25:28">
      <c r="Y34929" s="240"/>
      <c r="AB34929" s="241"/>
    </row>
    <row r="34930" spans="25:28">
      <c r="Y34930" s="240"/>
      <c r="AB34930" s="241"/>
    </row>
    <row r="34931" spans="25:28">
      <c r="Y34931" s="240"/>
      <c r="AB34931" s="241"/>
    </row>
    <row r="34932" spans="25:28">
      <c r="Y34932" s="240"/>
      <c r="AB34932" s="241"/>
    </row>
    <row r="34933" spans="25:28">
      <c r="Y34933" s="240"/>
      <c r="AB34933" s="241"/>
    </row>
    <row r="34934" spans="25:28">
      <c r="Y34934" s="240"/>
      <c r="AB34934" s="241"/>
    </row>
    <row r="34935" spans="25:28">
      <c r="Y34935" s="240"/>
      <c r="AB34935" s="241"/>
    </row>
    <row r="34936" spans="25:28">
      <c r="Y34936" s="240"/>
      <c r="AB34936" s="241"/>
    </row>
    <row r="34937" spans="25:28">
      <c r="Y34937" s="240"/>
      <c r="AB34937" s="241"/>
    </row>
    <row r="34938" spans="25:28">
      <c r="Y34938" s="240"/>
      <c r="AB34938" s="241"/>
    </row>
    <row r="34939" spans="25:28">
      <c r="Y34939" s="240"/>
      <c r="AB34939" s="241"/>
    </row>
    <row r="34940" spans="25:28">
      <c r="Y34940" s="240"/>
      <c r="AB34940" s="241"/>
    </row>
    <row r="34941" spans="25:28">
      <c r="Y34941" s="240"/>
      <c r="AB34941" s="241"/>
    </row>
    <row r="34942" spans="25:28">
      <c r="Y34942" s="240"/>
      <c r="AB34942" s="241"/>
    </row>
    <row r="34943" spans="25:28">
      <c r="Y34943" s="240"/>
      <c r="AB34943" s="241"/>
    </row>
    <row r="34944" spans="25:28">
      <c r="Y34944" s="240"/>
      <c r="AB34944" s="241"/>
    </row>
    <row r="34945" spans="25:28">
      <c r="Y34945" s="240"/>
      <c r="AB34945" s="241"/>
    </row>
    <row r="34946" spans="25:28">
      <c r="Y34946" s="240"/>
      <c r="AB34946" s="241"/>
    </row>
    <row r="34947" spans="25:28">
      <c r="Y34947" s="240"/>
      <c r="AB34947" s="241"/>
    </row>
    <row r="34948" spans="25:28">
      <c r="Y34948" s="240"/>
      <c r="AB34948" s="241"/>
    </row>
    <row r="34949" spans="25:28">
      <c r="Y34949" s="240"/>
      <c r="AB34949" s="241"/>
    </row>
    <row r="34950" spans="25:28">
      <c r="Y34950" s="240"/>
      <c r="AB34950" s="241"/>
    </row>
    <row r="34951" spans="25:28">
      <c r="Y34951" s="240"/>
      <c r="AB34951" s="241"/>
    </row>
    <row r="34952" spans="25:28">
      <c r="Y34952" s="240"/>
      <c r="AB34952" s="241"/>
    </row>
    <row r="34953" spans="25:28">
      <c r="Y34953" s="240"/>
      <c r="AB34953" s="241"/>
    </row>
    <row r="34954" spans="25:28">
      <c r="Y34954" s="240"/>
      <c r="AB34954" s="241"/>
    </row>
    <row r="34955" spans="25:28">
      <c r="Y34955" s="240"/>
      <c r="AB34955" s="241"/>
    </row>
    <row r="34956" spans="25:28">
      <c r="Y34956" s="240"/>
      <c r="AB34956" s="241"/>
    </row>
    <row r="34957" spans="25:28">
      <c r="Y34957" s="240"/>
      <c r="AB34957" s="241"/>
    </row>
    <row r="34958" spans="25:28">
      <c r="Y34958" s="240"/>
      <c r="AB34958" s="241"/>
    </row>
    <row r="34959" spans="25:28">
      <c r="Y34959" s="240"/>
      <c r="AB34959" s="241"/>
    </row>
    <row r="34960" spans="25:28">
      <c r="Y34960" s="240"/>
      <c r="AB34960" s="241"/>
    </row>
    <row r="34961" spans="25:28">
      <c r="Y34961" s="240"/>
      <c r="AB34961" s="241"/>
    </row>
    <row r="34962" spans="25:28">
      <c r="Y34962" s="240"/>
      <c r="AB34962" s="241"/>
    </row>
    <row r="34963" spans="25:28">
      <c r="Y34963" s="240"/>
      <c r="AB34963" s="241"/>
    </row>
    <row r="34964" spans="25:28">
      <c r="Y34964" s="240"/>
      <c r="AB34964" s="241"/>
    </row>
    <row r="34965" spans="25:28">
      <c r="Y34965" s="240"/>
      <c r="AB34965" s="241"/>
    </row>
    <row r="34966" spans="25:28">
      <c r="Y34966" s="240"/>
      <c r="AB34966" s="241"/>
    </row>
    <row r="34967" spans="25:28">
      <c r="Y34967" s="240"/>
      <c r="AB34967" s="241"/>
    </row>
    <row r="34968" spans="25:28">
      <c r="Y34968" s="240"/>
      <c r="AB34968" s="241"/>
    </row>
    <row r="34969" spans="25:28">
      <c r="Y34969" s="240"/>
      <c r="AB34969" s="241"/>
    </row>
    <row r="34970" spans="25:28">
      <c r="Y34970" s="240"/>
      <c r="AB34970" s="241"/>
    </row>
    <row r="34971" spans="25:28">
      <c r="Y34971" s="240"/>
      <c r="AB34971" s="241"/>
    </row>
    <row r="34972" spans="25:28">
      <c r="Y34972" s="240"/>
      <c r="AB34972" s="241"/>
    </row>
    <row r="34973" spans="25:28">
      <c r="Y34973" s="240"/>
      <c r="AB34973" s="241"/>
    </row>
    <row r="34974" spans="25:28">
      <c r="Y34974" s="240"/>
      <c r="AB34974" s="241"/>
    </row>
    <row r="34975" spans="25:28">
      <c r="Y34975" s="240"/>
      <c r="AB34975" s="241"/>
    </row>
    <row r="34976" spans="25:28">
      <c r="Y34976" s="240"/>
      <c r="AB34976" s="241"/>
    </row>
    <row r="34977" spans="25:28">
      <c r="Y34977" s="240"/>
      <c r="AB34977" s="241"/>
    </row>
    <row r="34978" spans="25:28">
      <c r="Y34978" s="240"/>
      <c r="AB34978" s="241"/>
    </row>
    <row r="34979" spans="25:28">
      <c r="Y34979" s="240"/>
      <c r="AB34979" s="241"/>
    </row>
    <row r="34980" spans="25:28">
      <c r="Y34980" s="240"/>
      <c r="AB34980" s="241"/>
    </row>
    <row r="34981" spans="25:28">
      <c r="Y34981" s="240"/>
      <c r="AB34981" s="241"/>
    </row>
    <row r="34982" spans="25:28">
      <c r="Y34982" s="240"/>
      <c r="AB34982" s="241"/>
    </row>
    <row r="34983" spans="25:28">
      <c r="Y34983" s="240"/>
      <c r="AB34983" s="241"/>
    </row>
    <row r="34984" spans="25:28">
      <c r="Y34984" s="240"/>
      <c r="AB34984" s="241"/>
    </row>
    <row r="34985" spans="25:28">
      <c r="Y34985" s="240"/>
      <c r="AB34985" s="241"/>
    </row>
    <row r="34986" spans="25:28">
      <c r="Y34986" s="240"/>
      <c r="AB34986" s="241"/>
    </row>
    <row r="34987" spans="25:28">
      <c r="Y34987" s="240"/>
      <c r="AB34987" s="241"/>
    </row>
    <row r="34988" spans="25:28">
      <c r="Y34988" s="240"/>
      <c r="AB34988" s="241"/>
    </row>
    <row r="34989" spans="25:28">
      <c r="Y34989" s="240"/>
      <c r="AB34989" s="241"/>
    </row>
    <row r="34990" spans="25:28">
      <c r="Y34990" s="240"/>
      <c r="AB34990" s="241"/>
    </row>
    <row r="34991" spans="25:28">
      <c r="Y34991" s="240"/>
      <c r="AB34991" s="241"/>
    </row>
    <row r="34992" spans="25:28">
      <c r="Y34992" s="240"/>
      <c r="AB34992" s="241"/>
    </row>
    <row r="34993" spans="25:28">
      <c r="Y34993" s="240"/>
      <c r="AB34993" s="241"/>
    </row>
    <row r="34994" spans="25:28">
      <c r="Y34994" s="240"/>
      <c r="AB34994" s="241"/>
    </row>
    <row r="34995" spans="25:28">
      <c r="Y34995" s="240"/>
      <c r="AB34995" s="241"/>
    </row>
    <row r="34996" spans="25:28">
      <c r="Y34996" s="240"/>
      <c r="AB34996" s="241"/>
    </row>
    <row r="34997" spans="25:28">
      <c r="Y34997" s="240"/>
      <c r="AB34997" s="241"/>
    </row>
    <row r="34998" spans="25:28">
      <c r="Y34998" s="240"/>
      <c r="AB34998" s="241"/>
    </row>
    <row r="34999" spans="25:28">
      <c r="Y34999" s="240"/>
      <c r="AB34999" s="241"/>
    </row>
    <row r="35000" spans="25:28">
      <c r="Y35000" s="240"/>
      <c r="AB35000" s="241"/>
    </row>
    <row r="35001" spans="25:28">
      <c r="Y35001" s="240"/>
      <c r="AB35001" s="241"/>
    </row>
    <row r="35002" spans="25:28">
      <c r="Y35002" s="240"/>
      <c r="AB35002" s="241"/>
    </row>
    <row r="35003" spans="25:28">
      <c r="Y35003" s="240"/>
      <c r="AB35003" s="241"/>
    </row>
    <row r="35004" spans="25:28">
      <c r="Y35004" s="240"/>
      <c r="AB35004" s="241"/>
    </row>
    <row r="35005" spans="25:28">
      <c r="Y35005" s="240"/>
      <c r="AB35005" s="241"/>
    </row>
    <row r="35006" spans="25:28">
      <c r="Y35006" s="240"/>
      <c r="AB35006" s="241"/>
    </row>
    <row r="35007" spans="25:28">
      <c r="Y35007" s="240"/>
      <c r="AB35007" s="241"/>
    </row>
    <row r="35008" spans="25:28">
      <c r="Y35008" s="240"/>
      <c r="AB35008" s="241"/>
    </row>
    <row r="35009" spans="25:28">
      <c r="Y35009" s="240"/>
      <c r="AB35009" s="241"/>
    </row>
    <row r="35010" spans="25:28">
      <c r="Y35010" s="240"/>
      <c r="AB35010" s="241"/>
    </row>
    <row r="35011" spans="25:28">
      <c r="Y35011" s="240"/>
      <c r="AB35011" s="241"/>
    </row>
    <row r="35012" spans="25:28">
      <c r="Y35012" s="240"/>
      <c r="AB35012" s="241"/>
    </row>
    <row r="35013" spans="25:28">
      <c r="Y35013" s="240"/>
      <c r="AB35013" s="241"/>
    </row>
    <row r="35014" spans="25:28">
      <c r="Y35014" s="240"/>
      <c r="AB35014" s="241"/>
    </row>
    <row r="35015" spans="25:28">
      <c r="Y35015" s="240"/>
      <c r="AB35015" s="241"/>
    </row>
    <row r="35016" spans="25:28">
      <c r="Y35016" s="240"/>
      <c r="AB35016" s="241"/>
    </row>
    <row r="35017" spans="25:28">
      <c r="Y35017" s="240"/>
      <c r="AB35017" s="241"/>
    </row>
    <row r="35018" spans="25:28">
      <c r="Y35018" s="240"/>
      <c r="AB35018" s="241"/>
    </row>
    <row r="35019" spans="25:28">
      <c r="Y35019" s="240"/>
      <c r="AB35019" s="241"/>
    </row>
    <row r="35020" spans="25:28">
      <c r="Y35020" s="240"/>
      <c r="AB35020" s="241"/>
    </row>
    <row r="35021" spans="25:28">
      <c r="Y35021" s="240"/>
      <c r="AB35021" s="241"/>
    </row>
    <row r="35022" spans="25:28">
      <c r="Y35022" s="240"/>
      <c r="AB35022" s="241"/>
    </row>
    <row r="35023" spans="25:28">
      <c r="Y35023" s="240"/>
      <c r="AB35023" s="241"/>
    </row>
    <row r="35024" spans="25:28">
      <c r="Y35024" s="240"/>
      <c r="AB35024" s="241"/>
    </row>
    <row r="35025" spans="25:28">
      <c r="Y35025" s="240"/>
      <c r="AB35025" s="241"/>
    </row>
    <row r="35026" spans="25:28">
      <c r="Y35026" s="240"/>
      <c r="AB35026" s="241"/>
    </row>
    <row r="35027" spans="25:28">
      <c r="Y35027" s="240"/>
      <c r="AB35027" s="241"/>
    </row>
    <row r="35028" spans="25:28">
      <c r="Y35028" s="240"/>
      <c r="AB35028" s="241"/>
    </row>
    <row r="35029" spans="25:28">
      <c r="Y35029" s="240"/>
      <c r="AB35029" s="241"/>
    </row>
    <row r="35030" spans="25:28">
      <c r="Y35030" s="240"/>
      <c r="AB35030" s="241"/>
    </row>
    <row r="35031" spans="25:28">
      <c r="Y35031" s="240"/>
      <c r="AB35031" s="241"/>
    </row>
    <row r="35032" spans="25:28">
      <c r="Y35032" s="240"/>
      <c r="AB35032" s="241"/>
    </row>
    <row r="35033" spans="25:28">
      <c r="Y35033" s="240"/>
      <c r="AB35033" s="241"/>
    </row>
    <row r="35034" spans="25:28">
      <c r="Y35034" s="240"/>
      <c r="AB35034" s="241"/>
    </row>
    <row r="35035" spans="25:28">
      <c r="Y35035" s="240"/>
      <c r="AB35035" s="241"/>
    </row>
    <row r="35036" spans="25:28">
      <c r="Y35036" s="240"/>
      <c r="AB35036" s="241"/>
    </row>
    <row r="35037" spans="25:28">
      <c r="Y35037" s="240"/>
      <c r="AB35037" s="241"/>
    </row>
    <row r="35038" spans="25:28">
      <c r="Y35038" s="240"/>
      <c r="AB35038" s="241"/>
    </row>
    <row r="35039" spans="25:28">
      <c r="Y35039" s="240"/>
      <c r="AB35039" s="241"/>
    </row>
    <row r="35040" spans="25:28">
      <c r="Y35040" s="240"/>
      <c r="AB35040" s="241"/>
    </row>
    <row r="35041" spans="25:28">
      <c r="Y35041" s="240"/>
      <c r="AB35041" s="241"/>
    </row>
    <row r="35042" spans="25:28">
      <c r="Y35042" s="240"/>
      <c r="AB35042" s="241"/>
    </row>
    <row r="35043" spans="25:28">
      <c r="Y35043" s="240"/>
      <c r="AB35043" s="241"/>
    </row>
    <row r="35044" spans="25:28">
      <c r="Y35044" s="240"/>
      <c r="AB35044" s="241"/>
    </row>
    <row r="35045" spans="25:28">
      <c r="Y35045" s="240"/>
      <c r="AB35045" s="241"/>
    </row>
    <row r="35046" spans="25:28">
      <c r="Y35046" s="240"/>
      <c r="AB35046" s="241"/>
    </row>
    <row r="35047" spans="25:28">
      <c r="Y35047" s="240"/>
      <c r="AB35047" s="241"/>
    </row>
    <row r="35048" spans="25:28">
      <c r="Y35048" s="240"/>
      <c r="AB35048" s="241"/>
    </row>
    <row r="35049" spans="25:28">
      <c r="Y35049" s="240"/>
      <c r="AB35049" s="241"/>
    </row>
    <row r="35050" spans="25:28">
      <c r="Y35050" s="240"/>
      <c r="AB35050" s="241"/>
    </row>
    <row r="35051" spans="25:28">
      <c r="Y35051" s="240"/>
      <c r="AB35051" s="241"/>
    </row>
    <row r="35052" spans="25:28">
      <c r="Y35052" s="240"/>
      <c r="AB35052" s="241"/>
    </row>
    <row r="35053" spans="25:28">
      <c r="Y35053" s="240"/>
      <c r="AB35053" s="241"/>
    </row>
    <row r="35054" spans="25:28">
      <c r="Y35054" s="240"/>
      <c r="AB35054" s="241"/>
    </row>
    <row r="35055" spans="25:28">
      <c r="Y35055" s="240"/>
      <c r="AB35055" s="241"/>
    </row>
    <row r="35056" spans="25:28">
      <c r="Y35056" s="240"/>
      <c r="AB35056" s="241"/>
    </row>
    <row r="35057" spans="25:28">
      <c r="Y35057" s="240"/>
      <c r="AB35057" s="241"/>
    </row>
    <row r="35058" spans="25:28">
      <c r="Y35058" s="240"/>
      <c r="AB35058" s="241"/>
    </row>
    <row r="35059" spans="25:28">
      <c r="Y35059" s="240"/>
      <c r="AB35059" s="241"/>
    </row>
    <row r="35060" spans="25:28">
      <c r="Y35060" s="240"/>
      <c r="AB35060" s="241"/>
    </row>
    <row r="35061" spans="25:28">
      <c r="Y35061" s="240"/>
      <c r="AB35061" s="241"/>
    </row>
    <row r="35062" spans="25:28">
      <c r="Y35062" s="240"/>
      <c r="AB35062" s="241"/>
    </row>
    <row r="35063" spans="25:28">
      <c r="Y35063" s="240"/>
      <c r="AB35063" s="241"/>
    </row>
    <row r="35064" spans="25:28">
      <c r="Y35064" s="240"/>
      <c r="AB35064" s="241"/>
    </row>
    <row r="35065" spans="25:28">
      <c r="Y35065" s="240"/>
      <c r="AB35065" s="241"/>
    </row>
    <row r="35066" spans="25:28">
      <c r="Y35066" s="240"/>
      <c r="AB35066" s="241"/>
    </row>
    <row r="35067" spans="25:28">
      <c r="Y35067" s="240"/>
      <c r="AB35067" s="241"/>
    </row>
    <row r="35068" spans="25:28">
      <c r="Y35068" s="240"/>
      <c r="AB35068" s="241"/>
    </row>
    <row r="35069" spans="25:28">
      <c r="Y35069" s="240"/>
      <c r="AB35069" s="241"/>
    </row>
    <row r="35070" spans="25:28">
      <c r="Y35070" s="240"/>
      <c r="AB35070" s="241"/>
    </row>
    <row r="35071" spans="25:28">
      <c r="Y35071" s="240"/>
      <c r="AB35071" s="241"/>
    </row>
    <row r="35072" spans="25:28">
      <c r="Y35072" s="240"/>
      <c r="AB35072" s="241"/>
    </row>
    <row r="35073" spans="25:28">
      <c r="Y35073" s="240"/>
      <c r="AB35073" s="241"/>
    </row>
    <row r="35074" spans="25:28">
      <c r="Y35074" s="240"/>
      <c r="AB35074" s="241"/>
    </row>
    <row r="35075" spans="25:28">
      <c r="Y35075" s="240"/>
      <c r="AB35075" s="241"/>
    </row>
    <row r="35076" spans="25:28">
      <c r="Y35076" s="240"/>
      <c r="AB35076" s="241"/>
    </row>
    <row r="35077" spans="25:28">
      <c r="Y35077" s="240"/>
      <c r="AB35077" s="241"/>
    </row>
    <row r="35078" spans="25:28">
      <c r="Y35078" s="240"/>
      <c r="AB35078" s="241"/>
    </row>
    <row r="35079" spans="25:28">
      <c r="Y35079" s="240"/>
      <c r="AB35079" s="241"/>
    </row>
    <row r="35080" spans="25:28">
      <c r="Y35080" s="240"/>
      <c r="AB35080" s="241"/>
    </row>
    <row r="35081" spans="25:28">
      <c r="Y35081" s="240"/>
      <c r="AB35081" s="241"/>
    </row>
    <row r="35082" spans="25:28">
      <c r="Y35082" s="240"/>
      <c r="AB35082" s="241"/>
    </row>
    <row r="35083" spans="25:28">
      <c r="Y35083" s="240"/>
      <c r="AB35083" s="241"/>
    </row>
    <row r="35084" spans="25:28">
      <c r="Y35084" s="240"/>
      <c r="AB35084" s="241"/>
    </row>
    <row r="35085" spans="25:28">
      <c r="Y35085" s="240"/>
      <c r="AB35085" s="241"/>
    </row>
    <row r="35086" spans="25:28">
      <c r="Y35086" s="240"/>
      <c r="AB35086" s="241"/>
    </row>
    <row r="35087" spans="25:28">
      <c r="Y35087" s="240"/>
      <c r="AB35087" s="241"/>
    </row>
    <row r="35088" spans="25:28">
      <c r="Y35088" s="240"/>
      <c r="AB35088" s="241"/>
    </row>
    <row r="35089" spans="25:28">
      <c r="Y35089" s="240"/>
      <c r="AB35089" s="241"/>
    </row>
    <row r="35090" spans="25:28">
      <c r="Y35090" s="240"/>
      <c r="AB35090" s="241"/>
    </row>
    <row r="35091" spans="25:28">
      <c r="Y35091" s="240"/>
      <c r="AB35091" s="241"/>
    </row>
    <row r="35092" spans="25:28">
      <c r="Y35092" s="240"/>
      <c r="AB35092" s="241"/>
    </row>
    <row r="35093" spans="25:28">
      <c r="Y35093" s="240"/>
      <c r="AB35093" s="241"/>
    </row>
    <row r="35094" spans="25:28">
      <c r="Y35094" s="240"/>
      <c r="AB35094" s="241"/>
    </row>
    <row r="35095" spans="25:28">
      <c r="Y35095" s="240"/>
      <c r="AB35095" s="241"/>
    </row>
    <row r="35096" spans="25:28">
      <c r="Y35096" s="240"/>
      <c r="AB35096" s="241"/>
    </row>
    <row r="35097" spans="25:28">
      <c r="Y35097" s="240"/>
      <c r="AB35097" s="241"/>
    </row>
    <row r="35098" spans="25:28">
      <c r="Y35098" s="240"/>
      <c r="AB35098" s="241"/>
    </row>
    <row r="35099" spans="25:28">
      <c r="Y35099" s="240"/>
      <c r="AB35099" s="241"/>
    </row>
    <row r="35100" spans="25:28">
      <c r="Y35100" s="240"/>
      <c r="AB35100" s="241"/>
    </row>
    <row r="35101" spans="25:28">
      <c r="Y35101" s="240"/>
      <c r="AB35101" s="241"/>
    </row>
    <row r="35102" spans="25:28">
      <c r="Y35102" s="240"/>
      <c r="AB35102" s="241"/>
    </row>
    <row r="35103" spans="25:28">
      <c r="Y35103" s="240"/>
      <c r="AB35103" s="241"/>
    </row>
    <row r="35104" spans="25:28">
      <c r="Y35104" s="240"/>
      <c r="AB35104" s="241"/>
    </row>
    <row r="35105" spans="25:28">
      <c r="Y35105" s="240"/>
      <c r="AB35105" s="241"/>
    </row>
    <row r="35106" spans="25:28">
      <c r="Y35106" s="240"/>
      <c r="AB35106" s="241"/>
    </row>
    <row r="35107" spans="25:28">
      <c r="Y35107" s="240"/>
      <c r="AB35107" s="241"/>
    </row>
    <row r="35108" spans="25:28">
      <c r="Y35108" s="240"/>
      <c r="AB35108" s="241"/>
    </row>
    <row r="35109" spans="25:28">
      <c r="Y35109" s="240"/>
      <c r="AB35109" s="241"/>
    </row>
    <row r="35110" spans="25:28">
      <c r="Y35110" s="240"/>
      <c r="AB35110" s="241"/>
    </row>
    <row r="35111" spans="25:28">
      <c r="Y35111" s="240"/>
      <c r="AB35111" s="241"/>
    </row>
    <row r="35112" spans="25:28">
      <c r="Y35112" s="240"/>
      <c r="AB35112" s="241"/>
    </row>
    <row r="35113" spans="25:28">
      <c r="Y35113" s="240"/>
      <c r="AB35113" s="241"/>
    </row>
    <row r="35114" spans="25:28">
      <c r="Y35114" s="240"/>
      <c r="AB35114" s="241"/>
    </row>
    <row r="35115" spans="25:28">
      <c r="Y35115" s="240"/>
      <c r="AB35115" s="241"/>
    </row>
    <row r="35116" spans="25:28">
      <c r="Y35116" s="240"/>
      <c r="AB35116" s="241"/>
    </row>
    <row r="35117" spans="25:28">
      <c r="Y35117" s="240"/>
      <c r="AB35117" s="241"/>
    </row>
    <row r="35118" spans="25:28">
      <c r="Y35118" s="240"/>
      <c r="AB35118" s="241"/>
    </row>
    <row r="35119" spans="25:28">
      <c r="Y35119" s="240"/>
      <c r="AB35119" s="241"/>
    </row>
    <row r="35120" spans="25:28">
      <c r="Y35120" s="240"/>
      <c r="AB35120" s="241"/>
    </row>
    <row r="35121" spans="25:28">
      <c r="Y35121" s="240"/>
      <c r="AB35121" s="241"/>
    </row>
    <row r="35122" spans="25:28">
      <c r="Y35122" s="240"/>
      <c r="AB35122" s="241"/>
    </row>
    <row r="35123" spans="25:28">
      <c r="Y35123" s="240"/>
      <c r="AB35123" s="241"/>
    </row>
    <row r="35124" spans="25:28">
      <c r="Y35124" s="240"/>
      <c r="AB35124" s="241"/>
    </row>
    <row r="35125" spans="25:28">
      <c r="Y35125" s="240"/>
      <c r="AB35125" s="241"/>
    </row>
    <row r="35126" spans="25:28">
      <c r="Y35126" s="240"/>
      <c r="AB35126" s="241"/>
    </row>
    <row r="35127" spans="25:28">
      <c r="Y35127" s="240"/>
      <c r="AB35127" s="241"/>
    </row>
    <row r="35128" spans="25:28">
      <c r="Y35128" s="240"/>
      <c r="AB35128" s="241"/>
    </row>
    <row r="35129" spans="25:28">
      <c r="Y35129" s="240"/>
      <c r="AB35129" s="241"/>
    </row>
    <row r="35130" spans="25:28">
      <c r="Y35130" s="240"/>
      <c r="AB35130" s="241"/>
    </row>
    <row r="35131" spans="25:28">
      <c r="Y35131" s="240"/>
      <c r="AB35131" s="241"/>
    </row>
    <row r="35132" spans="25:28">
      <c r="Y35132" s="240"/>
      <c r="AB35132" s="241"/>
    </row>
    <row r="35133" spans="25:28">
      <c r="Y35133" s="240"/>
      <c r="AB35133" s="241"/>
    </row>
    <row r="35134" spans="25:28">
      <c r="Y35134" s="240"/>
      <c r="AB35134" s="241"/>
    </row>
    <row r="35135" spans="25:28">
      <c r="Y35135" s="240"/>
      <c r="AB35135" s="241"/>
    </row>
    <row r="35136" spans="25:28">
      <c r="Y35136" s="240"/>
      <c r="AB35136" s="241"/>
    </row>
    <row r="35137" spans="25:28">
      <c r="Y35137" s="240"/>
      <c r="AB35137" s="241"/>
    </row>
    <row r="35138" spans="25:28">
      <c r="Y35138" s="240"/>
      <c r="AB35138" s="241"/>
    </row>
    <row r="35139" spans="25:28">
      <c r="Y35139" s="240"/>
      <c r="AB35139" s="241"/>
    </row>
    <row r="35140" spans="25:28">
      <c r="Y35140" s="240"/>
      <c r="AB35140" s="241"/>
    </row>
    <row r="35141" spans="25:28">
      <c r="Y35141" s="240"/>
      <c r="AB35141" s="241"/>
    </row>
    <row r="35142" spans="25:28">
      <c r="Y35142" s="240"/>
      <c r="AB35142" s="241"/>
    </row>
    <row r="35143" spans="25:28">
      <c r="Y35143" s="240"/>
      <c r="AB35143" s="241"/>
    </row>
    <row r="35144" spans="25:28">
      <c r="Y35144" s="240"/>
      <c r="AB35144" s="241"/>
    </row>
    <row r="35145" spans="25:28">
      <c r="Y35145" s="240"/>
      <c r="AB35145" s="241"/>
    </row>
    <row r="35146" spans="25:28">
      <c r="Y35146" s="240"/>
      <c r="AB35146" s="241"/>
    </row>
    <row r="35147" spans="25:28">
      <c r="Y35147" s="240"/>
      <c r="AB35147" s="241"/>
    </row>
    <row r="35148" spans="25:28">
      <c r="Y35148" s="240"/>
      <c r="AB35148" s="241"/>
    </row>
    <row r="35149" spans="25:28">
      <c r="Y35149" s="240"/>
      <c r="AB35149" s="241"/>
    </row>
    <row r="35150" spans="25:28">
      <c r="Y35150" s="240"/>
      <c r="AB35150" s="241"/>
    </row>
    <row r="35151" spans="25:28">
      <c r="Y35151" s="240"/>
      <c r="AB35151" s="241"/>
    </row>
    <row r="35152" spans="25:28">
      <c r="Y35152" s="240"/>
      <c r="AB35152" s="241"/>
    </row>
    <row r="35153" spans="25:28">
      <c r="Y35153" s="240"/>
      <c r="AB35153" s="241"/>
    </row>
    <row r="35154" spans="25:28">
      <c r="Y35154" s="240"/>
      <c r="AB35154" s="241"/>
    </row>
    <row r="35155" spans="25:28">
      <c r="Y35155" s="240"/>
      <c r="AB35155" s="241"/>
    </row>
    <row r="35156" spans="25:28">
      <c r="Y35156" s="240"/>
      <c r="AB35156" s="241"/>
    </row>
    <row r="35157" spans="25:28">
      <c r="Y35157" s="240"/>
      <c r="AB35157" s="241"/>
    </row>
    <row r="35158" spans="25:28">
      <c r="Y35158" s="240"/>
      <c r="AB35158" s="241"/>
    </row>
    <row r="35159" spans="25:28">
      <c r="Y35159" s="240"/>
      <c r="AB35159" s="241"/>
    </row>
    <row r="35160" spans="25:28">
      <c r="Y35160" s="240"/>
      <c r="AB35160" s="241"/>
    </row>
    <row r="35161" spans="25:28">
      <c r="Y35161" s="240"/>
      <c r="AB35161" s="241"/>
    </row>
    <row r="35162" spans="25:28">
      <c r="Y35162" s="240"/>
      <c r="AB35162" s="241"/>
    </row>
    <row r="35163" spans="25:28">
      <c r="Y35163" s="240"/>
      <c r="AB35163" s="241"/>
    </row>
    <row r="35164" spans="25:28">
      <c r="Y35164" s="240"/>
      <c r="AB35164" s="241"/>
    </row>
    <row r="35165" spans="25:28">
      <c r="Y35165" s="240"/>
      <c r="AB35165" s="241"/>
    </row>
    <row r="35166" spans="25:28">
      <c r="Y35166" s="240"/>
      <c r="AB35166" s="241"/>
    </row>
    <row r="35167" spans="25:28">
      <c r="Y35167" s="240"/>
      <c r="AB35167" s="241"/>
    </row>
    <row r="35168" spans="25:28">
      <c r="Y35168" s="240"/>
      <c r="AB35168" s="241"/>
    </row>
    <row r="35169" spans="25:28">
      <c r="Y35169" s="240"/>
      <c r="AB35169" s="241"/>
    </row>
    <row r="35170" spans="25:28">
      <c r="Y35170" s="240"/>
      <c r="AB35170" s="241"/>
    </row>
    <row r="35171" spans="25:28">
      <c r="Y35171" s="240"/>
      <c r="AB35171" s="241"/>
    </row>
    <row r="35172" spans="25:28">
      <c r="Y35172" s="240"/>
      <c r="AB35172" s="241"/>
    </row>
    <row r="35173" spans="25:28">
      <c r="Y35173" s="240"/>
      <c r="AB35173" s="241"/>
    </row>
    <row r="35174" spans="25:28">
      <c r="Y35174" s="240"/>
      <c r="AB35174" s="241"/>
    </row>
    <row r="35175" spans="25:28">
      <c r="Y35175" s="240"/>
      <c r="AB35175" s="241"/>
    </row>
    <row r="35176" spans="25:28">
      <c r="Y35176" s="240"/>
      <c r="AB35176" s="241"/>
    </row>
    <row r="35177" spans="25:28">
      <c r="Y35177" s="240"/>
      <c r="AB35177" s="241"/>
    </row>
    <row r="35178" spans="25:28">
      <c r="Y35178" s="240"/>
      <c r="AB35178" s="241"/>
    </row>
    <row r="35179" spans="25:28">
      <c r="Y35179" s="240"/>
      <c r="AB35179" s="241"/>
    </row>
    <row r="35180" spans="25:28">
      <c r="Y35180" s="240"/>
      <c r="AB35180" s="241"/>
    </row>
    <row r="35181" spans="25:28">
      <c r="Y35181" s="240"/>
      <c r="AB35181" s="241"/>
    </row>
    <row r="35182" spans="25:28">
      <c r="Y35182" s="240"/>
      <c r="AB35182" s="241"/>
    </row>
    <row r="35183" spans="25:28">
      <c r="Y35183" s="240"/>
      <c r="AB35183" s="241"/>
    </row>
    <row r="35184" spans="25:28">
      <c r="Y35184" s="240"/>
      <c r="AB35184" s="241"/>
    </row>
    <row r="35185" spans="25:28">
      <c r="Y35185" s="240"/>
      <c r="AB35185" s="241"/>
    </row>
    <row r="35186" spans="25:28">
      <c r="Y35186" s="240"/>
      <c r="AB35186" s="241"/>
    </row>
    <row r="35187" spans="25:28">
      <c r="Y35187" s="240"/>
      <c r="AB35187" s="241"/>
    </row>
    <row r="35188" spans="25:28">
      <c r="Y35188" s="240"/>
      <c r="AB35188" s="241"/>
    </row>
    <row r="35189" spans="25:28">
      <c r="Y35189" s="240"/>
      <c r="AB35189" s="241"/>
    </row>
    <row r="35190" spans="25:28">
      <c r="Y35190" s="240"/>
      <c r="AB35190" s="241"/>
    </row>
    <row r="35191" spans="25:28">
      <c r="Y35191" s="240"/>
      <c r="AB35191" s="241"/>
    </row>
    <row r="35192" spans="25:28">
      <c r="Y35192" s="240"/>
      <c r="AB35192" s="241"/>
    </row>
    <row r="35193" spans="25:28">
      <c r="Y35193" s="240"/>
      <c r="AB35193" s="241"/>
    </row>
    <row r="35194" spans="25:28">
      <c r="Y35194" s="240"/>
      <c r="AB35194" s="241"/>
    </row>
    <row r="35195" spans="25:28">
      <c r="Y35195" s="240"/>
      <c r="AB35195" s="241"/>
    </row>
    <row r="35196" spans="25:28">
      <c r="Y35196" s="240"/>
      <c r="AB35196" s="241"/>
    </row>
    <row r="35197" spans="25:28">
      <c r="Y35197" s="240"/>
      <c r="AB35197" s="241"/>
    </row>
    <row r="35198" spans="25:28">
      <c r="Y35198" s="240"/>
      <c r="AB35198" s="241"/>
    </row>
    <row r="35199" spans="25:28">
      <c r="Y35199" s="240"/>
      <c r="AB35199" s="241"/>
    </row>
    <row r="35200" spans="25:28">
      <c r="Y35200" s="240"/>
      <c r="AB35200" s="241"/>
    </row>
    <row r="35201" spans="25:28">
      <c r="Y35201" s="240"/>
      <c r="AB35201" s="241"/>
    </row>
    <row r="35202" spans="25:28">
      <c r="Y35202" s="240"/>
      <c r="AB35202" s="241"/>
    </row>
    <row r="35203" spans="25:28">
      <c r="Y35203" s="240"/>
      <c r="AB35203" s="241"/>
    </row>
    <row r="35204" spans="25:28">
      <c r="Y35204" s="240"/>
      <c r="AB35204" s="241"/>
    </row>
    <row r="35205" spans="25:28">
      <c r="Y35205" s="240"/>
      <c r="AB35205" s="241"/>
    </row>
    <row r="35206" spans="25:28">
      <c r="Y35206" s="240"/>
      <c r="AB35206" s="241"/>
    </row>
    <row r="35207" spans="25:28">
      <c r="Y35207" s="240"/>
      <c r="AB35207" s="241"/>
    </row>
    <row r="35208" spans="25:28">
      <c r="Y35208" s="240"/>
      <c r="AB35208" s="241"/>
    </row>
    <row r="35209" spans="25:28">
      <c r="Y35209" s="240"/>
      <c r="AB35209" s="241"/>
    </row>
    <row r="35210" spans="25:28">
      <c r="Y35210" s="240"/>
      <c r="AB35210" s="241"/>
    </row>
    <row r="35211" spans="25:28">
      <c r="Y35211" s="240"/>
      <c r="AB35211" s="241"/>
    </row>
    <row r="35212" spans="25:28">
      <c r="Y35212" s="240"/>
      <c r="AB35212" s="241"/>
    </row>
    <row r="35213" spans="25:28">
      <c r="Y35213" s="240"/>
      <c r="AB35213" s="241"/>
    </row>
    <row r="35214" spans="25:28">
      <c r="Y35214" s="240"/>
      <c r="AB35214" s="241"/>
    </row>
    <row r="35215" spans="25:28">
      <c r="Y35215" s="240"/>
      <c r="AB35215" s="241"/>
    </row>
    <row r="35216" spans="25:28">
      <c r="Y35216" s="240"/>
      <c r="AB35216" s="241"/>
    </row>
    <row r="35217" spans="25:28">
      <c r="Y35217" s="240"/>
      <c r="AB35217" s="241"/>
    </row>
    <row r="35218" spans="25:28">
      <c r="Y35218" s="240"/>
      <c r="AB35218" s="241"/>
    </row>
    <row r="35219" spans="25:28">
      <c r="Y35219" s="240"/>
      <c r="AB35219" s="241"/>
    </row>
    <row r="35220" spans="25:28">
      <c r="Y35220" s="240"/>
      <c r="AB35220" s="241"/>
    </row>
    <row r="35221" spans="25:28">
      <c r="Y35221" s="240"/>
      <c r="AB35221" s="241"/>
    </row>
    <row r="35222" spans="25:28">
      <c r="Y35222" s="240"/>
      <c r="AB35222" s="241"/>
    </row>
    <row r="35223" spans="25:28">
      <c r="Y35223" s="240"/>
      <c r="AB35223" s="241"/>
    </row>
    <row r="35224" spans="25:28">
      <c r="Y35224" s="240"/>
      <c r="AB35224" s="241"/>
    </row>
    <row r="35225" spans="25:28">
      <c r="Y35225" s="240"/>
      <c r="AB35225" s="241"/>
    </row>
    <row r="35226" spans="25:28">
      <c r="Y35226" s="240"/>
      <c r="AB35226" s="241"/>
    </row>
    <row r="35227" spans="25:28">
      <c r="Y35227" s="240"/>
      <c r="AB35227" s="241"/>
    </row>
    <row r="35228" spans="25:28">
      <c r="Y35228" s="240"/>
      <c r="AB35228" s="241"/>
    </row>
    <row r="35229" spans="25:28">
      <c r="Y35229" s="240"/>
      <c r="AB35229" s="241"/>
    </row>
    <row r="35230" spans="25:28">
      <c r="Y35230" s="240"/>
      <c r="AB35230" s="241"/>
    </row>
    <row r="35231" spans="25:28">
      <c r="Y35231" s="240"/>
      <c r="AB35231" s="241"/>
    </row>
    <row r="35232" spans="25:28">
      <c r="Y35232" s="240"/>
      <c r="AB35232" s="241"/>
    </row>
    <row r="35233" spans="25:28">
      <c r="Y35233" s="240"/>
      <c r="AB35233" s="241"/>
    </row>
    <row r="35234" spans="25:28">
      <c r="Y35234" s="240"/>
      <c r="AB35234" s="241"/>
    </row>
    <row r="35235" spans="25:28">
      <c r="Y35235" s="240"/>
      <c r="AB35235" s="241"/>
    </row>
    <row r="35236" spans="25:28">
      <c r="Y35236" s="240"/>
      <c r="AB35236" s="241"/>
    </row>
    <row r="35237" spans="25:28">
      <c r="Y35237" s="240"/>
      <c r="AB35237" s="241"/>
    </row>
    <row r="35238" spans="25:28">
      <c r="Y35238" s="240"/>
      <c r="AB35238" s="241"/>
    </row>
    <row r="35239" spans="25:28">
      <c r="Y35239" s="240"/>
      <c r="AB35239" s="241"/>
    </row>
    <row r="35240" spans="25:28">
      <c r="Y35240" s="240"/>
      <c r="AB35240" s="241"/>
    </row>
    <row r="35241" spans="25:28">
      <c r="Y35241" s="240"/>
      <c r="AB35241" s="241"/>
    </row>
    <row r="35242" spans="25:28">
      <c r="Y35242" s="240"/>
      <c r="AB35242" s="241"/>
    </row>
    <row r="35243" spans="25:28">
      <c r="Y35243" s="240"/>
      <c r="AB35243" s="241"/>
    </row>
    <row r="35244" spans="25:28">
      <c r="Y35244" s="240"/>
      <c r="AB35244" s="241"/>
    </row>
    <row r="35245" spans="25:28">
      <c r="Y35245" s="240"/>
      <c r="AB35245" s="241"/>
    </row>
    <row r="35246" spans="25:28">
      <c r="Y35246" s="240"/>
      <c r="AB35246" s="241"/>
    </row>
    <row r="35247" spans="25:28">
      <c r="Y35247" s="240"/>
      <c r="AB35247" s="241"/>
    </row>
    <row r="35248" spans="25:28">
      <c r="Y35248" s="240"/>
      <c r="AB35248" s="241"/>
    </row>
    <row r="35249" spans="25:28">
      <c r="Y35249" s="240"/>
      <c r="AB35249" s="241"/>
    </row>
    <row r="35250" spans="25:28">
      <c r="Y35250" s="240"/>
      <c r="AB35250" s="241"/>
    </row>
    <row r="35251" spans="25:28">
      <c r="Y35251" s="240"/>
      <c r="AB35251" s="241"/>
    </row>
    <row r="35252" spans="25:28">
      <c r="Y35252" s="240"/>
      <c r="AB35252" s="241"/>
    </row>
    <row r="35253" spans="25:28">
      <c r="Y35253" s="240"/>
      <c r="AB35253" s="241"/>
    </row>
    <row r="35254" spans="25:28">
      <c r="Y35254" s="240"/>
      <c r="AB35254" s="241"/>
    </row>
    <row r="35255" spans="25:28">
      <c r="Y35255" s="240"/>
      <c r="AB35255" s="241"/>
    </row>
    <row r="35256" spans="25:28">
      <c r="Y35256" s="240"/>
      <c r="AB35256" s="241"/>
    </row>
    <row r="35257" spans="25:28">
      <c r="Y35257" s="240"/>
      <c r="AB35257" s="241"/>
    </row>
    <row r="35258" spans="25:28">
      <c r="Y35258" s="240"/>
      <c r="AB35258" s="241"/>
    </row>
    <row r="35259" spans="25:28">
      <c r="Y35259" s="240"/>
      <c r="AB35259" s="241"/>
    </row>
    <row r="35260" spans="25:28">
      <c r="Y35260" s="240"/>
      <c r="AB35260" s="241"/>
    </row>
    <row r="35261" spans="25:28">
      <c r="Y35261" s="240"/>
      <c r="AB35261" s="241"/>
    </row>
    <row r="35262" spans="25:28">
      <c r="Y35262" s="240"/>
      <c r="AB35262" s="241"/>
    </row>
    <row r="35263" spans="25:28">
      <c r="Y35263" s="240"/>
      <c r="AB35263" s="241"/>
    </row>
    <row r="35264" spans="25:28">
      <c r="Y35264" s="240"/>
      <c r="AB35264" s="241"/>
    </row>
    <row r="35265" spans="25:28">
      <c r="Y35265" s="240"/>
      <c r="AB35265" s="241"/>
    </row>
    <row r="35266" spans="25:28">
      <c r="Y35266" s="240"/>
      <c r="AB35266" s="241"/>
    </row>
    <row r="35267" spans="25:28">
      <c r="Y35267" s="240"/>
      <c r="AB35267" s="241"/>
    </row>
    <row r="35268" spans="25:28">
      <c r="Y35268" s="240"/>
      <c r="AB35268" s="241"/>
    </row>
    <row r="35269" spans="25:28">
      <c r="Y35269" s="240"/>
      <c r="AB35269" s="241"/>
    </row>
    <row r="35270" spans="25:28">
      <c r="Y35270" s="240"/>
      <c r="AB35270" s="241"/>
    </row>
    <row r="35271" spans="25:28">
      <c r="Y35271" s="240"/>
      <c r="AB35271" s="241"/>
    </row>
    <row r="35272" spans="25:28">
      <c r="Y35272" s="240"/>
      <c r="AB35272" s="241"/>
    </row>
    <row r="35273" spans="25:28">
      <c r="Y35273" s="240"/>
      <c r="AB35273" s="241"/>
    </row>
    <row r="35274" spans="25:28">
      <c r="Y35274" s="240"/>
      <c r="AB35274" s="241"/>
    </row>
    <row r="35275" spans="25:28">
      <c r="Y35275" s="240"/>
      <c r="AB35275" s="241"/>
    </row>
    <row r="35276" spans="25:28">
      <c r="Y35276" s="240"/>
      <c r="AB35276" s="241"/>
    </row>
    <row r="35277" spans="25:28">
      <c r="Y35277" s="240"/>
      <c r="AB35277" s="241"/>
    </row>
    <row r="35278" spans="25:28">
      <c r="Y35278" s="240"/>
      <c r="AB35278" s="241"/>
    </row>
    <row r="35279" spans="25:28">
      <c r="Y35279" s="240"/>
      <c r="AB35279" s="241"/>
    </row>
    <row r="35280" spans="25:28">
      <c r="Y35280" s="240"/>
      <c r="AB35280" s="241"/>
    </row>
    <row r="35281" spans="25:28">
      <c r="Y35281" s="240"/>
      <c r="AB35281" s="241"/>
    </row>
    <row r="35282" spans="25:28">
      <c r="Y35282" s="240"/>
      <c r="AB35282" s="241"/>
    </row>
    <row r="35283" spans="25:28">
      <c r="Y35283" s="240"/>
      <c r="AB35283" s="241"/>
    </row>
    <row r="35284" spans="25:28">
      <c r="Y35284" s="240"/>
      <c r="AB35284" s="241"/>
    </row>
    <row r="35285" spans="25:28">
      <c r="Y35285" s="240"/>
      <c r="AB35285" s="241"/>
    </row>
    <row r="35286" spans="25:28">
      <c r="Y35286" s="240"/>
      <c r="AB35286" s="241"/>
    </row>
    <row r="35287" spans="25:28">
      <c r="Y35287" s="240"/>
      <c r="AB35287" s="241"/>
    </row>
    <row r="35288" spans="25:28">
      <c r="Y35288" s="240"/>
      <c r="AB35288" s="241"/>
    </row>
    <row r="35289" spans="25:28">
      <c r="Y35289" s="240"/>
      <c r="AB35289" s="241"/>
    </row>
    <row r="35290" spans="25:28">
      <c r="Y35290" s="240"/>
      <c r="AB35290" s="241"/>
    </row>
    <row r="35291" spans="25:28">
      <c r="Y35291" s="240"/>
      <c r="AB35291" s="241"/>
    </row>
    <row r="35292" spans="25:28">
      <c r="Y35292" s="240"/>
      <c r="AB35292" s="241"/>
    </row>
    <row r="35293" spans="25:28">
      <c r="Y35293" s="240"/>
      <c r="AB35293" s="241"/>
    </row>
    <row r="35294" spans="25:28">
      <c r="Y35294" s="240"/>
      <c r="AB35294" s="241"/>
    </row>
    <row r="35295" spans="25:28">
      <c r="Y35295" s="240"/>
      <c r="AB35295" s="241"/>
    </row>
    <row r="35296" spans="25:28">
      <c r="Y35296" s="240"/>
      <c r="AB35296" s="241"/>
    </row>
    <row r="35297" spans="25:28">
      <c r="Y35297" s="240"/>
      <c r="AB35297" s="241"/>
    </row>
    <row r="35298" spans="25:28">
      <c r="Y35298" s="240"/>
      <c r="AB35298" s="241"/>
    </row>
    <row r="35299" spans="25:28">
      <c r="Y35299" s="240"/>
      <c r="AB35299" s="241"/>
    </row>
    <row r="35300" spans="25:28">
      <c r="Y35300" s="240"/>
      <c r="AB35300" s="241"/>
    </row>
    <row r="35301" spans="25:28">
      <c r="Y35301" s="240"/>
      <c r="AB35301" s="241"/>
    </row>
    <row r="35302" spans="25:28">
      <c r="Y35302" s="240"/>
      <c r="AB35302" s="241"/>
    </row>
    <row r="35303" spans="25:28">
      <c r="Y35303" s="240"/>
      <c r="AB35303" s="241"/>
    </row>
    <row r="35304" spans="25:28">
      <c r="Y35304" s="240"/>
      <c r="AB35304" s="241"/>
    </row>
    <row r="35305" spans="25:28">
      <c r="Y35305" s="240"/>
      <c r="AB35305" s="241"/>
    </row>
    <row r="35306" spans="25:28">
      <c r="Y35306" s="240"/>
      <c r="AB35306" s="241"/>
    </row>
    <row r="35307" spans="25:28">
      <c r="Y35307" s="240"/>
      <c r="AB35307" s="241"/>
    </row>
    <row r="35308" spans="25:28">
      <c r="Y35308" s="240"/>
      <c r="AB35308" s="241"/>
    </row>
    <row r="35309" spans="25:28">
      <c r="Y35309" s="240"/>
      <c r="AB35309" s="241"/>
    </row>
    <row r="35310" spans="25:28">
      <c r="Y35310" s="240"/>
      <c r="AB35310" s="241"/>
    </row>
    <row r="35311" spans="25:28">
      <c r="Y35311" s="240"/>
      <c r="AB35311" s="241"/>
    </row>
    <row r="35312" spans="25:28">
      <c r="Y35312" s="240"/>
      <c r="AB35312" s="241"/>
    </row>
    <row r="35313" spans="25:28">
      <c r="Y35313" s="240"/>
      <c r="AB35313" s="241"/>
    </row>
    <row r="35314" spans="25:28">
      <c r="Y35314" s="240"/>
      <c r="AB35314" s="241"/>
    </row>
    <row r="35315" spans="25:28">
      <c r="Y35315" s="240"/>
      <c r="AB35315" s="241"/>
    </row>
    <row r="35316" spans="25:28">
      <c r="Y35316" s="240"/>
      <c r="AB35316" s="241"/>
    </row>
    <row r="35317" spans="25:28">
      <c r="Y35317" s="240"/>
      <c r="AB35317" s="241"/>
    </row>
    <row r="35318" spans="25:28">
      <c r="Y35318" s="240"/>
      <c r="AB35318" s="241"/>
    </row>
    <row r="35319" spans="25:28">
      <c r="Y35319" s="240"/>
      <c r="AB35319" s="241"/>
    </row>
    <row r="35320" spans="25:28">
      <c r="Y35320" s="240"/>
      <c r="AB35320" s="241"/>
    </row>
    <row r="35321" spans="25:28">
      <c r="Y35321" s="240"/>
      <c r="AB35321" s="241"/>
    </row>
    <row r="35322" spans="25:28">
      <c r="Y35322" s="240"/>
      <c r="AB35322" s="241"/>
    </row>
    <row r="35323" spans="25:28">
      <c r="Y35323" s="240"/>
      <c r="AB35323" s="241"/>
    </row>
    <row r="35324" spans="25:28">
      <c r="Y35324" s="240"/>
      <c r="AB35324" s="241"/>
    </row>
    <row r="35325" spans="25:28">
      <c r="Y35325" s="240"/>
      <c r="AB35325" s="241"/>
    </row>
    <row r="35326" spans="25:28">
      <c r="Y35326" s="240"/>
      <c r="AB35326" s="241"/>
    </row>
    <row r="35327" spans="25:28">
      <c r="Y35327" s="240"/>
      <c r="AB35327" s="241"/>
    </row>
    <row r="35328" spans="25:28">
      <c r="Y35328" s="240"/>
      <c r="AB35328" s="241"/>
    </row>
    <row r="35329" spans="25:28">
      <c r="Y35329" s="240"/>
      <c r="AB35329" s="241"/>
    </row>
    <row r="35330" spans="25:28">
      <c r="Y35330" s="240"/>
      <c r="AB35330" s="241"/>
    </row>
    <row r="35331" spans="25:28">
      <c r="Y35331" s="240"/>
      <c r="AB35331" s="241"/>
    </row>
    <row r="35332" spans="25:28">
      <c r="Y35332" s="240"/>
      <c r="AB35332" s="241"/>
    </row>
    <row r="35333" spans="25:28">
      <c r="Y35333" s="240"/>
      <c r="AB35333" s="241"/>
    </row>
    <row r="35334" spans="25:28">
      <c r="Y35334" s="240"/>
      <c r="AB35334" s="241"/>
    </row>
    <row r="35335" spans="25:28">
      <c r="Y35335" s="240"/>
      <c r="AB35335" s="241"/>
    </row>
    <row r="35336" spans="25:28">
      <c r="Y35336" s="240"/>
      <c r="AB35336" s="241"/>
    </row>
    <row r="35337" spans="25:28">
      <c r="Y35337" s="240"/>
      <c r="AB35337" s="241"/>
    </row>
    <row r="35338" spans="25:28">
      <c r="Y35338" s="240"/>
      <c r="AB35338" s="241"/>
    </row>
    <row r="35339" spans="25:28">
      <c r="Y35339" s="240"/>
      <c r="AB35339" s="241"/>
    </row>
    <row r="35340" spans="25:28">
      <c r="Y35340" s="240"/>
      <c r="AB35340" s="241"/>
    </row>
    <row r="35341" spans="25:28">
      <c r="Y35341" s="240"/>
      <c r="AB35341" s="241"/>
    </row>
    <row r="35342" spans="25:28">
      <c r="Y35342" s="240"/>
      <c r="AB35342" s="241"/>
    </row>
    <row r="35343" spans="25:28">
      <c r="Y35343" s="240"/>
      <c r="AB35343" s="241"/>
    </row>
    <row r="35344" spans="25:28">
      <c r="Y35344" s="240"/>
      <c r="AB35344" s="241"/>
    </row>
    <row r="35345" spans="25:28">
      <c r="Y35345" s="240"/>
      <c r="AB35345" s="241"/>
    </row>
    <row r="35346" spans="25:28">
      <c r="Y35346" s="240"/>
      <c r="AB35346" s="241"/>
    </row>
    <row r="35347" spans="25:28">
      <c r="Y35347" s="240"/>
      <c r="AB35347" s="241"/>
    </row>
    <row r="35348" spans="25:28">
      <c r="Y35348" s="240"/>
      <c r="AB35348" s="241"/>
    </row>
    <row r="35349" spans="25:28">
      <c r="Y35349" s="240"/>
      <c r="AB35349" s="241"/>
    </row>
    <row r="35350" spans="25:28">
      <c r="Y35350" s="240"/>
      <c r="AB35350" s="241"/>
    </row>
    <row r="35351" spans="25:28">
      <c r="Y35351" s="240"/>
      <c r="AB35351" s="241"/>
    </row>
    <row r="35352" spans="25:28">
      <c r="Y35352" s="240"/>
      <c r="AB35352" s="241"/>
    </row>
    <row r="35353" spans="25:28">
      <c r="Y35353" s="240"/>
      <c r="AB35353" s="241"/>
    </row>
    <row r="35354" spans="25:28">
      <c r="Y35354" s="240"/>
      <c r="AB35354" s="241"/>
    </row>
    <row r="35355" spans="25:28">
      <c r="Y35355" s="240"/>
      <c r="AB35355" s="241"/>
    </row>
    <row r="35356" spans="25:28">
      <c r="Y35356" s="240"/>
      <c r="AB35356" s="241"/>
    </row>
    <row r="35357" spans="25:28">
      <c r="Y35357" s="240"/>
      <c r="AB35357" s="241"/>
    </row>
    <row r="35358" spans="25:28">
      <c r="Y35358" s="240"/>
      <c r="AB35358" s="241"/>
    </row>
    <row r="35359" spans="25:28">
      <c r="Y35359" s="240"/>
      <c r="AB35359" s="241"/>
    </row>
    <row r="35360" spans="25:28">
      <c r="Y35360" s="240"/>
      <c r="AB35360" s="241"/>
    </row>
    <row r="35361" spans="25:28">
      <c r="Y35361" s="240"/>
      <c r="AB35361" s="241"/>
    </row>
    <row r="35362" spans="25:28">
      <c r="Y35362" s="240"/>
      <c r="AB35362" s="241"/>
    </row>
    <row r="35363" spans="25:28">
      <c r="Y35363" s="240"/>
      <c r="AB35363" s="241"/>
    </row>
    <row r="35364" spans="25:28">
      <c r="Y35364" s="240"/>
      <c r="AB35364" s="241"/>
    </row>
    <row r="35365" spans="25:28">
      <c r="Y35365" s="240"/>
      <c r="AB35365" s="241"/>
    </row>
    <row r="35366" spans="25:28">
      <c r="Y35366" s="240"/>
      <c r="AB35366" s="241"/>
    </row>
    <row r="35367" spans="25:28">
      <c r="Y35367" s="240"/>
      <c r="AB35367" s="241"/>
    </row>
    <row r="35368" spans="25:28">
      <c r="Y35368" s="240"/>
      <c r="AB35368" s="241"/>
    </row>
    <row r="35369" spans="25:28">
      <c r="Y35369" s="240"/>
      <c r="AB35369" s="241"/>
    </row>
    <row r="35370" spans="25:28">
      <c r="Y35370" s="240"/>
      <c r="AB35370" s="241"/>
    </row>
    <row r="35371" spans="25:28">
      <c r="Y35371" s="240"/>
      <c r="AB35371" s="241"/>
    </row>
    <row r="35372" spans="25:28">
      <c r="Y35372" s="240"/>
      <c r="AB35372" s="241"/>
    </row>
    <row r="35373" spans="25:28">
      <c r="Y35373" s="240"/>
      <c r="AB35373" s="241"/>
    </row>
    <row r="35374" spans="25:28">
      <c r="Y35374" s="240"/>
      <c r="AB35374" s="241"/>
    </row>
    <row r="35375" spans="25:28">
      <c r="Y35375" s="240"/>
      <c r="AB35375" s="241"/>
    </row>
    <row r="35376" spans="25:28">
      <c r="Y35376" s="240"/>
      <c r="AB35376" s="241"/>
    </row>
    <row r="35377" spans="25:28">
      <c r="Y35377" s="240"/>
      <c r="AB35377" s="241"/>
    </row>
    <row r="35378" spans="25:28">
      <c r="Y35378" s="240"/>
      <c r="AB35378" s="241"/>
    </row>
    <row r="35379" spans="25:28">
      <c r="Y35379" s="240"/>
      <c r="AB35379" s="241"/>
    </row>
    <row r="35380" spans="25:28">
      <c r="Y35380" s="240"/>
      <c r="AB35380" s="241"/>
    </row>
    <row r="35381" spans="25:28">
      <c r="Y35381" s="240"/>
      <c r="AB35381" s="241"/>
    </row>
    <row r="35382" spans="25:28">
      <c r="Y35382" s="240"/>
      <c r="AB35382" s="241"/>
    </row>
    <row r="35383" spans="25:28">
      <c r="Y35383" s="240"/>
      <c r="AB35383" s="241"/>
    </row>
    <row r="35384" spans="25:28">
      <c r="Y35384" s="240"/>
      <c r="AB35384" s="241"/>
    </row>
    <row r="35385" spans="25:28">
      <c r="Y35385" s="240"/>
      <c r="AB35385" s="241"/>
    </row>
    <row r="35386" spans="25:28">
      <c r="Y35386" s="240"/>
      <c r="AB35386" s="241"/>
    </row>
    <row r="35387" spans="25:28">
      <c r="Y35387" s="240"/>
      <c r="AB35387" s="241"/>
    </row>
    <row r="35388" spans="25:28">
      <c r="Y35388" s="240"/>
      <c r="AB35388" s="241"/>
    </row>
    <row r="35389" spans="25:28">
      <c r="Y35389" s="240"/>
      <c r="AB35389" s="241"/>
    </row>
    <row r="35390" spans="25:28">
      <c r="Y35390" s="240"/>
      <c r="AB35390" s="241"/>
    </row>
    <row r="35391" spans="25:28">
      <c r="Y35391" s="240"/>
      <c r="AB35391" s="241"/>
    </row>
    <row r="35392" spans="25:28">
      <c r="Y35392" s="240"/>
      <c r="AB35392" s="241"/>
    </row>
    <row r="35393" spans="25:28">
      <c r="Y35393" s="240"/>
      <c r="AB35393" s="241"/>
    </row>
    <row r="35394" spans="25:28">
      <c r="Y35394" s="240"/>
      <c r="AB35394" s="241"/>
    </row>
    <row r="35395" spans="25:28">
      <c r="Y35395" s="240"/>
      <c r="AB35395" s="241"/>
    </row>
    <row r="35396" spans="25:28">
      <c r="Y35396" s="240"/>
      <c r="AB35396" s="241"/>
    </row>
    <row r="35397" spans="25:28">
      <c r="Y35397" s="240"/>
      <c r="AB35397" s="241"/>
    </row>
    <row r="35398" spans="25:28">
      <c r="Y35398" s="240"/>
      <c r="AB35398" s="241"/>
    </row>
    <row r="35399" spans="25:28">
      <c r="Y35399" s="240"/>
      <c r="AB35399" s="241"/>
    </row>
    <row r="35400" spans="25:28">
      <c r="Y35400" s="240"/>
      <c r="AB35400" s="241"/>
    </row>
    <row r="35401" spans="25:28">
      <c r="Y35401" s="240"/>
      <c r="AB35401" s="241"/>
    </row>
    <row r="35402" spans="25:28">
      <c r="Y35402" s="240"/>
      <c r="AB35402" s="241"/>
    </row>
    <row r="35403" spans="25:28">
      <c r="Y35403" s="240"/>
      <c r="AB35403" s="241"/>
    </row>
    <row r="35404" spans="25:28">
      <c r="Y35404" s="240"/>
      <c r="AB35404" s="241"/>
    </row>
    <row r="35405" spans="25:28">
      <c r="Y35405" s="240"/>
      <c r="AB35405" s="241"/>
    </row>
    <row r="35406" spans="25:28">
      <c r="Y35406" s="240"/>
      <c r="AB35406" s="241"/>
    </row>
    <row r="35407" spans="25:28">
      <c r="Y35407" s="240"/>
      <c r="AB35407" s="241"/>
    </row>
    <row r="35408" spans="25:28">
      <c r="Y35408" s="240"/>
      <c r="AB35408" s="241"/>
    </row>
    <row r="35409" spans="25:28">
      <c r="Y35409" s="240"/>
      <c r="AB35409" s="241"/>
    </row>
    <row r="35410" spans="25:28">
      <c r="Y35410" s="240"/>
      <c r="AB35410" s="241"/>
    </row>
    <row r="35411" spans="25:28">
      <c r="Y35411" s="240"/>
      <c r="AB35411" s="241"/>
    </row>
    <row r="35412" spans="25:28">
      <c r="Y35412" s="240"/>
      <c r="AB35412" s="241"/>
    </row>
    <row r="35413" spans="25:28">
      <c r="Y35413" s="240"/>
      <c r="AB35413" s="241"/>
    </row>
    <row r="35414" spans="25:28">
      <c r="Y35414" s="240"/>
      <c r="AB35414" s="241"/>
    </row>
    <row r="35415" spans="25:28">
      <c r="Y35415" s="240"/>
      <c r="AB35415" s="241"/>
    </row>
    <row r="35416" spans="25:28">
      <c r="Y35416" s="240"/>
      <c r="AB35416" s="241"/>
    </row>
    <row r="35417" spans="25:28">
      <c r="Y35417" s="240"/>
      <c r="AB35417" s="241"/>
    </row>
    <row r="35418" spans="25:28">
      <c r="Y35418" s="240"/>
      <c r="AB35418" s="241"/>
    </row>
    <row r="35419" spans="25:28">
      <c r="Y35419" s="240"/>
      <c r="AB35419" s="241"/>
    </row>
    <row r="35420" spans="25:28">
      <c r="Y35420" s="240"/>
      <c r="AB35420" s="241"/>
    </row>
    <row r="35421" spans="25:28">
      <c r="Y35421" s="240"/>
      <c r="AB35421" s="241"/>
    </row>
    <row r="35422" spans="25:28">
      <c r="Y35422" s="240"/>
      <c r="AB35422" s="241"/>
    </row>
    <row r="35423" spans="25:28">
      <c r="Y35423" s="240"/>
      <c r="AB35423" s="241"/>
    </row>
    <row r="35424" spans="25:28">
      <c r="Y35424" s="240"/>
      <c r="AB35424" s="241"/>
    </row>
    <row r="35425" spans="25:28">
      <c r="Y35425" s="240"/>
      <c r="AB35425" s="241"/>
    </row>
    <row r="35426" spans="25:28">
      <c r="Y35426" s="240"/>
      <c r="AB35426" s="241"/>
    </row>
    <row r="35427" spans="25:28">
      <c r="Y35427" s="240"/>
      <c r="AB35427" s="241"/>
    </row>
    <row r="35428" spans="25:28">
      <c r="Y35428" s="240"/>
      <c r="AB35428" s="241"/>
    </row>
    <row r="35429" spans="25:28">
      <c r="Y35429" s="240"/>
      <c r="AB35429" s="241"/>
    </row>
    <row r="35430" spans="25:28">
      <c r="Y35430" s="240"/>
      <c r="AB35430" s="241"/>
    </row>
    <row r="35431" spans="25:28">
      <c r="Y35431" s="240"/>
      <c r="AB35431" s="241"/>
    </row>
    <row r="35432" spans="25:28">
      <c r="Y35432" s="240"/>
      <c r="AB35432" s="241"/>
    </row>
    <row r="35433" spans="25:28">
      <c r="Y35433" s="240"/>
      <c r="AB35433" s="241"/>
    </row>
    <row r="35434" spans="25:28">
      <c r="Y35434" s="240"/>
      <c r="AB35434" s="241"/>
    </row>
    <row r="35435" spans="25:28">
      <c r="Y35435" s="240"/>
      <c r="AB35435" s="241"/>
    </row>
    <row r="35436" spans="25:28">
      <c r="Y35436" s="240"/>
      <c r="AB35436" s="241"/>
    </row>
    <row r="35437" spans="25:28">
      <c r="Y35437" s="240"/>
      <c r="AB35437" s="241"/>
    </row>
    <row r="35438" spans="25:28">
      <c r="Y35438" s="240"/>
      <c r="AB35438" s="241"/>
    </row>
    <row r="35439" spans="25:28">
      <c r="Y35439" s="240"/>
      <c r="AB35439" s="241"/>
    </row>
    <row r="35440" spans="25:28">
      <c r="Y35440" s="240"/>
      <c r="AB35440" s="241"/>
    </row>
    <row r="35441" spans="25:28">
      <c r="Y35441" s="240"/>
      <c r="AB35441" s="241"/>
    </row>
    <row r="35442" spans="25:28">
      <c r="Y35442" s="240"/>
      <c r="AB35442" s="241"/>
    </row>
    <row r="35443" spans="25:28">
      <c r="Y35443" s="240"/>
      <c r="AB35443" s="241"/>
    </row>
    <row r="35444" spans="25:28">
      <c r="Y35444" s="240"/>
      <c r="AB35444" s="241"/>
    </row>
    <row r="35445" spans="25:28">
      <c r="Y35445" s="240"/>
      <c r="AB35445" s="241"/>
    </row>
    <row r="35446" spans="25:28">
      <c r="Y35446" s="240"/>
      <c r="AB35446" s="241"/>
    </row>
    <row r="35447" spans="25:28">
      <c r="Y35447" s="240"/>
      <c r="AB35447" s="241"/>
    </row>
    <row r="35448" spans="25:28">
      <c r="Y35448" s="240"/>
      <c r="AB35448" s="241"/>
    </row>
    <row r="35449" spans="25:28">
      <c r="Y35449" s="240"/>
      <c r="AB35449" s="241"/>
    </row>
    <row r="35450" spans="25:28">
      <c r="Y35450" s="240"/>
      <c r="AB35450" s="241"/>
    </row>
    <row r="35451" spans="25:28">
      <c r="Y35451" s="240"/>
      <c r="AB35451" s="241"/>
    </row>
    <row r="35452" spans="25:28">
      <c r="Y35452" s="240"/>
      <c r="AB35452" s="241"/>
    </row>
    <row r="35453" spans="25:28">
      <c r="Y35453" s="240"/>
      <c r="AB35453" s="241"/>
    </row>
    <row r="35454" spans="25:28">
      <c r="Y35454" s="240"/>
      <c r="AB35454" s="241"/>
    </row>
    <row r="35455" spans="25:28">
      <c r="Y35455" s="240"/>
      <c r="AB35455" s="241"/>
    </row>
    <row r="35456" spans="25:28">
      <c r="Y35456" s="240"/>
      <c r="AB35456" s="241"/>
    </row>
    <row r="35457" spans="25:28">
      <c r="Y35457" s="240"/>
      <c r="AB35457" s="241"/>
    </row>
    <row r="35458" spans="25:28">
      <c r="Y35458" s="240"/>
      <c r="AB35458" s="241"/>
    </row>
    <row r="35459" spans="25:28">
      <c r="Y35459" s="240"/>
      <c r="AB35459" s="241"/>
    </row>
    <row r="35460" spans="25:28">
      <c r="Y35460" s="240"/>
      <c r="AB35460" s="241"/>
    </row>
    <row r="35461" spans="25:28">
      <c r="Y35461" s="240"/>
      <c r="AB35461" s="241"/>
    </row>
    <row r="35462" spans="25:28">
      <c r="Y35462" s="240"/>
      <c r="AB35462" s="241"/>
    </row>
    <row r="35463" spans="25:28">
      <c r="Y35463" s="240"/>
      <c r="AB35463" s="241"/>
    </row>
    <row r="35464" spans="25:28">
      <c r="Y35464" s="240"/>
      <c r="AB35464" s="241"/>
    </row>
    <row r="35465" spans="25:28">
      <c r="Y35465" s="240"/>
      <c r="AB35465" s="241"/>
    </row>
    <row r="35466" spans="25:28">
      <c r="Y35466" s="240"/>
      <c r="AB35466" s="241"/>
    </row>
    <row r="35467" spans="25:28">
      <c r="Y35467" s="240"/>
      <c r="AB35467" s="241"/>
    </row>
    <row r="35468" spans="25:28">
      <c r="Y35468" s="240"/>
      <c r="AB35468" s="241"/>
    </row>
    <row r="35469" spans="25:28">
      <c r="Y35469" s="240"/>
      <c r="AB35469" s="241"/>
    </row>
    <row r="35470" spans="25:28">
      <c r="Y35470" s="240"/>
      <c r="AB35470" s="241"/>
    </row>
    <row r="35471" spans="25:28">
      <c r="Y35471" s="240"/>
      <c r="AB35471" s="241"/>
    </row>
    <row r="35472" spans="25:28">
      <c r="Y35472" s="240"/>
      <c r="AB35472" s="241"/>
    </row>
    <row r="35473" spans="25:28">
      <c r="Y35473" s="240"/>
      <c r="AB35473" s="241"/>
    </row>
    <row r="35474" spans="25:28">
      <c r="Y35474" s="240"/>
      <c r="AB35474" s="241"/>
    </row>
    <row r="35475" spans="25:28">
      <c r="Y35475" s="240"/>
      <c r="AB35475" s="241"/>
    </row>
    <row r="35476" spans="25:28">
      <c r="Y35476" s="240"/>
      <c r="AB35476" s="241"/>
    </row>
    <row r="35477" spans="25:28">
      <c r="Y35477" s="240"/>
      <c r="AB35477" s="241"/>
    </row>
    <row r="35478" spans="25:28">
      <c r="Y35478" s="240"/>
      <c r="AB35478" s="241"/>
    </row>
    <row r="35479" spans="25:28">
      <c r="Y35479" s="240"/>
      <c r="AB35479" s="241"/>
    </row>
    <row r="35480" spans="25:28">
      <c r="Y35480" s="240"/>
      <c r="AB35480" s="241"/>
    </row>
    <row r="35481" spans="25:28">
      <c r="Y35481" s="240"/>
      <c r="AB35481" s="241"/>
    </row>
    <row r="35482" spans="25:28">
      <c r="Y35482" s="240"/>
      <c r="AB35482" s="241"/>
    </row>
    <row r="35483" spans="25:28">
      <c r="Y35483" s="240"/>
      <c r="AB35483" s="241"/>
    </row>
    <row r="35484" spans="25:28">
      <c r="Y35484" s="240"/>
      <c r="AB35484" s="241"/>
    </row>
    <row r="35485" spans="25:28">
      <c r="Y35485" s="240"/>
      <c r="AB35485" s="241"/>
    </row>
    <row r="35486" spans="25:28">
      <c r="Y35486" s="240"/>
      <c r="AB35486" s="241"/>
    </row>
    <row r="35487" spans="25:28">
      <c r="Y35487" s="240"/>
      <c r="AB35487" s="241"/>
    </row>
    <row r="35488" spans="25:28">
      <c r="Y35488" s="240"/>
      <c r="AB35488" s="241"/>
    </row>
    <row r="35489" spans="25:28">
      <c r="Y35489" s="240"/>
      <c r="AB35489" s="241"/>
    </row>
    <row r="35490" spans="25:28">
      <c r="Y35490" s="240"/>
      <c r="AB35490" s="241"/>
    </row>
    <row r="35491" spans="25:28">
      <c r="Y35491" s="240"/>
      <c r="AB35491" s="241"/>
    </row>
    <row r="35492" spans="25:28">
      <c r="Y35492" s="240"/>
      <c r="AB35492" s="241"/>
    </row>
    <row r="35493" spans="25:28">
      <c r="Y35493" s="240"/>
      <c r="AB35493" s="241"/>
    </row>
    <row r="35494" spans="25:28">
      <c r="Y35494" s="240"/>
      <c r="AB35494" s="241"/>
    </row>
    <row r="35495" spans="25:28">
      <c r="Y35495" s="240"/>
      <c r="AB35495" s="241"/>
    </row>
    <row r="35496" spans="25:28">
      <c r="Y35496" s="240"/>
      <c r="AB35496" s="241"/>
    </row>
    <row r="35497" spans="25:28">
      <c r="Y35497" s="240"/>
      <c r="AB35497" s="241"/>
    </row>
    <row r="35498" spans="25:28">
      <c r="Y35498" s="240"/>
      <c r="AB35498" s="241"/>
    </row>
    <row r="35499" spans="25:28">
      <c r="Y35499" s="240"/>
      <c r="AB35499" s="241"/>
    </row>
    <row r="35500" spans="25:28">
      <c r="Y35500" s="240"/>
      <c r="AB35500" s="241"/>
    </row>
    <row r="35501" spans="25:28">
      <c r="Y35501" s="240"/>
      <c r="AB35501" s="241"/>
    </row>
    <row r="35502" spans="25:28">
      <c r="Y35502" s="240"/>
      <c r="AB35502" s="241"/>
    </row>
    <row r="35503" spans="25:28">
      <c r="Y35503" s="240"/>
      <c r="AB35503" s="241"/>
    </row>
    <row r="35504" spans="25:28">
      <c r="Y35504" s="240"/>
      <c r="AB35504" s="241"/>
    </row>
    <row r="35505" spans="25:28">
      <c r="Y35505" s="240"/>
      <c r="AB35505" s="241"/>
    </row>
    <row r="35506" spans="25:28">
      <c r="Y35506" s="240"/>
      <c r="AB35506" s="241"/>
    </row>
    <row r="35507" spans="25:28">
      <c r="Y35507" s="240"/>
      <c r="AB35507" s="241"/>
    </row>
    <row r="35508" spans="25:28">
      <c r="Y35508" s="240"/>
      <c r="AB35508" s="241"/>
    </row>
    <row r="35509" spans="25:28">
      <c r="Y35509" s="240"/>
      <c r="AB35509" s="241"/>
    </row>
    <row r="35510" spans="25:28">
      <c r="Y35510" s="240"/>
      <c r="AB35510" s="241"/>
    </row>
    <row r="35511" spans="25:28">
      <c r="Y35511" s="240"/>
      <c r="AB35511" s="241"/>
    </row>
    <row r="35512" spans="25:28">
      <c r="Y35512" s="240"/>
      <c r="AB35512" s="241"/>
    </row>
    <row r="35513" spans="25:28">
      <c r="Y35513" s="240"/>
      <c r="AB35513" s="241"/>
    </row>
    <row r="35514" spans="25:28">
      <c r="Y35514" s="240"/>
      <c r="AB35514" s="241"/>
    </row>
    <row r="35515" spans="25:28">
      <c r="Y35515" s="240"/>
      <c r="AB35515" s="241"/>
    </row>
    <row r="35516" spans="25:28">
      <c r="Y35516" s="240"/>
      <c r="AB35516" s="241"/>
    </row>
    <row r="35517" spans="25:28">
      <c r="Y35517" s="240"/>
      <c r="AB35517" s="241"/>
    </row>
    <row r="35518" spans="25:28">
      <c r="Y35518" s="240"/>
      <c r="AB35518" s="241"/>
    </row>
    <row r="35519" spans="25:28">
      <c r="Y35519" s="240"/>
      <c r="AB35519" s="241"/>
    </row>
    <row r="35520" spans="25:28">
      <c r="Y35520" s="240"/>
      <c r="AB35520" s="241"/>
    </row>
    <row r="35521" spans="25:28">
      <c r="Y35521" s="240"/>
      <c r="AB35521" s="241"/>
    </row>
    <row r="35522" spans="25:28">
      <c r="Y35522" s="240"/>
      <c r="AB35522" s="241"/>
    </row>
    <row r="35523" spans="25:28">
      <c r="Y35523" s="240"/>
      <c r="AB35523" s="241"/>
    </row>
    <row r="35524" spans="25:28">
      <c r="Y35524" s="240"/>
      <c r="AB35524" s="241"/>
    </row>
    <row r="35525" spans="25:28">
      <c r="Y35525" s="240"/>
      <c r="AB35525" s="241"/>
    </row>
    <row r="35526" spans="25:28">
      <c r="Y35526" s="240"/>
      <c r="AB35526" s="241"/>
    </row>
    <row r="35527" spans="25:28">
      <c r="Y35527" s="240"/>
      <c r="AB35527" s="241"/>
    </row>
    <row r="35528" spans="25:28">
      <c r="Y35528" s="240"/>
      <c r="AB35528" s="241"/>
    </row>
    <row r="35529" spans="25:28">
      <c r="Y35529" s="240"/>
      <c r="AB35529" s="241"/>
    </row>
    <row r="35530" spans="25:28">
      <c r="Y35530" s="240"/>
      <c r="AB35530" s="241"/>
    </row>
    <row r="35531" spans="25:28">
      <c r="Y35531" s="240"/>
      <c r="AB35531" s="241"/>
    </row>
    <row r="35532" spans="25:28">
      <c r="Y35532" s="240"/>
      <c r="AB35532" s="241"/>
    </row>
    <row r="35533" spans="25:28">
      <c r="Y35533" s="240"/>
      <c r="AB35533" s="241"/>
    </row>
    <row r="35534" spans="25:28">
      <c r="Y35534" s="240"/>
      <c r="AB35534" s="241"/>
    </row>
    <row r="35535" spans="25:28">
      <c r="Y35535" s="240"/>
      <c r="AB35535" s="241"/>
    </row>
    <row r="35536" spans="25:28">
      <c r="Y35536" s="240"/>
      <c r="AB35536" s="241"/>
    </row>
    <row r="35537" spans="25:28">
      <c r="Y35537" s="240"/>
      <c r="AB35537" s="241"/>
    </row>
    <row r="35538" spans="25:28">
      <c r="Y35538" s="240"/>
      <c r="AB35538" s="241"/>
    </row>
    <row r="35539" spans="25:28">
      <c r="Y35539" s="240"/>
      <c r="AB35539" s="241"/>
    </row>
    <row r="35540" spans="25:28">
      <c r="Y35540" s="240"/>
      <c r="AB35540" s="241"/>
    </row>
    <row r="35541" spans="25:28">
      <c r="Y35541" s="240"/>
      <c r="AB35541" s="241"/>
    </row>
    <row r="35542" spans="25:28">
      <c r="Y35542" s="240"/>
      <c r="AB35542" s="241"/>
    </row>
    <row r="35543" spans="25:28">
      <c r="Y35543" s="240"/>
      <c r="AB35543" s="241"/>
    </row>
    <row r="35544" spans="25:28">
      <c r="Y35544" s="240"/>
      <c r="AB35544" s="241"/>
    </row>
    <row r="35545" spans="25:28">
      <c r="Y35545" s="240"/>
      <c r="AB35545" s="241"/>
    </row>
    <row r="35546" spans="25:28">
      <c r="Y35546" s="240"/>
      <c r="AB35546" s="241"/>
    </row>
    <row r="35547" spans="25:28">
      <c r="Y35547" s="240"/>
      <c r="AB35547" s="241"/>
    </row>
    <row r="35548" spans="25:28">
      <c r="Y35548" s="240"/>
      <c r="AB35548" s="241"/>
    </row>
    <row r="35549" spans="25:28">
      <c r="Y35549" s="240"/>
      <c r="AB35549" s="241"/>
    </row>
    <row r="35550" spans="25:28">
      <c r="Y35550" s="240"/>
      <c r="AB35550" s="241"/>
    </row>
    <row r="35551" spans="25:28">
      <c r="Y35551" s="240"/>
      <c r="AB35551" s="241"/>
    </row>
    <row r="35552" spans="25:28">
      <c r="Y35552" s="240"/>
      <c r="AB35552" s="241"/>
    </row>
    <row r="35553" spans="25:28">
      <c r="Y35553" s="240"/>
      <c r="AB35553" s="241"/>
    </row>
    <row r="35554" spans="25:28">
      <c r="Y35554" s="240"/>
      <c r="AB35554" s="241"/>
    </row>
    <row r="35555" spans="25:28">
      <c r="Y35555" s="240"/>
      <c r="AB35555" s="241"/>
    </row>
    <row r="35556" spans="25:28">
      <c r="Y35556" s="240"/>
      <c r="AB35556" s="241"/>
    </row>
    <row r="35557" spans="25:28">
      <c r="Y35557" s="240"/>
      <c r="AB35557" s="241"/>
    </row>
    <row r="35558" spans="25:28">
      <c r="Y35558" s="240"/>
      <c r="AB35558" s="241"/>
    </row>
    <row r="35559" spans="25:28">
      <c r="Y35559" s="240"/>
      <c r="AB35559" s="241"/>
    </row>
    <row r="35560" spans="25:28">
      <c r="Y35560" s="240"/>
      <c r="AB35560" s="241"/>
    </row>
    <row r="35561" spans="25:28">
      <c r="Y35561" s="240"/>
      <c r="AB35561" s="241"/>
    </row>
    <row r="35562" spans="25:28">
      <c r="Y35562" s="240"/>
      <c r="AB35562" s="241"/>
    </row>
    <row r="35563" spans="25:28">
      <c r="Y35563" s="240"/>
      <c r="AB35563" s="241"/>
    </row>
    <row r="35564" spans="25:28">
      <c r="Y35564" s="240"/>
      <c r="AB35564" s="241"/>
    </row>
    <row r="35565" spans="25:28">
      <c r="Y35565" s="240"/>
      <c r="AB35565" s="241"/>
    </row>
    <row r="35566" spans="25:28">
      <c r="Y35566" s="240"/>
      <c r="AB35566" s="241"/>
    </row>
    <row r="35567" spans="25:28">
      <c r="Y35567" s="240"/>
      <c r="AB35567" s="241"/>
    </row>
    <row r="35568" spans="25:28">
      <c r="Y35568" s="240"/>
      <c r="AB35568" s="241"/>
    </row>
    <row r="35569" spans="25:28">
      <c r="Y35569" s="240"/>
      <c r="AB35569" s="241"/>
    </row>
    <row r="35570" spans="25:28">
      <c r="Y35570" s="240"/>
      <c r="AB35570" s="241"/>
    </row>
    <row r="35571" spans="25:28">
      <c r="Y35571" s="240"/>
      <c r="AB35571" s="241"/>
    </row>
    <row r="35572" spans="25:28">
      <c r="Y35572" s="240"/>
      <c r="AB35572" s="241"/>
    </row>
    <row r="35573" spans="25:28">
      <c r="Y35573" s="240"/>
      <c r="AB35573" s="241"/>
    </row>
    <row r="35574" spans="25:28">
      <c r="Y35574" s="240"/>
      <c r="AB35574" s="241"/>
    </row>
    <row r="35575" spans="25:28">
      <c r="Y35575" s="240"/>
      <c r="AB35575" s="241"/>
    </row>
    <row r="35576" spans="25:28">
      <c r="Y35576" s="240"/>
      <c r="AB35576" s="241"/>
    </row>
    <row r="35577" spans="25:28">
      <c r="Y35577" s="240"/>
      <c r="AB35577" s="241"/>
    </row>
    <row r="35578" spans="25:28">
      <c r="Y35578" s="240"/>
      <c r="AB35578" s="241"/>
    </row>
    <row r="35579" spans="25:28">
      <c r="Y35579" s="240"/>
      <c r="AB35579" s="241"/>
    </row>
    <row r="35580" spans="25:28">
      <c r="Y35580" s="240"/>
      <c r="AB35580" s="241"/>
    </row>
    <row r="35581" spans="25:28">
      <c r="Y35581" s="240"/>
      <c r="AB35581" s="241"/>
    </row>
    <row r="35582" spans="25:28">
      <c r="Y35582" s="240"/>
      <c r="AB35582" s="241"/>
    </row>
    <row r="35583" spans="25:28">
      <c r="Y35583" s="240"/>
      <c r="AB35583" s="241"/>
    </row>
    <row r="35584" spans="25:28">
      <c r="Y35584" s="240"/>
      <c r="AB35584" s="241"/>
    </row>
    <row r="35585" spans="25:28">
      <c r="Y35585" s="240"/>
      <c r="AB35585" s="241"/>
    </row>
    <row r="35586" spans="25:28">
      <c r="Y35586" s="240"/>
      <c r="AB35586" s="241"/>
    </row>
    <row r="35587" spans="25:28">
      <c r="Y35587" s="240"/>
      <c r="AB35587" s="241"/>
    </row>
    <row r="35588" spans="25:28">
      <c r="Y35588" s="240"/>
      <c r="AB35588" s="241"/>
    </row>
    <row r="35589" spans="25:28">
      <c r="Y35589" s="240"/>
      <c r="AB35589" s="241"/>
    </row>
    <row r="35590" spans="25:28">
      <c r="Y35590" s="240"/>
      <c r="AB35590" s="241"/>
    </row>
    <row r="35591" spans="25:28">
      <c r="Y35591" s="240"/>
      <c r="AB35591" s="241"/>
    </row>
    <row r="35592" spans="25:28">
      <c r="Y35592" s="240"/>
      <c r="AB35592" s="241"/>
    </row>
    <row r="35593" spans="25:28">
      <c r="Y35593" s="240"/>
      <c r="AB35593" s="241"/>
    </row>
    <row r="35594" spans="25:28">
      <c r="Y35594" s="240"/>
      <c r="AB35594" s="241"/>
    </row>
    <row r="35595" spans="25:28">
      <c r="Y35595" s="240"/>
      <c r="AB35595" s="241"/>
    </row>
    <row r="35596" spans="25:28">
      <c r="Y35596" s="240"/>
      <c r="AB35596" s="241"/>
    </row>
    <row r="35597" spans="25:28">
      <c r="Y35597" s="240"/>
      <c r="AB35597" s="241"/>
    </row>
    <row r="35598" spans="25:28">
      <c r="Y35598" s="240"/>
      <c r="AB35598" s="241"/>
    </row>
    <row r="35599" spans="25:28">
      <c r="Y35599" s="240"/>
      <c r="AB35599" s="241"/>
    </row>
    <row r="35600" spans="25:28">
      <c r="Y35600" s="240"/>
      <c r="AB35600" s="241"/>
    </row>
    <row r="35601" spans="25:28">
      <c r="Y35601" s="240"/>
      <c r="AB35601" s="241"/>
    </row>
    <row r="35602" spans="25:28">
      <c r="Y35602" s="240"/>
      <c r="AB35602" s="241"/>
    </row>
    <row r="35603" spans="25:28">
      <c r="Y35603" s="240"/>
      <c r="AB35603" s="241"/>
    </row>
    <row r="35604" spans="25:28">
      <c r="Y35604" s="240"/>
      <c r="AB35604" s="241"/>
    </row>
    <row r="35605" spans="25:28">
      <c r="Y35605" s="240"/>
      <c r="AB35605" s="241"/>
    </row>
    <row r="35606" spans="25:28">
      <c r="Y35606" s="240"/>
      <c r="AB35606" s="241"/>
    </row>
    <row r="35607" spans="25:28">
      <c r="Y35607" s="240"/>
      <c r="AB35607" s="241"/>
    </row>
    <row r="35608" spans="25:28">
      <c r="Y35608" s="240"/>
      <c r="AB35608" s="241"/>
    </row>
    <row r="35609" spans="25:28">
      <c r="Y35609" s="240"/>
      <c r="AB35609" s="241"/>
    </row>
    <row r="35610" spans="25:28">
      <c r="Y35610" s="240"/>
      <c r="AB35610" s="241"/>
    </row>
    <row r="35611" spans="25:28">
      <c r="Y35611" s="240"/>
      <c r="AB35611" s="241"/>
    </row>
    <row r="35612" spans="25:28">
      <c r="Y35612" s="240"/>
      <c r="AB35612" s="241"/>
    </row>
    <row r="35613" spans="25:28">
      <c r="Y35613" s="240"/>
      <c r="AB35613" s="241"/>
    </row>
    <row r="35614" spans="25:28">
      <c r="Y35614" s="240"/>
      <c r="AB35614" s="241"/>
    </row>
    <row r="35615" spans="25:28">
      <c r="Y35615" s="240"/>
      <c r="AB35615" s="241"/>
    </row>
    <row r="35616" spans="25:28">
      <c r="Y35616" s="240"/>
      <c r="AB35616" s="241"/>
    </row>
    <row r="35617" spans="25:28">
      <c r="Y35617" s="240"/>
      <c r="AB35617" s="241"/>
    </row>
    <row r="35618" spans="25:28">
      <c r="Y35618" s="240"/>
      <c r="AB35618" s="241"/>
    </row>
    <row r="35619" spans="25:28">
      <c r="Y35619" s="240"/>
      <c r="AB35619" s="241"/>
    </row>
    <row r="35620" spans="25:28">
      <c r="Y35620" s="240"/>
      <c r="AB35620" s="241"/>
    </row>
    <row r="35621" spans="25:28">
      <c r="Y35621" s="240"/>
      <c r="AB35621" s="241"/>
    </row>
    <row r="35622" spans="25:28">
      <c r="Y35622" s="240"/>
      <c r="AB35622" s="241"/>
    </row>
    <row r="35623" spans="25:28">
      <c r="Y35623" s="240"/>
      <c r="AB35623" s="241"/>
    </row>
    <row r="35624" spans="25:28">
      <c r="Y35624" s="240"/>
      <c r="AB35624" s="241"/>
    </row>
    <row r="35625" spans="25:28">
      <c r="Y35625" s="240"/>
      <c r="AB35625" s="241"/>
    </row>
    <row r="35626" spans="25:28">
      <c r="Y35626" s="240"/>
      <c r="AB35626" s="241"/>
    </row>
    <row r="35627" spans="25:28">
      <c r="Y35627" s="240"/>
      <c r="AB35627" s="241"/>
    </row>
    <row r="35628" spans="25:28">
      <c r="Y35628" s="240"/>
      <c r="AB35628" s="241"/>
    </row>
    <row r="35629" spans="25:28">
      <c r="Y35629" s="240"/>
      <c r="AB35629" s="241"/>
    </row>
    <row r="35630" spans="25:28">
      <c r="Y35630" s="240"/>
      <c r="AB35630" s="241"/>
    </row>
    <row r="35631" spans="25:28">
      <c r="Y35631" s="240"/>
      <c r="AB35631" s="241"/>
    </row>
    <row r="35632" spans="25:28">
      <c r="Y35632" s="240"/>
      <c r="AB35632" s="241"/>
    </row>
    <row r="35633" spans="25:28">
      <c r="Y35633" s="240"/>
      <c r="AB35633" s="241"/>
    </row>
    <row r="35634" spans="25:28">
      <c r="Y35634" s="240"/>
      <c r="AB35634" s="241"/>
    </row>
    <row r="35635" spans="25:28">
      <c r="Y35635" s="240"/>
      <c r="AB35635" s="241"/>
    </row>
    <row r="35636" spans="25:28">
      <c r="Y35636" s="240"/>
      <c r="AB35636" s="241"/>
    </row>
    <row r="35637" spans="25:28">
      <c r="Y35637" s="240"/>
      <c r="AB35637" s="241"/>
    </row>
    <row r="35638" spans="25:28">
      <c r="Y35638" s="240"/>
      <c r="AB35638" s="241"/>
    </row>
    <row r="35639" spans="25:28">
      <c r="Y35639" s="240"/>
      <c r="AB35639" s="241"/>
    </row>
    <row r="35640" spans="25:28">
      <c r="Y35640" s="240"/>
      <c r="AB35640" s="241"/>
    </row>
    <row r="35641" spans="25:28">
      <c r="Y35641" s="240"/>
      <c r="AB35641" s="241"/>
    </row>
    <row r="35642" spans="25:28">
      <c r="Y35642" s="240"/>
      <c r="AB35642" s="241"/>
    </row>
    <row r="35643" spans="25:28">
      <c r="Y35643" s="240"/>
      <c r="AB35643" s="241"/>
    </row>
    <row r="35644" spans="25:28">
      <c r="Y35644" s="240"/>
      <c r="AB35644" s="241"/>
    </row>
    <row r="35645" spans="25:28">
      <c r="Y35645" s="240"/>
      <c r="AB35645" s="241"/>
    </row>
    <row r="35646" spans="25:28">
      <c r="Y35646" s="240"/>
      <c r="AB35646" s="241"/>
    </row>
    <row r="35647" spans="25:28">
      <c r="Y35647" s="240"/>
      <c r="AB35647" s="241"/>
    </row>
    <row r="35648" spans="25:28">
      <c r="Y35648" s="240"/>
      <c r="AB35648" s="241"/>
    </row>
    <row r="35649" spans="25:28">
      <c r="Y35649" s="240"/>
      <c r="AB35649" s="241"/>
    </row>
    <row r="35650" spans="25:28">
      <c r="Y35650" s="240"/>
      <c r="AB35650" s="241"/>
    </row>
    <row r="35651" spans="25:28">
      <c r="Y35651" s="240"/>
      <c r="AB35651" s="241"/>
    </row>
    <row r="35652" spans="25:28">
      <c r="Y35652" s="240"/>
      <c r="AB35652" s="241"/>
    </row>
    <row r="35653" spans="25:28">
      <c r="Y35653" s="240"/>
      <c r="AB35653" s="241"/>
    </row>
    <row r="35654" spans="25:28">
      <c r="Y35654" s="240"/>
      <c r="AB35654" s="241"/>
    </row>
    <row r="35655" spans="25:28">
      <c r="Y35655" s="240"/>
      <c r="AB35655" s="241"/>
    </row>
    <row r="35656" spans="25:28">
      <c r="Y35656" s="240"/>
      <c r="AB35656" s="241"/>
    </row>
    <row r="35657" spans="25:28">
      <c r="Y35657" s="240"/>
      <c r="AB35657" s="241"/>
    </row>
    <row r="35658" spans="25:28">
      <c r="Y35658" s="240"/>
      <c r="AB35658" s="241"/>
    </row>
    <row r="35659" spans="25:28">
      <c r="Y35659" s="240"/>
      <c r="AB35659" s="241"/>
    </row>
    <row r="35660" spans="25:28">
      <c r="Y35660" s="240"/>
      <c r="AB35660" s="241"/>
    </row>
    <row r="35661" spans="25:28">
      <c r="Y35661" s="240"/>
      <c r="AB35661" s="241"/>
    </row>
    <row r="35662" spans="25:28">
      <c r="Y35662" s="240"/>
      <c r="AB35662" s="241"/>
    </row>
    <row r="35663" spans="25:28">
      <c r="Y35663" s="240"/>
      <c r="AB35663" s="241"/>
    </row>
    <row r="35664" spans="25:28">
      <c r="Y35664" s="240"/>
      <c r="AB35664" s="241"/>
    </row>
    <row r="35665" spans="25:28">
      <c r="Y35665" s="240"/>
      <c r="AB35665" s="241"/>
    </row>
    <row r="35666" spans="25:28">
      <c r="Y35666" s="240"/>
      <c r="AB35666" s="241"/>
    </row>
    <row r="35667" spans="25:28">
      <c r="Y35667" s="240"/>
      <c r="AB35667" s="241"/>
    </row>
    <row r="35668" spans="25:28">
      <c r="Y35668" s="240"/>
      <c r="AB35668" s="241"/>
    </row>
    <row r="35669" spans="25:28">
      <c r="Y35669" s="240"/>
      <c r="AB35669" s="241"/>
    </row>
    <row r="35670" spans="25:28">
      <c r="Y35670" s="240"/>
      <c r="AB35670" s="241"/>
    </row>
    <row r="35671" spans="25:28">
      <c r="Y35671" s="240"/>
      <c r="AB35671" s="241"/>
    </row>
    <row r="35672" spans="25:28">
      <c r="Y35672" s="240"/>
      <c r="AB35672" s="241"/>
    </row>
    <row r="35673" spans="25:28">
      <c r="Y35673" s="240"/>
      <c r="AB35673" s="241"/>
    </row>
    <row r="35674" spans="25:28">
      <c r="Y35674" s="240"/>
      <c r="AB35674" s="241"/>
    </row>
    <row r="35675" spans="25:28">
      <c r="Y35675" s="240"/>
      <c r="AB35675" s="241"/>
    </row>
    <row r="35676" spans="25:28">
      <c r="Y35676" s="240"/>
      <c r="AB35676" s="241"/>
    </row>
    <row r="35677" spans="25:28">
      <c r="Y35677" s="240"/>
      <c r="AB35677" s="241"/>
    </row>
    <row r="35678" spans="25:28">
      <c r="Y35678" s="240"/>
      <c r="AB35678" s="241"/>
    </row>
    <row r="35679" spans="25:28">
      <c r="Y35679" s="240"/>
      <c r="AB35679" s="241"/>
    </row>
    <row r="35680" spans="25:28">
      <c r="Y35680" s="240"/>
      <c r="AB35680" s="241"/>
    </row>
    <row r="35681" spans="25:28">
      <c r="Y35681" s="240"/>
      <c r="AB35681" s="241"/>
    </row>
    <row r="35682" spans="25:28">
      <c r="Y35682" s="240"/>
      <c r="AB35682" s="241"/>
    </row>
    <row r="35683" spans="25:28">
      <c r="Y35683" s="240"/>
      <c r="AB35683" s="241"/>
    </row>
    <row r="35684" spans="25:28">
      <c r="Y35684" s="240"/>
      <c r="AB35684" s="241"/>
    </row>
    <row r="35685" spans="25:28">
      <c r="Y35685" s="240"/>
      <c r="AB35685" s="241"/>
    </row>
    <row r="35686" spans="25:28">
      <c r="Y35686" s="240"/>
      <c r="AB35686" s="241"/>
    </row>
    <row r="35687" spans="25:28">
      <c r="Y35687" s="240"/>
      <c r="AB35687" s="241"/>
    </row>
    <row r="35688" spans="25:28">
      <c r="Y35688" s="240"/>
      <c r="AB35688" s="241"/>
    </row>
    <row r="35689" spans="25:28">
      <c r="Y35689" s="240"/>
      <c r="AB35689" s="241"/>
    </row>
    <row r="35690" spans="25:28">
      <c r="Y35690" s="240"/>
      <c r="AB35690" s="241"/>
    </row>
    <row r="35691" spans="25:28">
      <c r="Y35691" s="240"/>
      <c r="AB35691" s="241"/>
    </row>
    <row r="35692" spans="25:28">
      <c r="Y35692" s="240"/>
      <c r="AB35692" s="241"/>
    </row>
    <row r="35693" spans="25:28">
      <c r="Y35693" s="240"/>
      <c r="AB35693" s="241"/>
    </row>
    <row r="35694" spans="25:28">
      <c r="Y35694" s="240"/>
      <c r="AB35694" s="241"/>
    </row>
    <row r="35695" spans="25:28">
      <c r="Y35695" s="240"/>
      <c r="AB35695" s="241"/>
    </row>
    <row r="35696" spans="25:28">
      <c r="Y35696" s="240"/>
      <c r="AB35696" s="241"/>
    </row>
    <row r="35697" spans="25:28">
      <c r="Y35697" s="240"/>
      <c r="AB35697" s="241"/>
    </row>
    <row r="35698" spans="25:28">
      <c r="Y35698" s="240"/>
      <c r="AB35698" s="241"/>
    </row>
    <row r="35699" spans="25:28">
      <c r="Y35699" s="240"/>
      <c r="AB35699" s="241"/>
    </row>
    <row r="35700" spans="25:28">
      <c r="Y35700" s="240"/>
      <c r="AB35700" s="241"/>
    </row>
    <row r="35701" spans="25:28">
      <c r="Y35701" s="240"/>
      <c r="AB35701" s="241"/>
    </row>
    <row r="35702" spans="25:28">
      <c r="Y35702" s="240"/>
      <c r="AB35702" s="241"/>
    </row>
    <row r="35703" spans="25:28">
      <c r="Y35703" s="240"/>
      <c r="AB35703" s="241"/>
    </row>
    <row r="35704" spans="25:28">
      <c r="Y35704" s="240"/>
      <c r="AB35704" s="241"/>
    </row>
    <row r="35705" spans="25:28">
      <c r="Y35705" s="240"/>
      <c r="AB35705" s="241"/>
    </row>
    <row r="35706" spans="25:28">
      <c r="Y35706" s="240"/>
      <c r="AB35706" s="241"/>
    </row>
    <row r="35707" spans="25:28">
      <c r="Y35707" s="240"/>
      <c r="AB35707" s="241"/>
    </row>
    <row r="35708" spans="25:28">
      <c r="Y35708" s="240"/>
      <c r="AB35708" s="241"/>
    </row>
    <row r="35709" spans="25:28">
      <c r="Y35709" s="240"/>
      <c r="AB35709" s="241"/>
    </row>
    <row r="35710" spans="25:28">
      <c r="Y35710" s="240"/>
      <c r="AB35710" s="241"/>
    </row>
    <row r="35711" spans="25:28">
      <c r="Y35711" s="240"/>
      <c r="AB35711" s="241"/>
    </row>
    <row r="35712" spans="25:28">
      <c r="Y35712" s="240"/>
      <c r="AB35712" s="241"/>
    </row>
    <row r="35713" spans="25:28">
      <c r="Y35713" s="240"/>
      <c r="AB35713" s="241"/>
    </row>
    <row r="35714" spans="25:28">
      <c r="Y35714" s="240"/>
      <c r="AB35714" s="241"/>
    </row>
    <row r="35715" spans="25:28">
      <c r="Y35715" s="240"/>
      <c r="AB35715" s="241"/>
    </row>
    <row r="35716" spans="25:28">
      <c r="Y35716" s="240"/>
      <c r="AB35716" s="241"/>
    </row>
    <row r="35717" spans="25:28">
      <c r="Y35717" s="240"/>
      <c r="AB35717" s="241"/>
    </row>
    <row r="35718" spans="25:28">
      <c r="Y35718" s="240"/>
      <c r="AB35718" s="241"/>
    </row>
    <row r="35719" spans="25:28">
      <c r="Y35719" s="240"/>
      <c r="AB35719" s="241"/>
    </row>
    <row r="35720" spans="25:28">
      <c r="Y35720" s="240"/>
      <c r="AB35720" s="241"/>
    </row>
    <row r="35721" spans="25:28">
      <c r="Y35721" s="240"/>
      <c r="AB35721" s="241"/>
    </row>
    <row r="35722" spans="25:28">
      <c r="Y35722" s="240"/>
      <c r="AB35722" s="241"/>
    </row>
    <row r="35723" spans="25:28">
      <c r="Y35723" s="240"/>
      <c r="AB35723" s="241"/>
    </row>
    <row r="35724" spans="25:28">
      <c r="Y35724" s="240"/>
      <c r="AB35724" s="241"/>
    </row>
    <row r="35725" spans="25:28">
      <c r="Y35725" s="240"/>
      <c r="AB35725" s="241"/>
    </row>
    <row r="35726" spans="25:28">
      <c r="Y35726" s="240"/>
      <c r="AB35726" s="241"/>
    </row>
    <row r="35727" spans="25:28">
      <c r="Y35727" s="240"/>
      <c r="AB35727" s="241"/>
    </row>
    <row r="35728" spans="25:28">
      <c r="Y35728" s="240"/>
      <c r="AB35728" s="241"/>
    </row>
    <row r="35729" spans="25:28">
      <c r="Y35729" s="240"/>
      <c r="AB35729" s="241"/>
    </row>
    <row r="35730" spans="25:28">
      <c r="Y35730" s="240"/>
      <c r="AB35730" s="241"/>
    </row>
    <row r="35731" spans="25:28">
      <c r="Y35731" s="240"/>
      <c r="AB35731" s="241"/>
    </row>
    <row r="35732" spans="25:28">
      <c r="Y35732" s="240"/>
      <c r="AB35732" s="241"/>
    </row>
    <row r="35733" spans="25:28">
      <c r="Y35733" s="240"/>
      <c r="AB35733" s="241"/>
    </row>
    <row r="35734" spans="25:28">
      <c r="Y35734" s="240"/>
      <c r="AB35734" s="241"/>
    </row>
    <row r="35735" spans="25:28">
      <c r="Y35735" s="240"/>
      <c r="AB35735" s="241"/>
    </row>
    <row r="35736" spans="25:28">
      <c r="Y35736" s="240"/>
      <c r="AB35736" s="241"/>
    </row>
    <row r="35737" spans="25:28">
      <c r="Y35737" s="240"/>
      <c r="AB35737" s="241"/>
    </row>
    <row r="35738" spans="25:28">
      <c r="Y35738" s="240"/>
      <c r="AB35738" s="241"/>
    </row>
    <row r="35739" spans="25:28">
      <c r="Y35739" s="240"/>
      <c r="AB35739" s="241"/>
    </row>
    <row r="35740" spans="25:28">
      <c r="Y35740" s="240"/>
      <c r="AB35740" s="241"/>
    </row>
    <row r="35741" spans="25:28">
      <c r="Y35741" s="240"/>
      <c r="AB35741" s="241"/>
    </row>
    <row r="35742" spans="25:28">
      <c r="Y35742" s="240"/>
      <c r="AB35742" s="241"/>
    </row>
    <row r="35743" spans="25:28">
      <c r="Y35743" s="240"/>
      <c r="AB35743" s="241"/>
    </row>
    <row r="35744" spans="25:28">
      <c r="Y35744" s="240"/>
      <c r="AB35744" s="241"/>
    </row>
    <row r="35745" spans="25:28">
      <c r="Y35745" s="240"/>
      <c r="AB35745" s="241"/>
    </row>
    <row r="35746" spans="25:28">
      <c r="Y35746" s="240"/>
      <c r="AB35746" s="241"/>
    </row>
    <row r="35747" spans="25:28">
      <c r="Y35747" s="240"/>
      <c r="AB35747" s="241"/>
    </row>
    <row r="35748" spans="25:28">
      <c r="Y35748" s="240"/>
      <c r="AB35748" s="241"/>
    </row>
    <row r="35749" spans="25:28">
      <c r="Y35749" s="240"/>
      <c r="AB35749" s="241"/>
    </row>
    <row r="35750" spans="25:28">
      <c r="Y35750" s="240"/>
      <c r="AB35750" s="241"/>
    </row>
    <row r="35751" spans="25:28">
      <c r="Y35751" s="240"/>
      <c r="AB35751" s="241"/>
    </row>
    <row r="35752" spans="25:28">
      <c r="Y35752" s="240"/>
      <c r="AB35752" s="241"/>
    </row>
    <row r="35753" spans="25:28">
      <c r="Y35753" s="240"/>
      <c r="AB35753" s="241"/>
    </row>
    <row r="35754" spans="25:28">
      <c r="Y35754" s="240"/>
      <c r="AB35754" s="241"/>
    </row>
    <row r="35755" spans="25:28">
      <c r="Y35755" s="240"/>
      <c r="AB35755" s="241"/>
    </row>
    <row r="35756" spans="25:28">
      <c r="Y35756" s="240"/>
      <c r="AB35756" s="241"/>
    </row>
    <row r="35757" spans="25:28">
      <c r="Y35757" s="240"/>
      <c r="AB35757" s="241"/>
    </row>
    <row r="35758" spans="25:28">
      <c r="Y35758" s="240"/>
      <c r="AB35758" s="241"/>
    </row>
    <row r="35759" spans="25:28">
      <c r="Y35759" s="240"/>
      <c r="AB35759" s="241"/>
    </row>
    <row r="35760" spans="25:28">
      <c r="Y35760" s="240"/>
      <c r="AB35760" s="241"/>
    </row>
    <row r="35761" spans="25:28">
      <c r="Y35761" s="240"/>
      <c r="AB35761" s="241"/>
    </row>
    <row r="35762" spans="25:28">
      <c r="Y35762" s="240"/>
      <c r="AB35762" s="241"/>
    </row>
    <row r="35763" spans="25:28">
      <c r="Y35763" s="240"/>
      <c r="AB35763" s="241"/>
    </row>
    <row r="35764" spans="25:28">
      <c r="Y35764" s="240"/>
      <c r="AB35764" s="241"/>
    </row>
    <row r="35765" spans="25:28">
      <c r="Y35765" s="240"/>
      <c r="AB35765" s="241"/>
    </row>
    <row r="35766" spans="25:28">
      <c r="Y35766" s="240"/>
      <c r="AB35766" s="241"/>
    </row>
    <row r="35767" spans="25:28">
      <c r="Y35767" s="240"/>
      <c r="AB35767" s="241"/>
    </row>
    <row r="35768" spans="25:28">
      <c r="Y35768" s="240"/>
      <c r="AB35768" s="241"/>
    </row>
    <row r="35769" spans="25:28">
      <c r="Y35769" s="240"/>
      <c r="AB35769" s="241"/>
    </row>
    <row r="35770" spans="25:28">
      <c r="Y35770" s="240"/>
      <c r="AB35770" s="241"/>
    </row>
    <row r="35771" spans="25:28">
      <c r="Y35771" s="240"/>
      <c r="AB35771" s="241"/>
    </row>
    <row r="35772" spans="25:28">
      <c r="Y35772" s="240"/>
      <c r="AB35772" s="241"/>
    </row>
    <row r="35773" spans="25:28">
      <c r="Y35773" s="240"/>
      <c r="AB35773" s="241"/>
    </row>
    <row r="35774" spans="25:28">
      <c r="Y35774" s="240"/>
      <c r="AB35774" s="241"/>
    </row>
    <row r="35775" spans="25:28">
      <c r="Y35775" s="240"/>
      <c r="AB35775" s="241"/>
    </row>
    <row r="35776" spans="25:28">
      <c r="Y35776" s="240"/>
      <c r="AB35776" s="241"/>
    </row>
    <row r="35777" spans="25:28">
      <c r="Y35777" s="240"/>
      <c r="AB35777" s="241"/>
    </row>
    <row r="35778" spans="25:28">
      <c r="Y35778" s="240"/>
      <c r="AB35778" s="241"/>
    </row>
    <row r="35779" spans="25:28">
      <c r="Y35779" s="240"/>
      <c r="AB35779" s="241"/>
    </row>
    <row r="35780" spans="25:28">
      <c r="Y35780" s="240"/>
      <c r="AB35780" s="241"/>
    </row>
    <row r="35781" spans="25:28">
      <c r="Y35781" s="240"/>
      <c r="AB35781" s="241"/>
    </row>
    <row r="35782" spans="25:28">
      <c r="Y35782" s="240"/>
      <c r="AB35782" s="241"/>
    </row>
    <row r="35783" spans="25:28">
      <c r="Y35783" s="240"/>
      <c r="AB35783" s="241"/>
    </row>
    <row r="35784" spans="25:28">
      <c r="Y35784" s="240"/>
      <c r="AB35784" s="241"/>
    </row>
    <row r="35785" spans="25:28">
      <c r="Y35785" s="240"/>
      <c r="AB35785" s="241"/>
    </row>
    <row r="35786" spans="25:28">
      <c r="Y35786" s="240"/>
      <c r="AB35786" s="241"/>
    </row>
    <row r="35787" spans="25:28">
      <c r="Y35787" s="240"/>
      <c r="AB35787" s="241"/>
    </row>
    <row r="35788" spans="25:28">
      <c r="Y35788" s="240"/>
      <c r="AB35788" s="241"/>
    </row>
    <row r="35789" spans="25:28">
      <c r="Y35789" s="240"/>
      <c r="AB35789" s="241"/>
    </row>
    <row r="35790" spans="25:28">
      <c r="Y35790" s="240"/>
      <c r="AB35790" s="241"/>
    </row>
    <row r="35791" spans="25:28">
      <c r="Y35791" s="240"/>
      <c r="AB35791" s="241"/>
    </row>
    <row r="35792" spans="25:28">
      <c r="Y35792" s="240"/>
      <c r="AB35792" s="241"/>
    </row>
    <row r="35793" spans="25:28">
      <c r="Y35793" s="240"/>
      <c r="AB35793" s="241"/>
    </row>
    <row r="35794" spans="25:28">
      <c r="Y35794" s="240"/>
      <c r="AB35794" s="241"/>
    </row>
    <row r="35795" spans="25:28">
      <c r="Y35795" s="240"/>
      <c r="AB35795" s="241"/>
    </row>
    <row r="35796" spans="25:28">
      <c r="Y35796" s="240"/>
      <c r="AB35796" s="241"/>
    </row>
    <row r="35797" spans="25:28">
      <c r="Y35797" s="240"/>
      <c r="AB35797" s="241"/>
    </row>
    <row r="35798" spans="25:28">
      <c r="Y35798" s="240"/>
      <c r="AB35798" s="241"/>
    </row>
    <row r="35799" spans="25:28">
      <c r="Y35799" s="240"/>
      <c r="AB35799" s="241"/>
    </row>
    <row r="35800" spans="25:28">
      <c r="Y35800" s="240"/>
      <c r="AB35800" s="241"/>
    </row>
    <row r="35801" spans="25:28">
      <c r="Y35801" s="240"/>
      <c r="AB35801" s="241"/>
    </row>
    <row r="35802" spans="25:28">
      <c r="Y35802" s="240"/>
      <c r="AB35802" s="241"/>
    </row>
    <row r="35803" spans="25:28">
      <c r="Y35803" s="240"/>
      <c r="AB35803" s="241"/>
    </row>
    <row r="35804" spans="25:28">
      <c r="Y35804" s="240"/>
      <c r="AB35804" s="241"/>
    </row>
    <row r="35805" spans="25:28">
      <c r="Y35805" s="240"/>
      <c r="AB35805" s="241"/>
    </row>
    <row r="35806" spans="25:28">
      <c r="Y35806" s="240"/>
      <c r="AB35806" s="241"/>
    </row>
    <row r="35807" spans="25:28">
      <c r="Y35807" s="240"/>
      <c r="AB35807" s="241"/>
    </row>
    <row r="35808" spans="25:28">
      <c r="Y35808" s="240"/>
      <c r="AB35808" s="241"/>
    </row>
    <row r="35809" spans="25:28">
      <c r="Y35809" s="240"/>
      <c r="AB35809" s="241"/>
    </row>
    <row r="35810" spans="25:28">
      <c r="Y35810" s="240"/>
      <c r="AB35810" s="241"/>
    </row>
    <row r="35811" spans="25:28">
      <c r="Y35811" s="240"/>
      <c r="AB35811" s="241"/>
    </row>
    <row r="35812" spans="25:28">
      <c r="Y35812" s="240"/>
      <c r="AB35812" s="241"/>
    </row>
    <row r="35813" spans="25:28">
      <c r="Y35813" s="240"/>
      <c r="AB35813" s="241"/>
    </row>
    <row r="35814" spans="25:28">
      <c r="Y35814" s="240"/>
      <c r="AB35814" s="241"/>
    </row>
    <row r="35815" spans="25:28">
      <c r="Y35815" s="240"/>
      <c r="AB35815" s="241"/>
    </row>
    <row r="35816" spans="25:28">
      <c r="Y35816" s="240"/>
      <c r="AB35816" s="241"/>
    </row>
    <row r="35817" spans="25:28">
      <c r="Y35817" s="240"/>
      <c r="AB35817" s="241"/>
    </row>
    <row r="35818" spans="25:28">
      <c r="Y35818" s="240"/>
      <c r="AB35818" s="241"/>
    </row>
    <row r="35819" spans="25:28">
      <c r="Y35819" s="240"/>
      <c r="AB35819" s="241"/>
    </row>
    <row r="35820" spans="25:28">
      <c r="Y35820" s="240"/>
      <c r="AB35820" s="241"/>
    </row>
    <row r="35821" spans="25:28">
      <c r="Y35821" s="240"/>
      <c r="AB35821" s="241"/>
    </row>
    <row r="35822" spans="25:28">
      <c r="Y35822" s="240"/>
      <c r="AB35822" s="241"/>
    </row>
    <row r="35823" spans="25:28">
      <c r="Y35823" s="240"/>
      <c r="AB35823" s="241"/>
    </row>
    <row r="35824" spans="25:28">
      <c r="Y35824" s="240"/>
      <c r="AB35824" s="241"/>
    </row>
    <row r="35825" spans="25:28">
      <c r="Y35825" s="240"/>
      <c r="AB35825" s="241"/>
    </row>
    <row r="35826" spans="25:28">
      <c r="Y35826" s="240"/>
      <c r="AB35826" s="241"/>
    </row>
    <row r="35827" spans="25:28">
      <c r="Y35827" s="240"/>
      <c r="AB35827" s="241"/>
    </row>
    <row r="35828" spans="25:28">
      <c r="Y35828" s="240"/>
      <c r="AB35828" s="241"/>
    </row>
    <row r="35829" spans="25:28">
      <c r="Y35829" s="240"/>
      <c r="AB35829" s="241"/>
    </row>
    <row r="35830" spans="25:28">
      <c r="Y35830" s="240"/>
      <c r="AB35830" s="241"/>
    </row>
    <row r="35831" spans="25:28">
      <c r="Y35831" s="240"/>
      <c r="AB35831" s="241"/>
    </row>
    <row r="35832" spans="25:28">
      <c r="Y35832" s="240"/>
      <c r="AB35832" s="241"/>
    </row>
    <row r="35833" spans="25:28">
      <c r="Y35833" s="240"/>
      <c r="AB35833" s="241"/>
    </row>
    <row r="35834" spans="25:28">
      <c r="Y35834" s="240"/>
      <c r="AB35834" s="241"/>
    </row>
    <row r="35835" spans="25:28">
      <c r="Y35835" s="240"/>
      <c r="AB35835" s="241"/>
    </row>
    <row r="35836" spans="25:28">
      <c r="Y35836" s="240"/>
      <c r="AB35836" s="241"/>
    </row>
    <row r="35837" spans="25:28">
      <c r="Y35837" s="240"/>
      <c r="AB35837" s="241"/>
    </row>
    <row r="35838" spans="25:28">
      <c r="Y35838" s="240"/>
      <c r="AB35838" s="241"/>
    </row>
    <row r="35839" spans="25:28">
      <c r="Y35839" s="240"/>
      <c r="AB35839" s="241"/>
    </row>
    <row r="35840" spans="25:28">
      <c r="Y35840" s="240"/>
      <c r="AB35840" s="241"/>
    </row>
    <row r="35841" spans="25:28">
      <c r="Y35841" s="240"/>
      <c r="AB35841" s="241"/>
    </row>
    <row r="35842" spans="25:28">
      <c r="Y35842" s="240"/>
      <c r="AB35842" s="241"/>
    </row>
    <row r="35843" spans="25:28">
      <c r="Y35843" s="240"/>
      <c r="AB35843" s="241"/>
    </row>
    <row r="35844" spans="25:28">
      <c r="Y35844" s="240"/>
      <c r="AB35844" s="241"/>
    </row>
    <row r="35845" spans="25:28">
      <c r="Y35845" s="240"/>
      <c r="AB35845" s="241"/>
    </row>
    <row r="35846" spans="25:28">
      <c r="Y35846" s="240"/>
      <c r="AB35846" s="241"/>
    </row>
    <row r="35847" spans="25:28">
      <c r="Y35847" s="240"/>
      <c r="AB35847" s="241"/>
    </row>
    <row r="35848" spans="25:28">
      <c r="Y35848" s="240"/>
      <c r="AB35848" s="241"/>
    </row>
    <row r="35849" spans="25:28">
      <c r="Y35849" s="240"/>
      <c r="AB35849" s="241"/>
    </row>
    <row r="35850" spans="25:28">
      <c r="Y35850" s="240"/>
      <c r="AB35850" s="241"/>
    </row>
    <row r="35851" spans="25:28">
      <c r="Y35851" s="240"/>
      <c r="AB35851" s="241"/>
    </row>
    <row r="35852" spans="25:28">
      <c r="Y35852" s="240"/>
      <c r="AB35852" s="241"/>
    </row>
    <row r="35853" spans="25:28">
      <c r="Y35853" s="240"/>
      <c r="AB35853" s="241"/>
    </row>
    <row r="35854" spans="25:28">
      <c r="Y35854" s="240"/>
      <c r="AB35854" s="241"/>
    </row>
    <row r="35855" spans="25:28">
      <c r="Y35855" s="240"/>
      <c r="AB35855" s="241"/>
    </row>
    <row r="35856" spans="25:28">
      <c r="Y35856" s="240"/>
      <c r="AB35856" s="241"/>
    </row>
    <row r="35857" spans="25:28">
      <c r="Y35857" s="240"/>
      <c r="AB35857" s="241"/>
    </row>
    <row r="35858" spans="25:28">
      <c r="Y35858" s="240"/>
      <c r="AB35858" s="241"/>
    </row>
    <row r="35859" spans="25:28">
      <c r="Y35859" s="240"/>
      <c r="AB35859" s="241"/>
    </row>
    <row r="35860" spans="25:28">
      <c r="Y35860" s="240"/>
      <c r="AB35860" s="241"/>
    </row>
    <row r="35861" spans="25:28">
      <c r="Y35861" s="240"/>
      <c r="AB35861" s="241"/>
    </row>
    <row r="35862" spans="25:28">
      <c r="Y35862" s="240"/>
      <c r="AB35862" s="241"/>
    </row>
    <row r="35863" spans="25:28">
      <c r="Y35863" s="240"/>
      <c r="AB35863" s="241"/>
    </row>
    <row r="35864" spans="25:28">
      <c r="Y35864" s="240"/>
      <c r="AB35864" s="241"/>
    </row>
    <row r="35865" spans="25:28">
      <c r="Y35865" s="240"/>
      <c r="AB35865" s="241"/>
    </row>
    <row r="35866" spans="25:28">
      <c r="Y35866" s="240"/>
      <c r="AB35866" s="241"/>
    </row>
    <row r="35867" spans="25:28">
      <c r="Y35867" s="240"/>
      <c r="AB35867" s="241"/>
    </row>
    <row r="35868" spans="25:28">
      <c r="Y35868" s="240"/>
      <c r="AB35868" s="241"/>
    </row>
    <row r="35869" spans="25:28">
      <c r="Y35869" s="240"/>
      <c r="AB35869" s="241"/>
    </row>
    <row r="35870" spans="25:28">
      <c r="Y35870" s="240"/>
      <c r="AB35870" s="241"/>
    </row>
    <row r="35871" spans="25:28">
      <c r="Y35871" s="240"/>
      <c r="AB35871" s="241"/>
    </row>
    <row r="35872" spans="25:28">
      <c r="Y35872" s="240"/>
      <c r="AB35872" s="241"/>
    </row>
    <row r="35873" spans="25:28">
      <c r="Y35873" s="240"/>
      <c r="AB35873" s="241"/>
    </row>
    <row r="35874" spans="25:28">
      <c r="Y35874" s="240"/>
      <c r="AB35874" s="241"/>
    </row>
    <row r="35875" spans="25:28">
      <c r="Y35875" s="240"/>
      <c r="AB35875" s="241"/>
    </row>
    <row r="35876" spans="25:28">
      <c r="Y35876" s="240"/>
      <c r="AB35876" s="241"/>
    </row>
    <row r="35877" spans="25:28">
      <c r="Y35877" s="240"/>
      <c r="AB35877" s="241"/>
    </row>
    <row r="35878" spans="25:28">
      <c r="Y35878" s="240"/>
      <c r="AB35878" s="241"/>
    </row>
    <row r="35879" spans="25:28">
      <c r="Y35879" s="240"/>
      <c r="AB35879" s="241"/>
    </row>
    <row r="35880" spans="25:28">
      <c r="Y35880" s="240"/>
      <c r="AB35880" s="241"/>
    </row>
    <row r="35881" spans="25:28">
      <c r="Y35881" s="240"/>
      <c r="AB35881" s="241"/>
    </row>
    <row r="35882" spans="25:28">
      <c r="Y35882" s="240"/>
      <c r="AB35882" s="241"/>
    </row>
    <row r="35883" spans="25:28">
      <c r="Y35883" s="240"/>
      <c r="AB35883" s="241"/>
    </row>
    <row r="35884" spans="25:28">
      <c r="Y35884" s="240"/>
      <c r="AB35884" s="241"/>
    </row>
    <row r="35885" spans="25:28">
      <c r="Y35885" s="240"/>
      <c r="AB35885" s="241"/>
    </row>
    <row r="35886" spans="25:28">
      <c r="Y35886" s="240"/>
      <c r="AB35886" s="241"/>
    </row>
    <row r="35887" spans="25:28">
      <c r="Y35887" s="240"/>
      <c r="AB35887" s="241"/>
    </row>
    <row r="35888" spans="25:28">
      <c r="Y35888" s="240"/>
      <c r="AB35888" s="241"/>
    </row>
    <row r="35889" spans="25:28">
      <c r="Y35889" s="240"/>
      <c r="AB35889" s="241"/>
    </row>
    <row r="35890" spans="25:28">
      <c r="Y35890" s="240"/>
      <c r="AB35890" s="241"/>
    </row>
    <row r="35891" spans="25:28">
      <c r="Y35891" s="240"/>
      <c r="AB35891" s="241"/>
    </row>
    <row r="35892" spans="25:28">
      <c r="Y35892" s="240"/>
      <c r="AB35892" s="241"/>
    </row>
    <row r="35893" spans="25:28">
      <c r="Y35893" s="240"/>
      <c r="AB35893" s="241"/>
    </row>
    <row r="35894" spans="25:28">
      <c r="Y35894" s="240"/>
      <c r="AB35894" s="241"/>
    </row>
    <row r="35895" spans="25:28">
      <c r="Y35895" s="240"/>
      <c r="AB35895" s="241"/>
    </row>
    <row r="35896" spans="25:28">
      <c r="Y35896" s="240"/>
      <c r="AB35896" s="241"/>
    </row>
    <row r="35897" spans="25:28">
      <c r="Y35897" s="240"/>
      <c r="AB35897" s="241"/>
    </row>
    <row r="35898" spans="25:28">
      <c r="Y35898" s="240"/>
      <c r="AB35898" s="241"/>
    </row>
    <row r="35899" spans="25:28">
      <c r="Y35899" s="240"/>
      <c r="AB35899" s="241"/>
    </row>
    <row r="35900" spans="25:28">
      <c r="Y35900" s="240"/>
      <c r="AB35900" s="241"/>
    </row>
    <row r="35901" spans="25:28">
      <c r="Y35901" s="240"/>
      <c r="AB35901" s="241"/>
    </row>
    <row r="35902" spans="25:28">
      <c r="Y35902" s="240"/>
      <c r="AB35902" s="241"/>
    </row>
    <row r="35903" spans="25:28">
      <c r="Y35903" s="240"/>
      <c r="AB35903" s="241"/>
    </row>
    <row r="35904" spans="25:28">
      <c r="Y35904" s="240"/>
      <c r="AB35904" s="241"/>
    </row>
    <row r="35905" spans="25:28">
      <c r="Y35905" s="240"/>
      <c r="AB35905" s="241"/>
    </row>
    <row r="35906" spans="25:28">
      <c r="Y35906" s="240"/>
      <c r="AB35906" s="241"/>
    </row>
    <row r="35907" spans="25:28">
      <c r="Y35907" s="240"/>
      <c r="AB35907" s="241"/>
    </row>
    <row r="35908" spans="25:28">
      <c r="Y35908" s="240"/>
      <c r="AB35908" s="241"/>
    </row>
    <row r="35909" spans="25:28">
      <c r="Y35909" s="240"/>
      <c r="AB35909" s="241"/>
    </row>
    <row r="35910" spans="25:28">
      <c r="Y35910" s="240"/>
      <c r="AB35910" s="241"/>
    </row>
    <row r="35911" spans="25:28">
      <c r="Y35911" s="240"/>
      <c r="AB35911" s="241"/>
    </row>
    <row r="35912" spans="25:28">
      <c r="Y35912" s="240"/>
      <c r="AB35912" s="241"/>
    </row>
    <row r="35913" spans="25:28">
      <c r="Y35913" s="240"/>
      <c r="AB35913" s="241"/>
    </row>
    <row r="35914" spans="25:28">
      <c r="Y35914" s="240"/>
      <c r="AB35914" s="241"/>
    </row>
    <row r="35915" spans="25:28">
      <c r="Y35915" s="240"/>
      <c r="AB35915" s="241"/>
    </row>
    <row r="35916" spans="25:28">
      <c r="Y35916" s="240"/>
      <c r="AB35916" s="241"/>
    </row>
    <row r="35917" spans="25:28">
      <c r="Y35917" s="240"/>
      <c r="AB35917" s="241"/>
    </row>
    <row r="35918" spans="25:28">
      <c r="Y35918" s="240"/>
      <c r="AB35918" s="241"/>
    </row>
    <row r="35919" spans="25:28">
      <c r="Y35919" s="240"/>
      <c r="AB35919" s="241"/>
    </row>
    <row r="35920" spans="25:28">
      <c r="Y35920" s="240"/>
      <c r="AB35920" s="241"/>
    </row>
    <row r="35921" spans="25:28">
      <c r="Y35921" s="240"/>
      <c r="AB35921" s="241"/>
    </row>
    <row r="35922" spans="25:28">
      <c r="Y35922" s="240"/>
      <c r="AB35922" s="241"/>
    </row>
    <row r="35923" spans="25:28">
      <c r="Y35923" s="240"/>
      <c r="AB35923" s="241"/>
    </row>
    <row r="35924" spans="25:28">
      <c r="Y35924" s="240"/>
      <c r="AB35924" s="241"/>
    </row>
    <row r="35925" spans="25:28">
      <c r="Y35925" s="240"/>
      <c r="AB35925" s="241"/>
    </row>
    <row r="35926" spans="25:28">
      <c r="Y35926" s="240"/>
      <c r="AB35926" s="241"/>
    </row>
    <row r="35927" spans="25:28">
      <c r="Y35927" s="240"/>
      <c r="AB35927" s="241"/>
    </row>
    <row r="35928" spans="25:28">
      <c r="Y35928" s="240"/>
      <c r="AB35928" s="241"/>
    </row>
    <row r="35929" spans="25:28">
      <c r="Y35929" s="240"/>
      <c r="AB35929" s="241"/>
    </row>
    <row r="35930" spans="25:28">
      <c r="Y35930" s="240"/>
      <c r="AB35930" s="241"/>
    </row>
    <row r="35931" spans="25:28">
      <c r="Y35931" s="240"/>
      <c r="AB35931" s="241"/>
    </row>
    <row r="35932" spans="25:28">
      <c r="Y35932" s="240"/>
      <c r="AB35932" s="241"/>
    </row>
    <row r="35933" spans="25:28">
      <c r="Y35933" s="240"/>
      <c r="AB35933" s="241"/>
    </row>
    <row r="35934" spans="25:28">
      <c r="Y35934" s="240"/>
      <c r="AB35934" s="241"/>
    </row>
    <row r="35935" spans="25:28">
      <c r="Y35935" s="240"/>
      <c r="AB35935" s="241"/>
    </row>
    <row r="35936" spans="25:28">
      <c r="Y35936" s="240"/>
      <c r="AB35936" s="241"/>
    </row>
    <row r="35937" spans="25:28">
      <c r="Y35937" s="240"/>
      <c r="AB35937" s="241"/>
    </row>
    <row r="35938" spans="25:28">
      <c r="Y35938" s="240"/>
      <c r="AB35938" s="241"/>
    </row>
    <row r="35939" spans="25:28">
      <c r="Y35939" s="240"/>
      <c r="AB35939" s="241"/>
    </row>
    <row r="35940" spans="25:28">
      <c r="Y35940" s="240"/>
      <c r="AB35940" s="241"/>
    </row>
    <row r="35941" spans="25:28">
      <c r="Y35941" s="240"/>
      <c r="AB35941" s="241"/>
    </row>
    <row r="35942" spans="25:28">
      <c r="Y35942" s="240"/>
      <c r="AB35942" s="241"/>
    </row>
    <row r="35943" spans="25:28">
      <c r="Y35943" s="240"/>
      <c r="AB35943" s="241"/>
    </row>
    <row r="35944" spans="25:28">
      <c r="Y35944" s="240"/>
      <c r="AB35944" s="241"/>
    </row>
    <row r="35945" spans="25:28">
      <c r="Y35945" s="240"/>
      <c r="AB35945" s="241"/>
    </row>
    <row r="35946" spans="25:28">
      <c r="Y35946" s="240"/>
      <c r="AB35946" s="241"/>
    </row>
    <row r="35947" spans="25:28">
      <c r="Y35947" s="240"/>
      <c r="AB35947" s="241"/>
    </row>
    <row r="35948" spans="25:28">
      <c r="Y35948" s="240"/>
      <c r="AB35948" s="241"/>
    </row>
    <row r="35949" spans="25:28">
      <c r="Y35949" s="240"/>
      <c r="AB35949" s="241"/>
    </row>
    <row r="35950" spans="25:28">
      <c r="Y35950" s="240"/>
      <c r="AB35950" s="241"/>
    </row>
    <row r="35951" spans="25:28">
      <c r="Y35951" s="240"/>
      <c r="AB35951" s="241"/>
    </row>
    <row r="35952" spans="25:28">
      <c r="Y35952" s="240"/>
      <c r="AB35952" s="241"/>
    </row>
    <row r="35953" spans="25:28">
      <c r="Y35953" s="240"/>
      <c r="AB35953" s="241"/>
    </row>
    <row r="35954" spans="25:28">
      <c r="Y35954" s="240"/>
      <c r="AB35954" s="241"/>
    </row>
    <row r="35955" spans="25:28">
      <c r="Y35955" s="240"/>
      <c r="AB35955" s="241"/>
    </row>
    <row r="35956" spans="25:28">
      <c r="Y35956" s="240"/>
      <c r="AB35956" s="241"/>
    </row>
    <row r="35957" spans="25:28">
      <c r="Y35957" s="240"/>
      <c r="AB35957" s="241"/>
    </row>
    <row r="35958" spans="25:28">
      <c r="Y35958" s="240"/>
      <c r="AB35958" s="241"/>
    </row>
    <row r="35959" spans="25:28">
      <c r="Y35959" s="240"/>
      <c r="AB35959" s="241"/>
    </row>
    <row r="35960" spans="25:28">
      <c r="Y35960" s="240"/>
      <c r="AB35960" s="241"/>
    </row>
    <row r="35961" spans="25:28">
      <c r="Y35961" s="240"/>
      <c r="AB35961" s="241"/>
    </row>
    <row r="35962" spans="25:28">
      <c r="Y35962" s="240"/>
      <c r="AB35962" s="241"/>
    </row>
    <row r="35963" spans="25:28">
      <c r="Y35963" s="240"/>
      <c r="AB35963" s="241"/>
    </row>
    <row r="35964" spans="25:28">
      <c r="Y35964" s="240"/>
      <c r="AB35964" s="241"/>
    </row>
    <row r="35965" spans="25:28">
      <c r="Y35965" s="240"/>
      <c r="AB35965" s="241"/>
    </row>
    <row r="35966" spans="25:28">
      <c r="Y35966" s="240"/>
      <c r="AB35966" s="241"/>
    </row>
    <row r="35967" spans="25:28">
      <c r="Y35967" s="240"/>
      <c r="AB35967" s="241"/>
    </row>
    <row r="35968" spans="25:28">
      <c r="Y35968" s="240"/>
      <c r="AB35968" s="241"/>
    </row>
    <row r="35969" spans="25:28">
      <c r="Y35969" s="240"/>
      <c r="AB35969" s="241"/>
    </row>
    <row r="35970" spans="25:28">
      <c r="Y35970" s="240"/>
      <c r="AB35970" s="241"/>
    </row>
    <row r="35971" spans="25:28">
      <c r="Y35971" s="240"/>
      <c r="AB35971" s="241"/>
    </row>
    <row r="35972" spans="25:28">
      <c r="Y35972" s="240"/>
      <c r="AB35972" s="241"/>
    </row>
    <row r="35973" spans="25:28">
      <c r="Y35973" s="240"/>
      <c r="AB35973" s="241"/>
    </row>
    <row r="35974" spans="25:28">
      <c r="Y35974" s="240"/>
      <c r="AB35974" s="241"/>
    </row>
    <row r="35975" spans="25:28">
      <c r="Y35975" s="240"/>
      <c r="AB35975" s="241"/>
    </row>
    <row r="35976" spans="25:28">
      <c r="Y35976" s="240"/>
      <c r="AB35976" s="241"/>
    </row>
    <row r="35977" spans="25:28">
      <c r="Y35977" s="240"/>
      <c r="AB35977" s="241"/>
    </row>
    <row r="35978" spans="25:28">
      <c r="Y35978" s="240"/>
      <c r="AB35978" s="241"/>
    </row>
    <row r="35979" spans="25:28">
      <c r="Y35979" s="240"/>
      <c r="AB35979" s="241"/>
    </row>
    <row r="35980" spans="25:28">
      <c r="Y35980" s="240"/>
      <c r="AB35980" s="241"/>
    </row>
    <row r="35981" spans="25:28">
      <c r="Y35981" s="240"/>
      <c r="AB35981" s="241"/>
    </row>
    <row r="35982" spans="25:28">
      <c r="Y35982" s="240"/>
      <c r="AB35982" s="241"/>
    </row>
    <row r="35983" spans="25:28">
      <c r="Y35983" s="240"/>
      <c r="AB35983" s="241"/>
    </row>
    <row r="35984" spans="25:28">
      <c r="Y35984" s="240"/>
      <c r="AB35984" s="241"/>
    </row>
    <row r="35985" spans="25:28">
      <c r="Y35985" s="240"/>
      <c r="AB35985" s="241"/>
    </row>
    <row r="35986" spans="25:28">
      <c r="Y35986" s="240"/>
      <c r="AB35986" s="241"/>
    </row>
    <row r="35987" spans="25:28">
      <c r="Y35987" s="240"/>
      <c r="AB35987" s="241"/>
    </row>
    <row r="35988" spans="25:28">
      <c r="Y35988" s="240"/>
      <c r="AB35988" s="241"/>
    </row>
    <row r="35989" spans="25:28">
      <c r="Y35989" s="240"/>
      <c r="AB35989" s="241"/>
    </row>
    <row r="35990" spans="25:28">
      <c r="Y35990" s="240"/>
      <c r="AB35990" s="241"/>
    </row>
    <row r="35991" spans="25:28">
      <c r="Y35991" s="240"/>
      <c r="AB35991" s="241"/>
    </row>
    <row r="35992" spans="25:28">
      <c r="Y35992" s="240"/>
      <c r="AB35992" s="241"/>
    </row>
    <row r="35993" spans="25:28">
      <c r="Y35993" s="240"/>
      <c r="AB35993" s="241"/>
    </row>
    <row r="35994" spans="25:28">
      <c r="Y35994" s="240"/>
      <c r="AB35994" s="241"/>
    </row>
    <row r="35995" spans="25:28">
      <c r="Y35995" s="240"/>
      <c r="AB35995" s="241"/>
    </row>
    <row r="35996" spans="25:28">
      <c r="Y35996" s="240"/>
      <c r="AB35996" s="241"/>
    </row>
    <row r="35997" spans="25:28">
      <c r="Y35997" s="240"/>
      <c r="AB35997" s="241"/>
    </row>
    <row r="35998" spans="25:28">
      <c r="Y35998" s="240"/>
      <c r="AB35998" s="241"/>
    </row>
    <row r="35999" spans="25:28">
      <c r="Y35999" s="240"/>
      <c r="AB35999" s="241"/>
    </row>
    <row r="36000" spans="25:28">
      <c r="Y36000" s="240"/>
      <c r="AB36000" s="241"/>
    </row>
    <row r="36001" spans="25:28">
      <c r="Y36001" s="240"/>
      <c r="AB36001" s="241"/>
    </row>
    <row r="36002" spans="25:28">
      <c r="Y36002" s="240"/>
      <c r="AB36002" s="241"/>
    </row>
    <row r="36003" spans="25:28">
      <c r="Y36003" s="240"/>
      <c r="AB36003" s="241"/>
    </row>
    <row r="36004" spans="25:28">
      <c r="Y36004" s="240"/>
      <c r="AB36004" s="241"/>
    </row>
    <row r="36005" spans="25:28">
      <c r="Y36005" s="240"/>
      <c r="AB36005" s="241"/>
    </row>
    <row r="36006" spans="25:28">
      <c r="Y36006" s="240"/>
      <c r="AB36006" s="241"/>
    </row>
    <row r="36007" spans="25:28">
      <c r="Y36007" s="240"/>
      <c r="AB36007" s="241"/>
    </row>
    <row r="36008" spans="25:28">
      <c r="Y36008" s="240"/>
      <c r="AB36008" s="241"/>
    </row>
    <row r="36009" spans="25:28">
      <c r="Y36009" s="240"/>
      <c r="AB36009" s="241"/>
    </row>
    <row r="36010" spans="25:28">
      <c r="Y36010" s="240"/>
      <c r="AB36010" s="241"/>
    </row>
    <row r="36011" spans="25:28">
      <c r="Y36011" s="240"/>
      <c r="AB36011" s="241"/>
    </row>
    <row r="36012" spans="25:28">
      <c r="Y36012" s="240"/>
      <c r="AB36012" s="241"/>
    </row>
    <row r="36013" spans="25:28">
      <c r="Y36013" s="240"/>
      <c r="AB36013" s="241"/>
    </row>
    <row r="36014" spans="25:28">
      <c r="Y36014" s="240"/>
      <c r="AB36014" s="241"/>
    </row>
    <row r="36015" spans="25:28">
      <c r="Y36015" s="240"/>
      <c r="AB36015" s="241"/>
    </row>
    <row r="36016" spans="25:28">
      <c r="Y36016" s="240"/>
      <c r="AB36016" s="241"/>
    </row>
    <row r="36017" spans="25:28">
      <c r="Y36017" s="240"/>
      <c r="AB36017" s="241"/>
    </row>
    <row r="36018" spans="25:28">
      <c r="Y36018" s="240"/>
      <c r="AB36018" s="241"/>
    </row>
    <row r="36019" spans="25:28">
      <c r="Y36019" s="240"/>
      <c r="AB36019" s="241"/>
    </row>
    <row r="36020" spans="25:28">
      <c r="Y36020" s="240"/>
      <c r="AB36020" s="241"/>
    </row>
    <row r="36021" spans="25:28">
      <c r="Y36021" s="240"/>
      <c r="AB36021" s="241"/>
    </row>
    <row r="36022" spans="25:28">
      <c r="Y36022" s="240"/>
      <c r="AB36022" s="241"/>
    </row>
    <row r="36023" spans="25:28">
      <c r="Y36023" s="240"/>
      <c r="AB36023" s="241"/>
    </row>
    <row r="36024" spans="25:28">
      <c r="Y36024" s="240"/>
      <c r="AB36024" s="241"/>
    </row>
    <row r="36025" spans="25:28">
      <c r="Y36025" s="240"/>
      <c r="AB36025" s="241"/>
    </row>
    <row r="36026" spans="25:28">
      <c r="Y36026" s="240"/>
      <c r="AB36026" s="241"/>
    </row>
    <row r="36027" spans="25:28">
      <c r="Y36027" s="240"/>
      <c r="AB36027" s="241"/>
    </row>
    <row r="36028" spans="25:28">
      <c r="Y36028" s="240"/>
      <c r="AB36028" s="241"/>
    </row>
    <row r="36029" spans="25:28">
      <c r="Y36029" s="240"/>
      <c r="AB36029" s="241"/>
    </row>
    <row r="36030" spans="25:28">
      <c r="Y36030" s="240"/>
      <c r="AB36030" s="241"/>
    </row>
    <row r="36031" spans="25:28">
      <c r="Y36031" s="240"/>
      <c r="AB36031" s="241"/>
    </row>
    <row r="36032" spans="25:28">
      <c r="Y36032" s="240"/>
      <c r="AB36032" s="241"/>
    </row>
    <row r="36033" spans="25:28">
      <c r="Y36033" s="240"/>
      <c r="AB36033" s="241"/>
    </row>
    <row r="36034" spans="25:28">
      <c r="Y36034" s="240"/>
      <c r="AB36034" s="241"/>
    </row>
    <row r="36035" spans="25:28">
      <c r="Y36035" s="240"/>
      <c r="AB36035" s="241"/>
    </row>
    <row r="36036" spans="25:28">
      <c r="Y36036" s="240"/>
      <c r="AB36036" s="241"/>
    </row>
    <row r="36037" spans="25:28">
      <c r="Y36037" s="240"/>
      <c r="AB36037" s="241"/>
    </row>
    <row r="36038" spans="25:28">
      <c r="Y36038" s="240"/>
      <c r="AB36038" s="241"/>
    </row>
    <row r="36039" spans="25:28">
      <c r="Y36039" s="240"/>
      <c r="AB36039" s="241"/>
    </row>
    <row r="36040" spans="25:28">
      <c r="Y36040" s="240"/>
      <c r="AB36040" s="241"/>
    </row>
    <row r="36041" spans="25:28">
      <c r="Y36041" s="240"/>
      <c r="AB36041" s="241"/>
    </row>
    <row r="36042" spans="25:28">
      <c r="Y36042" s="240"/>
      <c r="AB36042" s="241"/>
    </row>
    <row r="36043" spans="25:28">
      <c r="Y36043" s="240"/>
      <c r="AB36043" s="241"/>
    </row>
    <row r="36044" spans="25:28">
      <c r="Y36044" s="240"/>
      <c r="AB36044" s="241"/>
    </row>
    <row r="36045" spans="25:28">
      <c r="Y36045" s="240"/>
      <c r="AB36045" s="241"/>
    </row>
    <row r="36046" spans="25:28">
      <c r="Y36046" s="240"/>
      <c r="AB36046" s="241"/>
    </row>
    <row r="36047" spans="25:28">
      <c r="Y36047" s="240"/>
      <c r="AB36047" s="241"/>
    </row>
    <row r="36048" spans="25:28">
      <c r="Y36048" s="240"/>
      <c r="AB36048" s="241"/>
    </row>
    <row r="36049" spans="25:28">
      <c r="Y36049" s="240"/>
      <c r="AB36049" s="241"/>
    </row>
    <row r="36050" spans="25:28">
      <c r="Y36050" s="240"/>
      <c r="AB36050" s="241"/>
    </row>
    <row r="36051" spans="25:28">
      <c r="Y36051" s="240"/>
      <c r="AB36051" s="241"/>
    </row>
    <row r="36052" spans="25:28">
      <c r="Y36052" s="240"/>
      <c r="AB36052" s="241"/>
    </row>
    <row r="36053" spans="25:28">
      <c r="Y36053" s="240"/>
      <c r="AB36053" s="241"/>
    </row>
    <row r="36054" spans="25:28">
      <c r="Y36054" s="240"/>
      <c r="AB36054" s="241"/>
    </row>
    <row r="36055" spans="25:28">
      <c r="Y36055" s="240"/>
      <c r="AB36055" s="241"/>
    </row>
    <row r="36056" spans="25:28">
      <c r="Y36056" s="240"/>
      <c r="AB36056" s="241"/>
    </row>
    <row r="36057" spans="25:28">
      <c r="Y36057" s="240"/>
      <c r="AB36057" s="241"/>
    </row>
    <row r="36058" spans="25:28">
      <c r="Y36058" s="240"/>
      <c r="AB36058" s="241"/>
    </row>
    <row r="36059" spans="25:28">
      <c r="Y36059" s="240"/>
      <c r="AB36059" s="241"/>
    </row>
    <row r="36060" spans="25:28">
      <c r="Y36060" s="240"/>
      <c r="AB36060" s="241"/>
    </row>
    <row r="36061" spans="25:28">
      <c r="Y36061" s="240"/>
      <c r="AB36061" s="241"/>
    </row>
    <row r="36062" spans="25:28">
      <c r="Y36062" s="240"/>
      <c r="AB36062" s="241"/>
    </row>
    <row r="36063" spans="25:28">
      <c r="Y36063" s="240"/>
      <c r="AB36063" s="241"/>
    </row>
    <row r="36064" spans="25:28">
      <c r="Y36064" s="240"/>
      <c r="AB36064" s="241"/>
    </row>
    <row r="36065" spans="25:28">
      <c r="Y36065" s="240"/>
      <c r="AB36065" s="241"/>
    </row>
    <row r="36066" spans="25:28">
      <c r="Y36066" s="240"/>
      <c r="AB36066" s="241"/>
    </row>
    <row r="36067" spans="25:28">
      <c r="Y36067" s="240"/>
      <c r="AB36067" s="241"/>
    </row>
    <row r="36068" spans="25:28">
      <c r="Y36068" s="240"/>
      <c r="AB36068" s="241"/>
    </row>
    <row r="36069" spans="25:28">
      <c r="Y36069" s="240"/>
      <c r="AB36069" s="241"/>
    </row>
    <row r="36070" spans="25:28">
      <c r="Y36070" s="240"/>
      <c r="AB36070" s="241"/>
    </row>
    <row r="36071" spans="25:28">
      <c r="Y36071" s="240"/>
      <c r="AB36071" s="241"/>
    </row>
    <row r="36072" spans="25:28">
      <c r="Y36072" s="240"/>
      <c r="AB36072" s="241"/>
    </row>
    <row r="36073" spans="25:28">
      <c r="Y36073" s="240"/>
      <c r="AB36073" s="241"/>
    </row>
    <row r="36074" spans="25:28">
      <c r="Y36074" s="240"/>
      <c r="AB36074" s="241"/>
    </row>
    <row r="36075" spans="25:28">
      <c r="Y36075" s="240"/>
      <c r="AB36075" s="241"/>
    </row>
    <row r="36076" spans="25:28">
      <c r="Y36076" s="240"/>
      <c r="AB36076" s="241"/>
    </row>
    <row r="36077" spans="25:28">
      <c r="Y36077" s="240"/>
      <c r="AB36077" s="241"/>
    </row>
    <row r="36078" spans="25:28">
      <c r="Y36078" s="240"/>
      <c r="AB36078" s="241"/>
    </row>
    <row r="36079" spans="25:28">
      <c r="Y36079" s="240"/>
      <c r="AB36079" s="241"/>
    </row>
    <row r="36080" spans="25:28">
      <c r="Y36080" s="240"/>
      <c r="AB36080" s="241"/>
    </row>
    <row r="36081" spans="25:28">
      <c r="Y36081" s="240"/>
      <c r="AB36081" s="241"/>
    </row>
    <row r="36082" spans="25:28">
      <c r="Y36082" s="240"/>
      <c r="AB36082" s="241"/>
    </row>
    <row r="36083" spans="25:28">
      <c r="Y36083" s="240"/>
      <c r="AB36083" s="241"/>
    </row>
    <row r="36084" spans="25:28">
      <c r="Y36084" s="240"/>
      <c r="AB36084" s="241"/>
    </row>
    <row r="36085" spans="25:28">
      <c r="Y36085" s="240"/>
      <c r="AB36085" s="241"/>
    </row>
    <row r="36086" spans="25:28">
      <c r="Y36086" s="240"/>
      <c r="AB36086" s="241"/>
    </row>
    <row r="36087" spans="25:28">
      <c r="Y36087" s="240"/>
      <c r="AB36087" s="241"/>
    </row>
    <row r="36088" spans="25:28">
      <c r="Y36088" s="240"/>
      <c r="AB36088" s="241"/>
    </row>
    <row r="36089" spans="25:28">
      <c r="Y36089" s="240"/>
      <c r="AB36089" s="241"/>
    </row>
    <row r="36090" spans="25:28">
      <c r="Y36090" s="240"/>
      <c r="AB36090" s="241"/>
    </row>
    <row r="36091" spans="25:28">
      <c r="Y36091" s="240"/>
      <c r="AB36091" s="241"/>
    </row>
    <row r="36092" spans="25:28">
      <c r="Y36092" s="240"/>
      <c r="AB36092" s="241"/>
    </row>
    <row r="36093" spans="25:28">
      <c r="Y36093" s="240"/>
      <c r="AB36093" s="241"/>
    </row>
    <row r="36094" spans="25:28">
      <c r="Y36094" s="240"/>
      <c r="AB36094" s="241"/>
    </row>
    <row r="36095" spans="25:28">
      <c r="Y36095" s="240"/>
      <c r="AB36095" s="241"/>
    </row>
    <row r="36096" spans="25:28">
      <c r="Y36096" s="240"/>
      <c r="AB36096" s="241"/>
    </row>
    <row r="36097" spans="25:28">
      <c r="Y36097" s="240"/>
      <c r="AB36097" s="241"/>
    </row>
    <row r="36098" spans="25:28">
      <c r="Y36098" s="240"/>
      <c r="AB36098" s="241"/>
    </row>
    <row r="36099" spans="25:28">
      <c r="Y36099" s="240"/>
      <c r="AB36099" s="241"/>
    </row>
    <row r="36100" spans="25:28">
      <c r="Y36100" s="240"/>
      <c r="AB36100" s="241"/>
    </row>
    <row r="36101" spans="25:28">
      <c r="Y36101" s="240"/>
      <c r="AB36101" s="241"/>
    </row>
    <row r="36102" spans="25:28">
      <c r="Y36102" s="240"/>
      <c r="AB36102" s="241"/>
    </row>
    <row r="36103" spans="25:28">
      <c r="Y36103" s="240"/>
      <c r="AB36103" s="241"/>
    </row>
    <row r="36104" spans="25:28">
      <c r="Y36104" s="240"/>
      <c r="AB36104" s="241"/>
    </row>
    <row r="36105" spans="25:28">
      <c r="Y36105" s="240"/>
      <c r="AB36105" s="241"/>
    </row>
    <row r="36106" spans="25:28">
      <c r="Y36106" s="240"/>
      <c r="AB36106" s="241"/>
    </row>
    <row r="36107" spans="25:28">
      <c r="Y36107" s="240"/>
      <c r="AB36107" s="241"/>
    </row>
    <row r="36108" spans="25:28">
      <c r="Y36108" s="240"/>
      <c r="AB36108" s="241"/>
    </row>
    <row r="36109" spans="25:28">
      <c r="Y36109" s="240"/>
      <c r="AB36109" s="241"/>
    </row>
    <row r="36110" spans="25:28">
      <c r="Y36110" s="240"/>
      <c r="AB36110" s="241"/>
    </row>
    <row r="36111" spans="25:28">
      <c r="Y36111" s="240"/>
      <c r="AB36111" s="241"/>
    </row>
    <row r="36112" spans="25:28">
      <c r="Y36112" s="240"/>
      <c r="AB36112" s="241"/>
    </row>
    <row r="36113" spans="25:28">
      <c r="Y36113" s="240"/>
      <c r="AB36113" s="241"/>
    </row>
    <row r="36114" spans="25:28">
      <c r="Y36114" s="240"/>
      <c r="AB36114" s="241"/>
    </row>
    <row r="36115" spans="25:28">
      <c r="Y36115" s="240"/>
      <c r="AB36115" s="241"/>
    </row>
    <row r="36116" spans="25:28">
      <c r="Y36116" s="240"/>
      <c r="AB36116" s="241"/>
    </row>
    <row r="36117" spans="25:28">
      <c r="Y36117" s="240"/>
      <c r="AB36117" s="241"/>
    </row>
    <row r="36118" spans="25:28">
      <c r="Y36118" s="240"/>
      <c r="AB36118" s="241"/>
    </row>
    <row r="36119" spans="25:28">
      <c r="Y36119" s="240"/>
      <c r="AB36119" s="241"/>
    </row>
    <row r="36120" spans="25:28">
      <c r="Y36120" s="240"/>
      <c r="AB36120" s="241"/>
    </row>
    <row r="36121" spans="25:28">
      <c r="Y36121" s="240"/>
      <c r="AB36121" s="241"/>
    </row>
    <row r="36122" spans="25:28">
      <c r="Y36122" s="240"/>
      <c r="AB36122" s="241"/>
    </row>
    <row r="36123" spans="25:28">
      <c r="Y36123" s="240"/>
      <c r="AB36123" s="241"/>
    </row>
    <row r="36124" spans="25:28">
      <c r="Y36124" s="240"/>
      <c r="AB36124" s="241"/>
    </row>
    <row r="36125" spans="25:28">
      <c r="Y36125" s="240"/>
      <c r="AB36125" s="241"/>
    </row>
    <row r="36126" spans="25:28">
      <c r="Y36126" s="240"/>
      <c r="AB36126" s="241"/>
    </row>
    <row r="36127" spans="25:28">
      <c r="Y36127" s="240"/>
      <c r="AB36127" s="241"/>
    </row>
    <row r="36128" spans="25:28">
      <c r="Y36128" s="240"/>
      <c r="AB36128" s="241"/>
    </row>
    <row r="36129" spans="25:28">
      <c r="Y36129" s="240"/>
      <c r="AB36129" s="241"/>
    </row>
    <row r="36130" spans="25:28">
      <c r="Y36130" s="240"/>
      <c r="AB36130" s="241"/>
    </row>
    <row r="36131" spans="25:28">
      <c r="Y36131" s="240"/>
      <c r="AB36131" s="241"/>
    </row>
    <row r="36132" spans="25:28">
      <c r="Y36132" s="240"/>
      <c r="AB36132" s="241"/>
    </row>
    <row r="36133" spans="25:28">
      <c r="Y36133" s="240"/>
      <c r="AB36133" s="241"/>
    </row>
    <row r="36134" spans="25:28">
      <c r="Y36134" s="240"/>
      <c r="AB36134" s="241"/>
    </row>
    <row r="36135" spans="25:28">
      <c r="Y36135" s="240"/>
      <c r="AB36135" s="241"/>
    </row>
    <row r="36136" spans="25:28">
      <c r="Y36136" s="240"/>
      <c r="AB36136" s="241"/>
    </row>
    <row r="36137" spans="25:28">
      <c r="Y36137" s="240"/>
      <c r="AB36137" s="241"/>
    </row>
    <row r="36138" spans="25:28">
      <c r="Y36138" s="240"/>
      <c r="AB36138" s="241"/>
    </row>
    <row r="36139" spans="25:28">
      <c r="Y36139" s="240"/>
      <c r="AB36139" s="241"/>
    </row>
    <row r="36140" spans="25:28">
      <c r="Y36140" s="240"/>
      <c r="AB36140" s="241"/>
    </row>
    <row r="36141" spans="25:28">
      <c r="Y36141" s="240"/>
      <c r="AB36141" s="241"/>
    </row>
    <row r="36142" spans="25:28">
      <c r="Y36142" s="240"/>
      <c r="AB36142" s="241"/>
    </row>
    <row r="36143" spans="25:28">
      <c r="Y36143" s="240"/>
      <c r="AB36143" s="241"/>
    </row>
    <row r="36144" spans="25:28">
      <c r="Y36144" s="240"/>
      <c r="AB36144" s="241"/>
    </row>
    <row r="36145" spans="25:28">
      <c r="Y36145" s="240"/>
      <c r="AB36145" s="241"/>
    </row>
    <row r="36146" spans="25:28">
      <c r="Y36146" s="240"/>
      <c r="AB36146" s="241"/>
    </row>
    <row r="36147" spans="25:28">
      <c r="Y36147" s="240"/>
      <c r="AB36147" s="241"/>
    </row>
    <row r="36148" spans="25:28">
      <c r="Y36148" s="240"/>
      <c r="AB36148" s="241"/>
    </row>
    <row r="36149" spans="25:28">
      <c r="Y36149" s="240"/>
      <c r="AB36149" s="241"/>
    </row>
    <row r="36150" spans="25:28">
      <c r="Y36150" s="240"/>
      <c r="AB36150" s="241"/>
    </row>
    <row r="36151" spans="25:28">
      <c r="Y36151" s="240"/>
      <c r="AB36151" s="241"/>
    </row>
    <row r="36152" spans="25:28">
      <c r="Y36152" s="240"/>
      <c r="AB36152" s="241"/>
    </row>
    <row r="36153" spans="25:28">
      <c r="Y36153" s="240"/>
      <c r="AB36153" s="241"/>
    </row>
    <row r="36154" spans="25:28">
      <c r="Y36154" s="240"/>
      <c r="AB36154" s="241"/>
    </row>
    <row r="36155" spans="25:28">
      <c r="Y36155" s="240"/>
      <c r="AB36155" s="241"/>
    </row>
    <row r="36156" spans="25:28">
      <c r="Y36156" s="240"/>
      <c r="AB36156" s="241"/>
    </row>
    <row r="36157" spans="25:28">
      <c r="Y36157" s="240"/>
      <c r="AB36157" s="241"/>
    </row>
    <row r="36158" spans="25:28">
      <c r="Y36158" s="240"/>
      <c r="AB36158" s="241"/>
    </row>
    <row r="36159" spans="25:28">
      <c r="Y36159" s="240"/>
      <c r="AB36159" s="241"/>
    </row>
    <row r="36160" spans="25:28">
      <c r="Y36160" s="240"/>
      <c r="AB36160" s="241"/>
    </row>
    <row r="36161" spans="25:28">
      <c r="Y36161" s="240"/>
      <c r="AB36161" s="241"/>
    </row>
    <row r="36162" spans="25:28">
      <c r="Y36162" s="240"/>
      <c r="AB36162" s="241"/>
    </row>
    <row r="36163" spans="25:28">
      <c r="Y36163" s="240"/>
      <c r="AB36163" s="241"/>
    </row>
    <row r="36164" spans="25:28">
      <c r="Y36164" s="240"/>
      <c r="AB36164" s="241"/>
    </row>
    <row r="36165" spans="25:28">
      <c r="Y36165" s="240"/>
      <c r="AB36165" s="241"/>
    </row>
    <row r="36166" spans="25:28">
      <c r="Y36166" s="240"/>
      <c r="AB36166" s="241"/>
    </row>
    <row r="36167" spans="25:28">
      <c r="Y36167" s="240"/>
      <c r="AB36167" s="241"/>
    </row>
    <row r="36168" spans="25:28">
      <c r="Y36168" s="240"/>
      <c r="AB36168" s="241"/>
    </row>
    <row r="36169" spans="25:28">
      <c r="Y36169" s="240"/>
      <c r="AB36169" s="241"/>
    </row>
    <row r="36170" spans="25:28">
      <c r="Y36170" s="240"/>
      <c r="AB36170" s="241"/>
    </row>
    <row r="36171" spans="25:28">
      <c r="Y36171" s="240"/>
      <c r="AB36171" s="241"/>
    </row>
    <row r="36172" spans="25:28">
      <c r="Y36172" s="240"/>
      <c r="AB36172" s="241"/>
    </row>
    <row r="36173" spans="25:28">
      <c r="Y36173" s="240"/>
      <c r="AB36173" s="241"/>
    </row>
    <row r="36174" spans="25:28">
      <c r="Y36174" s="240"/>
      <c r="AB36174" s="241"/>
    </row>
    <row r="36175" spans="25:28">
      <c r="Y36175" s="240"/>
      <c r="AB36175" s="241"/>
    </row>
    <row r="36176" spans="25:28">
      <c r="Y36176" s="240"/>
      <c r="AB36176" s="241"/>
    </row>
    <row r="36177" spans="25:28">
      <c r="Y36177" s="240"/>
      <c r="AB36177" s="241"/>
    </row>
    <row r="36178" spans="25:28">
      <c r="Y36178" s="240"/>
      <c r="AB36178" s="241"/>
    </row>
    <row r="36179" spans="25:28">
      <c r="Y36179" s="240"/>
      <c r="AB36179" s="241"/>
    </row>
    <row r="36180" spans="25:28">
      <c r="Y36180" s="240"/>
      <c r="AB36180" s="241"/>
    </row>
    <row r="36181" spans="25:28">
      <c r="Y36181" s="240"/>
      <c r="AB36181" s="241"/>
    </row>
    <row r="36182" spans="25:28">
      <c r="Y36182" s="240"/>
      <c r="AB36182" s="241"/>
    </row>
    <row r="36183" spans="25:28">
      <c r="Y36183" s="240"/>
      <c r="AB36183" s="241"/>
    </row>
    <row r="36184" spans="25:28">
      <c r="Y36184" s="240"/>
      <c r="AB36184" s="241"/>
    </row>
    <row r="36185" spans="25:28">
      <c r="Y36185" s="240"/>
      <c r="AB36185" s="241"/>
    </row>
    <row r="36186" spans="25:28">
      <c r="Y36186" s="240"/>
      <c r="AB36186" s="241"/>
    </row>
    <row r="36187" spans="25:28">
      <c r="Y36187" s="240"/>
      <c r="AB36187" s="241"/>
    </row>
    <row r="36188" spans="25:28">
      <c r="Y36188" s="240"/>
      <c r="AB36188" s="241"/>
    </row>
    <row r="36189" spans="25:28">
      <c r="Y36189" s="240"/>
      <c r="AB36189" s="241"/>
    </row>
    <row r="36190" spans="25:28">
      <c r="Y36190" s="240"/>
      <c r="AB36190" s="241"/>
    </row>
    <row r="36191" spans="25:28">
      <c r="Y36191" s="240"/>
      <c r="AB36191" s="241"/>
    </row>
    <row r="36192" spans="25:28">
      <c r="Y36192" s="240"/>
      <c r="AB36192" s="241"/>
    </row>
    <row r="36193" spans="25:28">
      <c r="Y36193" s="240"/>
      <c r="AB36193" s="241"/>
    </row>
    <row r="36194" spans="25:28">
      <c r="Y36194" s="240"/>
      <c r="AB36194" s="241"/>
    </row>
    <row r="36195" spans="25:28">
      <c r="Y36195" s="240"/>
      <c r="AB36195" s="241"/>
    </row>
    <row r="36196" spans="25:28">
      <c r="Y36196" s="240"/>
      <c r="AB36196" s="241"/>
    </row>
    <row r="36197" spans="25:28">
      <c r="Y36197" s="240"/>
      <c r="AB36197" s="241"/>
    </row>
    <row r="36198" spans="25:28">
      <c r="Y36198" s="240"/>
      <c r="AB36198" s="241"/>
    </row>
    <row r="36199" spans="25:28">
      <c r="Y36199" s="240"/>
      <c r="AB36199" s="241"/>
    </row>
    <row r="36200" spans="25:28">
      <c r="Y36200" s="240"/>
      <c r="AB36200" s="241"/>
    </row>
    <row r="36201" spans="25:28">
      <c r="Y36201" s="240"/>
      <c r="AB36201" s="241"/>
    </row>
    <row r="36202" spans="25:28">
      <c r="Y36202" s="240"/>
      <c r="AB36202" s="241"/>
    </row>
    <row r="36203" spans="25:28">
      <c r="Y36203" s="240"/>
      <c r="AB36203" s="241"/>
    </row>
    <row r="36204" spans="25:28">
      <c r="Y36204" s="240"/>
      <c r="AB36204" s="241"/>
    </row>
    <row r="36205" spans="25:28">
      <c r="Y36205" s="240"/>
      <c r="AB36205" s="241"/>
    </row>
    <row r="36206" spans="25:28">
      <c r="Y36206" s="240"/>
      <c r="AB36206" s="241"/>
    </row>
    <row r="36207" spans="25:28">
      <c r="Y36207" s="240"/>
      <c r="AB36207" s="241"/>
    </row>
    <row r="36208" spans="25:28">
      <c r="Y36208" s="240"/>
      <c r="AB36208" s="241"/>
    </row>
    <row r="36209" spans="25:28">
      <c r="Y36209" s="240"/>
      <c r="AB36209" s="241"/>
    </row>
    <row r="36210" spans="25:28">
      <c r="Y36210" s="240"/>
      <c r="AB36210" s="241"/>
    </row>
    <row r="36211" spans="25:28">
      <c r="Y36211" s="240"/>
      <c r="AB36211" s="241"/>
    </row>
    <row r="36212" spans="25:28">
      <c r="Y36212" s="240"/>
      <c r="AB36212" s="241"/>
    </row>
    <row r="36213" spans="25:28">
      <c r="Y36213" s="240"/>
      <c r="AB36213" s="241"/>
    </row>
    <row r="36214" spans="25:28">
      <c r="Y36214" s="240"/>
      <c r="AB36214" s="241"/>
    </row>
    <row r="36215" spans="25:28">
      <c r="Y36215" s="240"/>
      <c r="AB36215" s="241"/>
    </row>
    <row r="36216" spans="25:28">
      <c r="Y36216" s="240"/>
      <c r="AB36216" s="241"/>
    </row>
    <row r="36217" spans="25:28">
      <c r="Y36217" s="240"/>
      <c r="AB36217" s="241"/>
    </row>
    <row r="36218" spans="25:28">
      <c r="Y36218" s="240"/>
      <c r="AB36218" s="241"/>
    </row>
    <row r="36219" spans="25:28">
      <c r="Y36219" s="240"/>
      <c r="AB36219" s="241"/>
    </row>
    <row r="36220" spans="25:28">
      <c r="Y36220" s="240"/>
      <c r="AB36220" s="241"/>
    </row>
    <row r="36221" spans="25:28">
      <c r="Y36221" s="240"/>
      <c r="AB36221" s="241"/>
    </row>
    <row r="36222" spans="25:28">
      <c r="Y36222" s="240"/>
      <c r="AB36222" s="241"/>
    </row>
    <row r="36223" spans="25:28">
      <c r="Y36223" s="240"/>
      <c r="AB36223" s="241"/>
    </row>
    <row r="36224" spans="25:28">
      <c r="Y36224" s="240"/>
      <c r="AB36224" s="241"/>
    </row>
    <row r="36225" spans="25:28">
      <c r="Y36225" s="240"/>
      <c r="AB36225" s="241"/>
    </row>
    <row r="36226" spans="25:28">
      <c r="Y36226" s="240"/>
      <c r="AB36226" s="241"/>
    </row>
    <row r="36227" spans="25:28">
      <c r="Y36227" s="240"/>
      <c r="AB36227" s="241"/>
    </row>
    <row r="36228" spans="25:28">
      <c r="Y36228" s="240"/>
      <c r="AB36228" s="241"/>
    </row>
    <row r="36229" spans="25:28">
      <c r="Y36229" s="240"/>
      <c r="AB36229" s="241"/>
    </row>
    <row r="36230" spans="25:28">
      <c r="Y36230" s="240"/>
      <c r="AB36230" s="241"/>
    </row>
    <row r="36231" spans="25:28">
      <c r="Y36231" s="240"/>
      <c r="AB36231" s="241"/>
    </row>
    <row r="36232" spans="25:28">
      <c r="Y36232" s="240"/>
      <c r="AB36232" s="241"/>
    </row>
    <row r="36233" spans="25:28">
      <c r="Y36233" s="240"/>
      <c r="AB36233" s="241"/>
    </row>
    <row r="36234" spans="25:28">
      <c r="Y36234" s="240"/>
      <c r="AB36234" s="241"/>
    </row>
    <row r="36235" spans="25:28">
      <c r="Y36235" s="240"/>
      <c r="AB36235" s="241"/>
    </row>
    <row r="36236" spans="25:28">
      <c r="Y36236" s="240"/>
      <c r="AB36236" s="241"/>
    </row>
    <row r="36237" spans="25:28">
      <c r="Y36237" s="240"/>
      <c r="AB36237" s="241"/>
    </row>
    <row r="36238" spans="25:28">
      <c r="Y36238" s="240"/>
      <c r="AB36238" s="241"/>
    </row>
    <row r="36239" spans="25:28">
      <c r="Y36239" s="240"/>
      <c r="AB36239" s="241"/>
    </row>
    <row r="36240" spans="25:28">
      <c r="Y36240" s="240"/>
      <c r="AB36240" s="241"/>
    </row>
    <row r="36241" spans="25:28">
      <c r="Y36241" s="240"/>
      <c r="AB36241" s="241"/>
    </row>
    <row r="36242" spans="25:28">
      <c r="Y36242" s="240"/>
      <c r="AB36242" s="241"/>
    </row>
    <row r="36243" spans="25:28">
      <c r="Y36243" s="240"/>
      <c r="AB36243" s="241"/>
    </row>
    <row r="36244" spans="25:28">
      <c r="Y36244" s="240"/>
      <c r="AB36244" s="241"/>
    </row>
    <row r="36245" spans="25:28">
      <c r="Y36245" s="240"/>
      <c r="AB36245" s="241"/>
    </row>
    <row r="36246" spans="25:28">
      <c r="Y36246" s="240"/>
      <c r="AB36246" s="241"/>
    </row>
    <row r="36247" spans="25:28">
      <c r="Y36247" s="240"/>
      <c r="AB36247" s="241"/>
    </row>
    <row r="36248" spans="25:28">
      <c r="Y36248" s="240"/>
      <c r="AB36248" s="241"/>
    </row>
    <row r="36249" spans="25:28">
      <c r="Y36249" s="240"/>
      <c r="AB36249" s="241"/>
    </row>
    <row r="36250" spans="25:28">
      <c r="Y36250" s="240"/>
      <c r="AB36250" s="241"/>
    </row>
    <row r="36251" spans="25:28">
      <c r="Y36251" s="240"/>
      <c r="AB36251" s="241"/>
    </row>
    <row r="36252" spans="25:28">
      <c r="Y36252" s="240"/>
      <c r="AB36252" s="241"/>
    </row>
    <row r="36253" spans="25:28">
      <c r="Y36253" s="240"/>
      <c r="AB36253" s="241"/>
    </row>
    <row r="36254" spans="25:28">
      <c r="Y36254" s="240"/>
      <c r="AB36254" s="241"/>
    </row>
    <row r="36255" spans="25:28">
      <c r="Y36255" s="240"/>
      <c r="AB36255" s="241"/>
    </row>
    <row r="36256" spans="25:28">
      <c r="Y36256" s="240"/>
      <c r="AB36256" s="241"/>
    </row>
    <row r="36257" spans="25:28">
      <c r="Y36257" s="240"/>
      <c r="AB36257" s="241"/>
    </row>
    <row r="36258" spans="25:28">
      <c r="Y36258" s="240"/>
      <c r="AB36258" s="241"/>
    </row>
    <row r="36259" spans="25:28">
      <c r="Y36259" s="240"/>
      <c r="AB36259" s="241"/>
    </row>
    <row r="36260" spans="25:28">
      <c r="Y36260" s="240"/>
      <c r="AB36260" s="241"/>
    </row>
    <row r="36261" spans="25:28">
      <c r="Y36261" s="240"/>
      <c r="AB36261" s="241"/>
    </row>
    <row r="36262" spans="25:28">
      <c r="Y36262" s="240"/>
      <c r="AB36262" s="241"/>
    </row>
    <row r="36263" spans="25:28">
      <c r="Y36263" s="240"/>
      <c r="AB36263" s="241"/>
    </row>
    <row r="36264" spans="25:28">
      <c r="Y36264" s="240"/>
      <c r="AB36264" s="241"/>
    </row>
    <row r="36265" spans="25:28">
      <c r="Y36265" s="240"/>
      <c r="AB36265" s="241"/>
    </row>
    <row r="36266" spans="25:28">
      <c r="Y36266" s="240"/>
      <c r="AB36266" s="241"/>
    </row>
    <row r="36267" spans="25:28">
      <c r="Y36267" s="240"/>
      <c r="AB36267" s="241"/>
    </row>
    <row r="36268" spans="25:28">
      <c r="Y36268" s="240"/>
      <c r="AB36268" s="241"/>
    </row>
    <row r="36269" spans="25:28">
      <c r="Y36269" s="240"/>
      <c r="AB36269" s="241"/>
    </row>
    <row r="36270" spans="25:28">
      <c r="Y36270" s="240"/>
      <c r="AB36270" s="241"/>
    </row>
    <row r="36271" spans="25:28">
      <c r="Y36271" s="240"/>
      <c r="AB36271" s="241"/>
    </row>
    <row r="36272" spans="25:28">
      <c r="Y36272" s="240"/>
      <c r="AB36272" s="241"/>
    </row>
    <row r="36273" spans="25:28">
      <c r="Y36273" s="240"/>
      <c r="AB36273" s="241"/>
    </row>
    <row r="36274" spans="25:28">
      <c r="Y36274" s="240"/>
      <c r="AB36274" s="241"/>
    </row>
    <row r="36275" spans="25:28">
      <c r="Y36275" s="240"/>
      <c r="AB36275" s="241"/>
    </row>
    <row r="36276" spans="25:28">
      <c r="Y36276" s="240"/>
      <c r="AB36276" s="241"/>
    </row>
    <row r="36277" spans="25:28">
      <c r="Y36277" s="240"/>
      <c r="AB36277" s="241"/>
    </row>
    <row r="36278" spans="25:28">
      <c r="Y36278" s="240"/>
      <c r="AB36278" s="241"/>
    </row>
    <row r="36279" spans="25:28">
      <c r="Y36279" s="240"/>
      <c r="AB36279" s="241"/>
    </row>
    <row r="36280" spans="25:28">
      <c r="Y36280" s="240"/>
      <c r="AB36280" s="241"/>
    </row>
    <row r="36281" spans="25:28">
      <c r="Y36281" s="240"/>
      <c r="AB36281" s="241"/>
    </row>
    <row r="36282" spans="25:28">
      <c r="Y36282" s="240"/>
      <c r="AB36282" s="241"/>
    </row>
    <row r="36283" spans="25:28">
      <c r="Y36283" s="240"/>
      <c r="AB36283" s="241"/>
    </row>
    <row r="36284" spans="25:28">
      <c r="Y36284" s="240"/>
      <c r="AB36284" s="241"/>
    </row>
    <row r="36285" spans="25:28">
      <c r="Y36285" s="240"/>
      <c r="AB36285" s="241"/>
    </row>
    <row r="36286" spans="25:28">
      <c r="Y36286" s="240"/>
      <c r="AB36286" s="241"/>
    </row>
    <row r="36287" spans="25:28">
      <c r="Y36287" s="240"/>
      <c r="AB36287" s="241"/>
    </row>
    <row r="36288" spans="25:28">
      <c r="Y36288" s="240"/>
      <c r="AB36288" s="241"/>
    </row>
    <row r="36289" spans="25:28">
      <c r="Y36289" s="240"/>
      <c r="AB36289" s="241"/>
    </row>
    <row r="36290" spans="25:28">
      <c r="Y36290" s="240"/>
      <c r="AB36290" s="241"/>
    </row>
    <row r="36291" spans="25:28">
      <c r="Y36291" s="240"/>
      <c r="AB36291" s="241"/>
    </row>
    <row r="36292" spans="25:28">
      <c r="Y36292" s="240"/>
      <c r="AB36292" s="241"/>
    </row>
    <row r="36293" spans="25:28">
      <c r="Y36293" s="240"/>
      <c r="AB36293" s="241"/>
    </row>
    <row r="36294" spans="25:28">
      <c r="Y36294" s="240"/>
      <c r="AB36294" s="241"/>
    </row>
    <row r="36295" spans="25:28">
      <c r="Y36295" s="240"/>
      <c r="AB36295" s="241"/>
    </row>
    <row r="36296" spans="25:28">
      <c r="Y36296" s="240"/>
      <c r="AB36296" s="241"/>
    </row>
    <row r="36297" spans="25:28">
      <c r="Y36297" s="240"/>
      <c r="AB36297" s="241"/>
    </row>
    <row r="36298" spans="25:28">
      <c r="Y36298" s="240"/>
      <c r="AB36298" s="241"/>
    </row>
    <row r="36299" spans="25:28">
      <c r="Y36299" s="240"/>
      <c r="AB36299" s="241"/>
    </row>
    <row r="36300" spans="25:28">
      <c r="Y36300" s="240"/>
      <c r="AB36300" s="241"/>
    </row>
    <row r="36301" spans="25:28">
      <c r="Y36301" s="240"/>
      <c r="AB36301" s="241"/>
    </row>
    <row r="36302" spans="25:28">
      <c r="Y36302" s="240"/>
      <c r="AB36302" s="241"/>
    </row>
    <row r="36303" spans="25:28">
      <c r="Y36303" s="240"/>
      <c r="AB36303" s="241"/>
    </row>
    <row r="36304" spans="25:28">
      <c r="Y36304" s="240"/>
      <c r="AB36304" s="241"/>
    </row>
    <row r="36305" spans="25:28">
      <c r="Y36305" s="240"/>
      <c r="AB36305" s="241"/>
    </row>
    <row r="36306" spans="25:28">
      <c r="Y36306" s="240"/>
      <c r="AB36306" s="241"/>
    </row>
    <row r="36307" spans="25:28">
      <c r="Y36307" s="240"/>
      <c r="AB36307" s="241"/>
    </row>
    <row r="36308" spans="25:28">
      <c r="Y36308" s="240"/>
      <c r="AB36308" s="241"/>
    </row>
    <row r="36309" spans="25:28">
      <c r="Y36309" s="240"/>
      <c r="AB36309" s="241"/>
    </row>
    <row r="36310" spans="25:28">
      <c r="Y36310" s="240"/>
      <c r="AB36310" s="241"/>
    </row>
    <row r="36311" spans="25:28">
      <c r="Y36311" s="240"/>
      <c r="AB36311" s="241"/>
    </row>
    <row r="36312" spans="25:28">
      <c r="Y36312" s="240"/>
      <c r="AB36312" s="241"/>
    </row>
    <row r="36313" spans="25:28">
      <c r="Y36313" s="240"/>
      <c r="AB36313" s="241"/>
    </row>
    <row r="36314" spans="25:28">
      <c r="Y36314" s="240"/>
      <c r="AB36314" s="241"/>
    </row>
    <row r="36315" spans="25:28">
      <c r="Y36315" s="240"/>
      <c r="AB36315" s="241"/>
    </row>
    <row r="36316" spans="25:28">
      <c r="Y36316" s="240"/>
      <c r="AB36316" s="241"/>
    </row>
    <row r="36317" spans="25:28">
      <c r="Y36317" s="240"/>
      <c r="AB36317" s="241"/>
    </row>
    <row r="36318" spans="25:28">
      <c r="Y36318" s="240"/>
      <c r="AB36318" s="241"/>
    </row>
    <row r="36319" spans="25:28">
      <c r="Y36319" s="240"/>
      <c r="AB36319" s="241"/>
    </row>
    <row r="36320" spans="25:28">
      <c r="Y36320" s="240"/>
      <c r="AB36320" s="241"/>
    </row>
    <row r="36321" spans="25:28">
      <c r="Y36321" s="240"/>
      <c r="AB36321" s="241"/>
    </row>
    <row r="36322" spans="25:28">
      <c r="Y36322" s="240"/>
      <c r="AB36322" s="241"/>
    </row>
    <row r="36323" spans="25:28">
      <c r="Y36323" s="240"/>
      <c r="AB36323" s="241"/>
    </row>
    <row r="36324" spans="25:28">
      <c r="Y36324" s="240"/>
      <c r="AB36324" s="241"/>
    </row>
    <row r="36325" spans="25:28">
      <c r="Y36325" s="240"/>
      <c r="AB36325" s="241"/>
    </row>
    <row r="36326" spans="25:28">
      <c r="Y36326" s="240"/>
      <c r="AB36326" s="241"/>
    </row>
    <row r="36327" spans="25:28">
      <c r="Y36327" s="240"/>
      <c r="AB36327" s="241"/>
    </row>
    <row r="36328" spans="25:28">
      <c r="Y36328" s="240"/>
      <c r="AB36328" s="241"/>
    </row>
    <row r="36329" spans="25:28">
      <c r="Y36329" s="240"/>
      <c r="AB36329" s="241"/>
    </row>
    <row r="36330" spans="25:28">
      <c r="Y36330" s="240"/>
      <c r="AB36330" s="241"/>
    </row>
    <row r="36331" spans="25:28">
      <c r="Y36331" s="240"/>
      <c r="AB36331" s="241"/>
    </row>
    <row r="36332" spans="25:28">
      <c r="Y36332" s="240"/>
      <c r="AB36332" s="241"/>
    </row>
    <row r="36333" spans="25:28">
      <c r="Y36333" s="240"/>
      <c r="AB36333" s="241"/>
    </row>
    <row r="36334" spans="25:28">
      <c r="Y36334" s="240"/>
      <c r="AB36334" s="241"/>
    </row>
    <row r="36335" spans="25:28">
      <c r="Y36335" s="240"/>
      <c r="AB36335" s="241"/>
    </row>
    <row r="36336" spans="25:28">
      <c r="Y36336" s="240"/>
      <c r="AB36336" s="241"/>
    </row>
    <row r="36337" spans="25:28">
      <c r="Y36337" s="240"/>
      <c r="AB36337" s="241"/>
    </row>
    <row r="36338" spans="25:28">
      <c r="Y36338" s="240"/>
      <c r="AB36338" s="241"/>
    </row>
    <row r="36339" spans="25:28">
      <c r="Y36339" s="240"/>
      <c r="AB36339" s="241"/>
    </row>
    <row r="36340" spans="25:28">
      <c r="Y36340" s="240"/>
      <c r="AB36340" s="241"/>
    </row>
    <row r="36341" spans="25:28">
      <c r="Y36341" s="240"/>
      <c r="AB36341" s="241"/>
    </row>
    <row r="36342" spans="25:28">
      <c r="Y36342" s="240"/>
      <c r="AB36342" s="241"/>
    </row>
    <row r="36343" spans="25:28">
      <c r="Y36343" s="240"/>
      <c r="AB36343" s="241"/>
    </row>
    <row r="36344" spans="25:28">
      <c r="Y36344" s="240"/>
      <c r="AB36344" s="241"/>
    </row>
    <row r="36345" spans="25:28">
      <c r="Y36345" s="240"/>
      <c r="AB36345" s="241"/>
    </row>
    <row r="36346" spans="25:28">
      <c r="Y36346" s="240"/>
      <c r="AB36346" s="241"/>
    </row>
    <row r="36347" spans="25:28">
      <c r="Y36347" s="240"/>
      <c r="AB36347" s="241"/>
    </row>
    <row r="36348" spans="25:28">
      <c r="Y36348" s="240"/>
      <c r="AB36348" s="241"/>
    </row>
    <row r="36349" spans="25:28">
      <c r="Y36349" s="240"/>
      <c r="AB36349" s="241"/>
    </row>
    <row r="36350" spans="25:28">
      <c r="Y36350" s="240"/>
      <c r="AB36350" s="241"/>
    </row>
    <row r="36351" spans="25:28">
      <c r="Y36351" s="240"/>
      <c r="AB36351" s="241"/>
    </row>
    <row r="36352" spans="25:28">
      <c r="Y36352" s="240"/>
      <c r="AB36352" s="241"/>
    </row>
    <row r="36353" spans="25:28">
      <c r="Y36353" s="240"/>
      <c r="AB36353" s="241"/>
    </row>
    <row r="36354" spans="25:28">
      <c r="Y36354" s="240"/>
      <c r="AB36354" s="241"/>
    </row>
    <row r="36355" spans="25:28">
      <c r="Y36355" s="240"/>
      <c r="AB36355" s="241"/>
    </row>
    <row r="36356" spans="25:28">
      <c r="Y36356" s="240"/>
      <c r="AB36356" s="241"/>
    </row>
    <row r="36357" spans="25:28">
      <c r="Y36357" s="240"/>
      <c r="AB36357" s="241"/>
    </row>
    <row r="36358" spans="25:28">
      <c r="Y36358" s="240"/>
      <c r="AB36358" s="241"/>
    </row>
    <row r="36359" spans="25:28">
      <c r="Y36359" s="240"/>
      <c r="AB36359" s="241"/>
    </row>
    <row r="36360" spans="25:28">
      <c r="Y36360" s="240"/>
      <c r="AB36360" s="241"/>
    </row>
    <row r="36361" spans="25:28">
      <c r="Y36361" s="240"/>
      <c r="AB36361" s="241"/>
    </row>
    <row r="36362" spans="25:28">
      <c r="Y36362" s="240"/>
      <c r="AB36362" s="241"/>
    </row>
    <row r="36363" spans="25:28">
      <c r="Y36363" s="240"/>
      <c r="AB36363" s="241"/>
    </row>
    <row r="36364" spans="25:28">
      <c r="Y36364" s="240"/>
      <c r="AB36364" s="241"/>
    </row>
    <row r="36365" spans="25:28">
      <c r="Y36365" s="240"/>
      <c r="AB36365" s="241"/>
    </row>
    <row r="36366" spans="25:28">
      <c r="Y36366" s="240"/>
      <c r="AB36366" s="241"/>
    </row>
    <row r="36367" spans="25:28">
      <c r="Y36367" s="240"/>
      <c r="AB36367" s="241"/>
    </row>
    <row r="36368" spans="25:28">
      <c r="Y36368" s="240"/>
      <c r="AB36368" s="241"/>
    </row>
    <row r="36369" spans="25:28">
      <c r="Y36369" s="240"/>
      <c r="AB36369" s="241"/>
    </row>
    <row r="36370" spans="25:28">
      <c r="Y36370" s="240"/>
      <c r="AB36370" s="241"/>
    </row>
    <row r="36371" spans="25:28">
      <c r="Y36371" s="240"/>
      <c r="AB36371" s="241"/>
    </row>
    <row r="36372" spans="25:28">
      <c r="Y36372" s="240"/>
      <c r="AB36372" s="241"/>
    </row>
    <row r="36373" spans="25:28">
      <c r="Y36373" s="240"/>
      <c r="AB36373" s="241"/>
    </row>
    <row r="36374" spans="25:28">
      <c r="Y36374" s="240"/>
      <c r="AB36374" s="241"/>
    </row>
    <row r="36375" spans="25:28">
      <c r="Y36375" s="240"/>
      <c r="AB36375" s="241"/>
    </row>
    <row r="36376" spans="25:28">
      <c r="Y36376" s="240"/>
      <c r="AB36376" s="241"/>
    </row>
    <row r="36377" spans="25:28">
      <c r="Y36377" s="240"/>
      <c r="AB36377" s="241"/>
    </row>
    <row r="36378" spans="25:28">
      <c r="Y36378" s="240"/>
      <c r="AB36378" s="241"/>
    </row>
    <row r="36379" spans="25:28">
      <c r="Y36379" s="240"/>
      <c r="AB36379" s="241"/>
    </row>
    <row r="36380" spans="25:28">
      <c r="Y36380" s="240"/>
      <c r="AB36380" s="241"/>
    </row>
    <row r="36381" spans="25:28">
      <c r="Y36381" s="240"/>
      <c r="AB36381" s="241"/>
    </row>
    <row r="36382" spans="25:28">
      <c r="Y36382" s="240"/>
      <c r="AB36382" s="241"/>
    </row>
    <row r="36383" spans="25:28">
      <c r="Y36383" s="240"/>
      <c r="AB36383" s="241"/>
    </row>
    <row r="36384" spans="25:28">
      <c r="Y36384" s="240"/>
      <c r="AB36384" s="241"/>
    </row>
    <row r="36385" spans="25:28">
      <c r="Y36385" s="240"/>
      <c r="AB36385" s="241"/>
    </row>
    <row r="36386" spans="25:28">
      <c r="Y36386" s="240"/>
      <c r="AB36386" s="241"/>
    </row>
    <row r="36387" spans="25:28">
      <c r="Y36387" s="240"/>
      <c r="AB36387" s="241"/>
    </row>
    <row r="36388" spans="25:28">
      <c r="Y36388" s="240"/>
      <c r="AB36388" s="241"/>
    </row>
    <row r="36389" spans="25:28">
      <c r="Y36389" s="240"/>
      <c r="AB36389" s="241"/>
    </row>
    <row r="36390" spans="25:28">
      <c r="Y36390" s="240"/>
      <c r="AB36390" s="241"/>
    </row>
    <row r="36391" spans="25:28">
      <c r="Y36391" s="240"/>
      <c r="AB36391" s="241"/>
    </row>
    <row r="36392" spans="25:28">
      <c r="Y36392" s="240"/>
      <c r="AB36392" s="241"/>
    </row>
    <row r="36393" spans="25:28">
      <c r="Y36393" s="240"/>
      <c r="AB36393" s="241"/>
    </row>
    <row r="36394" spans="25:28">
      <c r="Y36394" s="240"/>
      <c r="AB36394" s="241"/>
    </row>
    <row r="36395" spans="25:28">
      <c r="Y36395" s="240"/>
      <c r="AB36395" s="241"/>
    </row>
    <row r="36396" spans="25:28">
      <c r="Y36396" s="240"/>
      <c r="AB36396" s="241"/>
    </row>
    <row r="36397" spans="25:28">
      <c r="Y36397" s="240"/>
      <c r="AB36397" s="241"/>
    </row>
    <row r="36398" spans="25:28">
      <c r="Y36398" s="240"/>
      <c r="AB36398" s="241"/>
    </row>
    <row r="36399" spans="25:28">
      <c r="Y36399" s="240"/>
      <c r="AB36399" s="241"/>
    </row>
    <row r="36400" spans="25:28">
      <c r="Y36400" s="240"/>
      <c r="AB36400" s="241"/>
    </row>
    <row r="36401" spans="25:28">
      <c r="Y36401" s="240"/>
      <c r="AB36401" s="241"/>
    </row>
    <row r="36402" spans="25:28">
      <c r="Y36402" s="240"/>
      <c r="AB36402" s="241"/>
    </row>
    <row r="36403" spans="25:28">
      <c r="Y36403" s="240"/>
      <c r="AB36403" s="241"/>
    </row>
    <row r="36404" spans="25:28">
      <c r="Y36404" s="240"/>
      <c r="AB36404" s="241"/>
    </row>
    <row r="36405" spans="25:28">
      <c r="Y36405" s="240"/>
      <c r="AB36405" s="241"/>
    </row>
    <row r="36406" spans="25:28">
      <c r="Y36406" s="240"/>
      <c r="AB36406" s="241"/>
    </row>
    <row r="36407" spans="25:28">
      <c r="Y36407" s="240"/>
      <c r="AB36407" s="241"/>
    </row>
    <row r="36408" spans="25:28">
      <c r="Y36408" s="240"/>
      <c r="AB36408" s="241"/>
    </row>
    <row r="36409" spans="25:28">
      <c r="Y36409" s="240"/>
      <c r="AB36409" s="241"/>
    </row>
    <row r="36410" spans="25:28">
      <c r="Y36410" s="240"/>
      <c r="AB36410" s="241"/>
    </row>
    <row r="36411" spans="25:28">
      <c r="Y36411" s="240"/>
      <c r="AB36411" s="241"/>
    </row>
    <row r="36412" spans="25:28">
      <c r="Y36412" s="240"/>
      <c r="AB36412" s="241"/>
    </row>
    <row r="36413" spans="25:28">
      <c r="Y36413" s="240"/>
      <c r="AB36413" s="241"/>
    </row>
    <row r="36414" spans="25:28">
      <c r="Y36414" s="240"/>
      <c r="AB36414" s="241"/>
    </row>
    <row r="36415" spans="25:28">
      <c r="Y36415" s="240"/>
      <c r="AB36415" s="241"/>
    </row>
    <row r="36416" spans="25:28">
      <c r="Y36416" s="240"/>
      <c r="AB36416" s="241"/>
    </row>
    <row r="36417" spans="25:28">
      <c r="Y36417" s="240"/>
      <c r="AB36417" s="241"/>
    </row>
    <row r="36418" spans="25:28">
      <c r="Y36418" s="240"/>
      <c r="AB36418" s="241"/>
    </row>
    <row r="36419" spans="25:28">
      <c r="Y36419" s="240"/>
      <c r="AB36419" s="241"/>
    </row>
    <row r="36420" spans="25:28">
      <c r="Y36420" s="240"/>
      <c r="AB36420" s="241"/>
    </row>
    <row r="36421" spans="25:28">
      <c r="Y36421" s="240"/>
      <c r="AB36421" s="241"/>
    </row>
    <row r="36422" spans="25:28">
      <c r="Y36422" s="240"/>
      <c r="AB36422" s="241"/>
    </row>
    <row r="36423" spans="25:28">
      <c r="Y36423" s="240"/>
      <c r="AB36423" s="241"/>
    </row>
    <row r="36424" spans="25:28">
      <c r="Y36424" s="240"/>
      <c r="AB36424" s="241"/>
    </row>
    <row r="36425" spans="25:28">
      <c r="Y36425" s="240"/>
      <c r="AB36425" s="241"/>
    </row>
    <row r="36426" spans="25:28">
      <c r="Y36426" s="240"/>
      <c r="AB36426" s="241"/>
    </row>
    <row r="36427" spans="25:28">
      <c r="Y36427" s="240"/>
      <c r="AB36427" s="241"/>
    </row>
    <row r="36428" spans="25:28">
      <c r="Y36428" s="240"/>
      <c r="AB36428" s="241"/>
    </row>
    <row r="36429" spans="25:28">
      <c r="Y36429" s="240"/>
      <c r="AB36429" s="241"/>
    </row>
    <row r="36430" spans="25:28">
      <c r="Y36430" s="240"/>
      <c r="AB36430" s="241"/>
    </row>
    <row r="36431" spans="25:28">
      <c r="Y36431" s="240"/>
      <c r="AB36431" s="241"/>
    </row>
    <row r="36432" spans="25:28">
      <c r="Y36432" s="240"/>
      <c r="AB36432" s="241"/>
    </row>
    <row r="36433" spans="25:28">
      <c r="Y36433" s="240"/>
      <c r="AB36433" s="241"/>
    </row>
    <row r="36434" spans="25:28">
      <c r="Y36434" s="240"/>
      <c r="AB36434" s="241"/>
    </row>
    <row r="36435" spans="25:28">
      <c r="Y36435" s="240"/>
      <c r="AB36435" s="241"/>
    </row>
    <row r="36436" spans="25:28">
      <c r="Y36436" s="240"/>
      <c r="AB36436" s="241"/>
    </row>
    <row r="36437" spans="25:28">
      <c r="Y36437" s="240"/>
      <c r="AB36437" s="241"/>
    </row>
    <row r="36438" spans="25:28">
      <c r="Y36438" s="240"/>
      <c r="AB36438" s="241"/>
    </row>
    <row r="36439" spans="25:28">
      <c r="Y36439" s="240"/>
      <c r="AB36439" s="241"/>
    </row>
    <row r="36440" spans="25:28">
      <c r="Y36440" s="240"/>
      <c r="AB36440" s="241"/>
    </row>
    <row r="36441" spans="25:28">
      <c r="Y36441" s="240"/>
      <c r="AB36441" s="241"/>
    </row>
    <row r="36442" spans="25:28">
      <c r="Y36442" s="240"/>
      <c r="AB36442" s="241"/>
    </row>
    <row r="36443" spans="25:28">
      <c r="Y36443" s="240"/>
      <c r="AB36443" s="241"/>
    </row>
    <row r="36444" spans="25:28">
      <c r="Y36444" s="240"/>
      <c r="AB36444" s="241"/>
    </row>
    <row r="36445" spans="25:28">
      <c r="Y36445" s="240"/>
      <c r="AB36445" s="241"/>
    </row>
    <row r="36446" spans="25:28">
      <c r="Y36446" s="240"/>
      <c r="AB36446" s="241"/>
    </row>
    <row r="36447" spans="25:28">
      <c r="Y36447" s="240"/>
      <c r="AB36447" s="241"/>
    </row>
    <row r="36448" spans="25:28">
      <c r="Y36448" s="240"/>
      <c r="AB36448" s="241"/>
    </row>
    <row r="36449" spans="25:28">
      <c r="Y36449" s="240"/>
      <c r="AB36449" s="241"/>
    </row>
    <row r="36450" spans="25:28">
      <c r="Y36450" s="240"/>
      <c r="AB36450" s="241"/>
    </row>
    <row r="36451" spans="25:28">
      <c r="Y36451" s="240"/>
      <c r="AB36451" s="241"/>
    </row>
    <row r="36452" spans="25:28">
      <c r="Y36452" s="240"/>
      <c r="AB36452" s="241"/>
    </row>
    <row r="36453" spans="25:28">
      <c r="Y36453" s="240"/>
      <c r="AB36453" s="241"/>
    </row>
    <row r="36454" spans="25:28">
      <c r="Y36454" s="240"/>
      <c r="AB36454" s="241"/>
    </row>
    <row r="36455" spans="25:28">
      <c r="Y36455" s="240"/>
      <c r="AB36455" s="241"/>
    </row>
    <row r="36456" spans="25:28">
      <c r="Y36456" s="240"/>
      <c r="AB36456" s="241"/>
    </row>
    <row r="36457" spans="25:28">
      <c r="Y36457" s="240"/>
      <c r="AB36457" s="241"/>
    </row>
    <row r="36458" spans="25:28">
      <c r="Y36458" s="240"/>
      <c r="AB36458" s="241"/>
    </row>
    <row r="36459" spans="25:28">
      <c r="Y36459" s="240"/>
      <c r="AB36459" s="241"/>
    </row>
    <row r="36460" spans="25:28">
      <c r="Y36460" s="240"/>
      <c r="AB36460" s="241"/>
    </row>
    <row r="36461" spans="25:28">
      <c r="Y36461" s="240"/>
      <c r="AB36461" s="241"/>
    </row>
    <row r="36462" spans="25:28">
      <c r="Y36462" s="240"/>
      <c r="AB36462" s="241"/>
    </row>
    <row r="36463" spans="25:28">
      <c r="Y36463" s="240"/>
      <c r="AB36463" s="241"/>
    </row>
    <row r="36464" spans="25:28">
      <c r="Y36464" s="240"/>
      <c r="AB36464" s="241"/>
    </row>
    <row r="36465" spans="25:28">
      <c r="Y36465" s="240"/>
      <c r="AB36465" s="241"/>
    </row>
    <row r="36466" spans="25:28">
      <c r="Y36466" s="240"/>
      <c r="AB36466" s="241"/>
    </row>
    <row r="36467" spans="25:28">
      <c r="Y36467" s="240"/>
      <c r="AB36467" s="241"/>
    </row>
    <row r="36468" spans="25:28">
      <c r="Y36468" s="240"/>
      <c r="AB36468" s="241"/>
    </row>
    <row r="36469" spans="25:28">
      <c r="Y36469" s="240"/>
      <c r="AB36469" s="241"/>
    </row>
    <row r="36470" spans="25:28">
      <c r="Y36470" s="240"/>
      <c r="AB36470" s="241"/>
    </row>
    <row r="36471" spans="25:28">
      <c r="Y36471" s="240"/>
      <c r="AB36471" s="241"/>
    </row>
    <row r="36472" spans="25:28">
      <c r="Y36472" s="240"/>
      <c r="AB36472" s="241"/>
    </row>
    <row r="36473" spans="25:28">
      <c r="Y36473" s="240"/>
      <c r="AB36473" s="241"/>
    </row>
    <row r="36474" spans="25:28">
      <c r="Y36474" s="240"/>
      <c r="AB36474" s="241"/>
    </row>
    <row r="36475" spans="25:28">
      <c r="Y36475" s="240"/>
      <c r="AB36475" s="241"/>
    </row>
    <row r="36476" spans="25:28">
      <c r="Y36476" s="240"/>
      <c r="AB36476" s="241"/>
    </row>
    <row r="36477" spans="25:28">
      <c r="Y36477" s="240"/>
      <c r="AB36477" s="241"/>
    </row>
    <row r="36478" spans="25:28">
      <c r="Y36478" s="240"/>
      <c r="AB36478" s="241"/>
    </row>
    <row r="36479" spans="25:28">
      <c r="Y36479" s="240"/>
      <c r="AB36479" s="241"/>
    </row>
    <row r="36480" spans="25:28">
      <c r="Y36480" s="240"/>
      <c r="AB36480" s="241"/>
    </row>
    <row r="36481" spans="25:28">
      <c r="Y36481" s="240"/>
      <c r="AB36481" s="241"/>
    </row>
    <row r="36482" spans="25:28">
      <c r="Y36482" s="240"/>
      <c r="AB36482" s="241"/>
    </row>
    <row r="36483" spans="25:28">
      <c r="Y36483" s="240"/>
      <c r="AB36483" s="241"/>
    </row>
    <row r="36484" spans="25:28">
      <c r="Y36484" s="240"/>
      <c r="AB36484" s="241"/>
    </row>
    <row r="36485" spans="25:28">
      <c r="Y36485" s="240"/>
      <c r="AB36485" s="241"/>
    </row>
    <row r="36486" spans="25:28">
      <c r="Y36486" s="240"/>
      <c r="AB36486" s="241"/>
    </row>
    <row r="36487" spans="25:28">
      <c r="Y36487" s="240"/>
      <c r="AB36487" s="241"/>
    </row>
    <row r="36488" spans="25:28">
      <c r="Y36488" s="240"/>
      <c r="AB36488" s="241"/>
    </row>
    <row r="36489" spans="25:28">
      <c r="Y36489" s="240"/>
      <c r="AB36489" s="241"/>
    </row>
    <row r="36490" spans="25:28">
      <c r="Y36490" s="240"/>
      <c r="AB36490" s="241"/>
    </row>
    <row r="36491" spans="25:28">
      <c r="Y36491" s="240"/>
      <c r="AB36491" s="241"/>
    </row>
    <row r="36492" spans="25:28">
      <c r="Y36492" s="240"/>
      <c r="AB36492" s="241"/>
    </row>
    <row r="36493" spans="25:28">
      <c r="Y36493" s="240"/>
      <c r="AB36493" s="241"/>
    </row>
    <row r="36494" spans="25:28">
      <c r="Y36494" s="240"/>
      <c r="AB36494" s="241"/>
    </row>
    <row r="36495" spans="25:28">
      <c r="Y36495" s="240"/>
      <c r="AB36495" s="241"/>
    </row>
    <row r="36496" spans="25:28">
      <c r="Y36496" s="240"/>
      <c r="AB36496" s="241"/>
    </row>
    <row r="36497" spans="25:28">
      <c r="Y36497" s="240"/>
      <c r="AB36497" s="241"/>
    </row>
    <row r="36498" spans="25:28">
      <c r="Y36498" s="240"/>
      <c r="AB36498" s="241"/>
    </row>
    <row r="36499" spans="25:28">
      <c r="Y36499" s="240"/>
      <c r="AB36499" s="241"/>
    </row>
    <row r="36500" spans="25:28">
      <c r="Y36500" s="240"/>
      <c r="AB36500" s="241"/>
    </row>
    <row r="36501" spans="25:28">
      <c r="Y36501" s="240"/>
      <c r="AB36501" s="241"/>
    </row>
    <row r="36502" spans="25:28">
      <c r="Y36502" s="240"/>
      <c r="AB36502" s="241"/>
    </row>
    <row r="36503" spans="25:28">
      <c r="Y36503" s="240"/>
      <c r="AB36503" s="241"/>
    </row>
    <row r="36504" spans="25:28">
      <c r="Y36504" s="240"/>
      <c r="AB36504" s="241"/>
    </row>
    <row r="36505" spans="25:28">
      <c r="Y36505" s="240"/>
      <c r="AB36505" s="241"/>
    </row>
    <row r="36506" spans="25:28">
      <c r="Y36506" s="240"/>
      <c r="AB36506" s="241"/>
    </row>
    <row r="36507" spans="25:28">
      <c r="Y36507" s="240"/>
      <c r="AB36507" s="241"/>
    </row>
    <row r="36508" spans="25:28">
      <c r="Y36508" s="240"/>
      <c r="AB36508" s="241"/>
    </row>
    <row r="36509" spans="25:28">
      <c r="Y36509" s="240"/>
      <c r="AB36509" s="241"/>
    </row>
    <row r="36510" spans="25:28">
      <c r="Y36510" s="240"/>
      <c r="AB36510" s="241"/>
    </row>
    <row r="36511" spans="25:28">
      <c r="Y36511" s="240"/>
      <c r="AB36511" s="241"/>
    </row>
    <row r="36512" spans="25:28">
      <c r="Y36512" s="240"/>
      <c r="AB36512" s="241"/>
    </row>
    <row r="36513" spans="25:28">
      <c r="Y36513" s="240"/>
      <c r="AB36513" s="241"/>
    </row>
    <row r="36514" spans="25:28">
      <c r="Y36514" s="240"/>
      <c r="AB36514" s="241"/>
    </row>
    <row r="36515" spans="25:28">
      <c r="Y36515" s="240"/>
      <c r="AB36515" s="241"/>
    </row>
    <row r="36516" spans="25:28">
      <c r="Y36516" s="240"/>
      <c r="AB36516" s="241"/>
    </row>
    <row r="36517" spans="25:28">
      <c r="Y36517" s="240"/>
      <c r="AB36517" s="241"/>
    </row>
    <row r="36518" spans="25:28">
      <c r="Y36518" s="240"/>
      <c r="AB36518" s="241"/>
    </row>
    <row r="36519" spans="25:28">
      <c r="Y36519" s="240"/>
      <c r="AB36519" s="241"/>
    </row>
    <row r="36520" spans="25:28">
      <c r="Y36520" s="240"/>
      <c r="AB36520" s="241"/>
    </row>
    <row r="36521" spans="25:28">
      <c r="Y36521" s="240"/>
      <c r="AB36521" s="241"/>
    </row>
    <row r="36522" spans="25:28">
      <c r="Y36522" s="240"/>
      <c r="AB36522" s="241"/>
    </row>
    <row r="36523" spans="25:28">
      <c r="Y36523" s="240"/>
      <c r="AB36523" s="241"/>
    </row>
    <row r="36524" spans="25:28">
      <c r="Y36524" s="240"/>
      <c r="AB36524" s="241"/>
    </row>
    <row r="36525" spans="25:28">
      <c r="Y36525" s="240"/>
      <c r="AB36525" s="241"/>
    </row>
    <row r="36526" spans="25:28">
      <c r="Y36526" s="240"/>
      <c r="AB36526" s="241"/>
    </row>
    <row r="36527" spans="25:28">
      <c r="Y36527" s="240"/>
      <c r="AB36527" s="241"/>
    </row>
    <row r="36528" spans="25:28">
      <c r="Y36528" s="240"/>
      <c r="AB36528" s="241"/>
    </row>
    <row r="36529" spans="25:28">
      <c r="Y36529" s="240"/>
      <c r="AB36529" s="241"/>
    </row>
    <row r="36530" spans="25:28">
      <c r="Y36530" s="240"/>
      <c r="AB36530" s="241"/>
    </row>
    <row r="36531" spans="25:28">
      <c r="Y36531" s="240"/>
      <c r="AB36531" s="241"/>
    </row>
    <row r="36532" spans="25:28">
      <c r="Y36532" s="240"/>
      <c r="AB36532" s="241"/>
    </row>
    <row r="36533" spans="25:28">
      <c r="Y36533" s="240"/>
      <c r="AB36533" s="241"/>
    </row>
    <row r="36534" spans="25:28">
      <c r="Y36534" s="240"/>
      <c r="AB36534" s="241"/>
    </row>
    <row r="36535" spans="25:28">
      <c r="Y36535" s="240"/>
      <c r="AB36535" s="241"/>
    </row>
    <row r="36536" spans="25:28">
      <c r="Y36536" s="240"/>
      <c r="AB36536" s="241"/>
    </row>
    <row r="36537" spans="25:28">
      <c r="Y36537" s="240"/>
      <c r="AB36537" s="241"/>
    </row>
    <row r="36538" spans="25:28">
      <c r="Y36538" s="240"/>
      <c r="AB36538" s="241"/>
    </row>
    <row r="36539" spans="25:28">
      <c r="Y36539" s="240"/>
      <c r="AB36539" s="241"/>
    </row>
    <row r="36540" spans="25:28">
      <c r="Y36540" s="240"/>
      <c r="AB36540" s="241"/>
    </row>
    <row r="36541" spans="25:28">
      <c r="Y36541" s="240"/>
      <c r="AB36541" s="241"/>
    </row>
    <row r="36542" spans="25:28">
      <c r="Y36542" s="240"/>
      <c r="AB36542" s="241"/>
    </row>
    <row r="36543" spans="25:28">
      <c r="Y36543" s="240"/>
      <c r="AB36543" s="241"/>
    </row>
    <row r="36544" spans="25:28">
      <c r="Y36544" s="240"/>
      <c r="AB36544" s="241"/>
    </row>
    <row r="36545" spans="25:28">
      <c r="Y36545" s="240"/>
      <c r="AB36545" s="241"/>
    </row>
    <row r="36546" spans="25:28">
      <c r="Y36546" s="240"/>
      <c r="AB36546" s="241"/>
    </row>
    <row r="36547" spans="25:28">
      <c r="Y36547" s="240"/>
      <c r="AB36547" s="241"/>
    </row>
    <row r="36548" spans="25:28">
      <c r="Y36548" s="240"/>
      <c r="AB36548" s="241"/>
    </row>
    <row r="36549" spans="25:28">
      <c r="Y36549" s="240"/>
      <c r="AB36549" s="241"/>
    </row>
    <row r="36550" spans="25:28">
      <c r="Y36550" s="240"/>
      <c r="AB36550" s="241"/>
    </row>
    <row r="36551" spans="25:28">
      <c r="Y36551" s="240"/>
      <c r="AB36551" s="241"/>
    </row>
    <row r="36552" spans="25:28">
      <c r="Y36552" s="240"/>
      <c r="AB36552" s="241"/>
    </row>
    <row r="36553" spans="25:28">
      <c r="Y36553" s="240"/>
      <c r="AB36553" s="241"/>
    </row>
    <row r="36554" spans="25:28">
      <c r="Y36554" s="240"/>
      <c r="AB36554" s="241"/>
    </row>
    <row r="36555" spans="25:28">
      <c r="Y36555" s="240"/>
      <c r="AB36555" s="241"/>
    </row>
    <row r="36556" spans="25:28">
      <c r="Y36556" s="240"/>
      <c r="AB36556" s="241"/>
    </row>
    <row r="36557" spans="25:28">
      <c r="Y36557" s="240"/>
      <c r="AB36557" s="241"/>
    </row>
    <row r="36558" spans="25:28">
      <c r="Y36558" s="240"/>
      <c r="AB36558" s="241"/>
    </row>
    <row r="36559" spans="25:28">
      <c r="Y36559" s="240"/>
      <c r="AB36559" s="241"/>
    </row>
    <row r="36560" spans="25:28">
      <c r="Y36560" s="240"/>
      <c r="AB36560" s="241"/>
    </row>
    <row r="36561" spans="25:28">
      <c r="Y36561" s="240"/>
      <c r="AB36561" s="241"/>
    </row>
    <row r="36562" spans="25:28">
      <c r="Y36562" s="240"/>
      <c r="AB36562" s="241"/>
    </row>
    <row r="36563" spans="25:28">
      <c r="Y36563" s="240"/>
      <c r="AB36563" s="241"/>
    </row>
    <row r="36564" spans="25:28">
      <c r="Y36564" s="240"/>
      <c r="AB36564" s="241"/>
    </row>
    <row r="36565" spans="25:28">
      <c r="Y36565" s="240"/>
      <c r="AB36565" s="241"/>
    </row>
    <row r="36566" spans="25:28">
      <c r="Y36566" s="240"/>
      <c r="AB36566" s="241"/>
    </row>
    <row r="36567" spans="25:28">
      <c r="Y36567" s="240"/>
      <c r="AB36567" s="241"/>
    </row>
    <row r="36568" spans="25:28">
      <c r="Y36568" s="240"/>
      <c r="AB36568" s="241"/>
    </row>
    <row r="36569" spans="25:28">
      <c r="Y36569" s="240"/>
      <c r="AB36569" s="241"/>
    </row>
    <row r="36570" spans="25:28">
      <c r="Y36570" s="240"/>
      <c r="AB36570" s="241"/>
    </row>
    <row r="36571" spans="25:28">
      <c r="Y36571" s="240"/>
      <c r="AB36571" s="241"/>
    </row>
    <row r="36572" spans="25:28">
      <c r="Y36572" s="240"/>
      <c r="AB36572" s="241"/>
    </row>
    <row r="36573" spans="25:28">
      <c r="Y36573" s="240"/>
      <c r="AB36573" s="241"/>
    </row>
    <row r="36574" spans="25:28">
      <c r="Y36574" s="240"/>
      <c r="AB36574" s="241"/>
    </row>
    <row r="36575" spans="25:28">
      <c r="Y36575" s="240"/>
      <c r="AB36575" s="241"/>
    </row>
    <row r="36576" spans="25:28">
      <c r="Y36576" s="240"/>
      <c r="AB36576" s="241"/>
    </row>
    <row r="36577" spans="25:28">
      <c r="Y36577" s="240"/>
      <c r="AB36577" s="241"/>
    </row>
    <row r="36578" spans="25:28">
      <c r="Y36578" s="240"/>
      <c r="AB36578" s="241"/>
    </row>
    <row r="36579" spans="25:28">
      <c r="Y36579" s="240"/>
      <c r="AB36579" s="241"/>
    </row>
    <row r="36580" spans="25:28">
      <c r="Y36580" s="240"/>
      <c r="AB36580" s="241"/>
    </row>
    <row r="36581" spans="25:28">
      <c r="Y36581" s="240"/>
      <c r="AB36581" s="241"/>
    </row>
    <row r="36582" spans="25:28">
      <c r="Y36582" s="240"/>
      <c r="AB36582" s="241"/>
    </row>
    <row r="36583" spans="25:28">
      <c r="Y36583" s="240"/>
      <c r="AB36583" s="241"/>
    </row>
    <row r="36584" spans="25:28">
      <c r="Y36584" s="240"/>
      <c r="AB36584" s="241"/>
    </row>
    <row r="36585" spans="25:28">
      <c r="Y36585" s="240"/>
      <c r="AB36585" s="241"/>
    </row>
    <row r="36586" spans="25:28">
      <c r="Y36586" s="240"/>
      <c r="AB36586" s="241"/>
    </row>
    <row r="36587" spans="25:28">
      <c r="Y36587" s="240"/>
      <c r="AB36587" s="241"/>
    </row>
    <row r="36588" spans="25:28">
      <c r="Y36588" s="240"/>
      <c r="AB36588" s="241"/>
    </row>
    <row r="36589" spans="25:28">
      <c r="Y36589" s="240"/>
      <c r="AB36589" s="241"/>
    </row>
    <row r="36590" spans="25:28">
      <c r="Y36590" s="240"/>
      <c r="AB36590" s="241"/>
    </row>
    <row r="36591" spans="25:28">
      <c r="Y36591" s="240"/>
      <c r="AB36591" s="241"/>
    </row>
    <row r="36592" spans="25:28">
      <c r="Y36592" s="240"/>
      <c r="AB36592" s="241"/>
    </row>
    <row r="36593" spans="25:28">
      <c r="Y36593" s="240"/>
      <c r="AB36593" s="241"/>
    </row>
    <row r="36594" spans="25:28">
      <c r="Y36594" s="240"/>
      <c r="AB36594" s="241"/>
    </row>
    <row r="36595" spans="25:28">
      <c r="Y36595" s="240"/>
      <c r="AB36595" s="241"/>
    </row>
    <row r="36596" spans="25:28">
      <c r="Y36596" s="240"/>
      <c r="AB36596" s="241"/>
    </row>
    <row r="36597" spans="25:28">
      <c r="Y36597" s="240"/>
      <c r="AB36597" s="241"/>
    </row>
    <row r="36598" spans="25:28">
      <c r="Y36598" s="240"/>
      <c r="AB36598" s="241"/>
    </row>
    <row r="36599" spans="25:28">
      <c r="Y36599" s="240"/>
      <c r="AB36599" s="241"/>
    </row>
    <row r="36600" spans="25:28">
      <c r="Y36600" s="240"/>
      <c r="AB36600" s="241"/>
    </row>
    <row r="36601" spans="25:28">
      <c r="Y36601" s="240"/>
      <c r="AB36601" s="241"/>
    </row>
    <row r="36602" spans="25:28">
      <c r="Y36602" s="240"/>
      <c r="AB36602" s="241"/>
    </row>
    <row r="36603" spans="25:28">
      <c r="Y36603" s="240"/>
      <c r="AB36603" s="241"/>
    </row>
    <row r="36604" spans="25:28">
      <c r="Y36604" s="240"/>
      <c r="AB36604" s="241"/>
    </row>
    <row r="36605" spans="25:28">
      <c r="Y36605" s="240"/>
      <c r="AB36605" s="241"/>
    </row>
    <row r="36606" spans="25:28">
      <c r="Y36606" s="240"/>
      <c r="AB36606" s="241"/>
    </row>
    <row r="36607" spans="25:28">
      <c r="Y36607" s="240"/>
      <c r="AB36607" s="241"/>
    </row>
    <row r="36608" spans="25:28">
      <c r="Y36608" s="240"/>
      <c r="AB36608" s="241"/>
    </row>
    <row r="36609" spans="25:28">
      <c r="Y36609" s="240"/>
      <c r="AB36609" s="241"/>
    </row>
    <row r="36610" spans="25:28">
      <c r="Y36610" s="240"/>
      <c r="AB36610" s="241"/>
    </row>
    <row r="36611" spans="25:28">
      <c r="Y36611" s="240"/>
      <c r="AB36611" s="241"/>
    </row>
    <row r="36612" spans="25:28">
      <c r="Y36612" s="240"/>
      <c r="AB36612" s="241"/>
    </row>
    <row r="36613" spans="25:28">
      <c r="Y36613" s="240"/>
      <c r="AB36613" s="241"/>
    </row>
    <row r="36614" spans="25:28">
      <c r="Y36614" s="240"/>
      <c r="AB36614" s="241"/>
    </row>
    <row r="36615" spans="25:28">
      <c r="Y36615" s="240"/>
      <c r="AB36615" s="241"/>
    </row>
    <row r="36616" spans="25:28">
      <c r="Y36616" s="240"/>
      <c r="AB36616" s="241"/>
    </row>
    <row r="36617" spans="25:28">
      <c r="Y36617" s="240"/>
      <c r="AB36617" s="241"/>
    </row>
    <row r="36618" spans="25:28">
      <c r="Y36618" s="240"/>
      <c r="AB36618" s="241"/>
    </row>
    <row r="36619" spans="25:28">
      <c r="Y36619" s="240"/>
      <c r="AB36619" s="241"/>
    </row>
    <row r="36620" spans="25:28">
      <c r="Y36620" s="240"/>
      <c r="AB36620" s="241"/>
    </row>
    <row r="36621" spans="25:28">
      <c r="Y36621" s="240"/>
      <c r="AB36621" s="241"/>
    </row>
    <row r="36622" spans="25:28">
      <c r="Y36622" s="240"/>
      <c r="AB36622" s="241"/>
    </row>
    <row r="36623" spans="25:28">
      <c r="Y36623" s="240"/>
      <c r="AB36623" s="241"/>
    </row>
    <row r="36624" spans="25:28">
      <c r="Y36624" s="240"/>
      <c r="AB36624" s="241"/>
    </row>
    <row r="36625" spans="25:28">
      <c r="Y36625" s="240"/>
      <c r="AB36625" s="241"/>
    </row>
    <row r="36626" spans="25:28">
      <c r="Y36626" s="240"/>
      <c r="AB36626" s="241"/>
    </row>
    <row r="36627" spans="25:28">
      <c r="Y36627" s="240"/>
      <c r="AB36627" s="241"/>
    </row>
    <row r="36628" spans="25:28">
      <c r="Y36628" s="240"/>
      <c r="AB36628" s="241"/>
    </row>
    <row r="36629" spans="25:28">
      <c r="Y36629" s="240"/>
      <c r="AB36629" s="241"/>
    </row>
    <row r="36630" spans="25:28">
      <c r="Y36630" s="240"/>
      <c r="AB36630" s="241"/>
    </row>
    <row r="36631" spans="25:28">
      <c r="Y36631" s="240"/>
      <c r="AB36631" s="241"/>
    </row>
    <row r="36632" spans="25:28">
      <c r="Y36632" s="240"/>
      <c r="AB36632" s="241"/>
    </row>
    <row r="36633" spans="25:28">
      <c r="Y36633" s="240"/>
      <c r="AB36633" s="241"/>
    </row>
    <row r="36634" spans="25:28">
      <c r="Y36634" s="240"/>
      <c r="AB36634" s="241"/>
    </row>
    <row r="36635" spans="25:28">
      <c r="Y36635" s="240"/>
      <c r="AB36635" s="241"/>
    </row>
    <row r="36636" spans="25:28">
      <c r="Y36636" s="240"/>
      <c r="AB36636" s="241"/>
    </row>
    <row r="36637" spans="25:28">
      <c r="Y36637" s="240"/>
      <c r="AB36637" s="241"/>
    </row>
    <row r="36638" spans="25:28">
      <c r="Y36638" s="240"/>
      <c r="AB36638" s="241"/>
    </row>
    <row r="36639" spans="25:28">
      <c r="Y36639" s="240"/>
      <c r="AB36639" s="241"/>
    </row>
    <row r="36640" spans="25:28">
      <c r="Y36640" s="240"/>
      <c r="AB36640" s="241"/>
    </row>
    <row r="36641" spans="25:28">
      <c r="Y36641" s="240"/>
      <c r="AB36641" s="241"/>
    </row>
    <row r="36642" spans="25:28">
      <c r="Y36642" s="240"/>
      <c r="AB36642" s="241"/>
    </row>
    <row r="36643" spans="25:28">
      <c r="Y36643" s="240"/>
      <c r="AB36643" s="241"/>
    </row>
    <row r="36644" spans="25:28">
      <c r="Y36644" s="240"/>
      <c r="AB36644" s="241"/>
    </row>
    <row r="36645" spans="25:28">
      <c r="Y36645" s="240"/>
      <c r="AB36645" s="241"/>
    </row>
    <row r="36646" spans="25:28">
      <c r="Y36646" s="240"/>
      <c r="AB36646" s="241"/>
    </row>
    <row r="36647" spans="25:28">
      <c r="Y36647" s="240"/>
      <c r="AB36647" s="241"/>
    </row>
    <row r="36648" spans="25:28">
      <c r="Y36648" s="240"/>
      <c r="AB36648" s="241"/>
    </row>
    <row r="36649" spans="25:28">
      <c r="Y36649" s="240"/>
      <c r="AB36649" s="241"/>
    </row>
    <row r="36650" spans="25:28">
      <c r="Y36650" s="240"/>
      <c r="AB36650" s="241"/>
    </row>
    <row r="36651" spans="25:28">
      <c r="Y36651" s="240"/>
      <c r="AB36651" s="241"/>
    </row>
    <row r="36652" spans="25:28">
      <c r="Y36652" s="240"/>
      <c r="AB36652" s="241"/>
    </row>
    <row r="36653" spans="25:28">
      <c r="Y36653" s="240"/>
      <c r="AB36653" s="241"/>
    </row>
    <row r="36654" spans="25:28">
      <c r="Y36654" s="240"/>
      <c r="AB36654" s="241"/>
    </row>
    <row r="36655" spans="25:28">
      <c r="Y36655" s="240"/>
      <c r="AB36655" s="241"/>
    </row>
    <row r="36656" spans="25:28">
      <c r="Y36656" s="240"/>
      <c r="AB36656" s="241"/>
    </row>
    <row r="36657" spans="25:28">
      <c r="Y36657" s="240"/>
      <c r="AB36657" s="241"/>
    </row>
    <row r="36658" spans="25:28">
      <c r="Y36658" s="240"/>
      <c r="AB36658" s="241"/>
    </row>
    <row r="36659" spans="25:28">
      <c r="Y36659" s="240"/>
      <c r="AB36659" s="241"/>
    </row>
    <row r="36660" spans="25:28">
      <c r="Y36660" s="240"/>
      <c r="AB36660" s="241"/>
    </row>
    <row r="36661" spans="25:28">
      <c r="Y36661" s="240"/>
      <c r="AB36661" s="241"/>
    </row>
    <row r="36662" spans="25:28">
      <c r="Y36662" s="240"/>
      <c r="AB36662" s="241"/>
    </row>
    <row r="36663" spans="25:28">
      <c r="Y36663" s="240"/>
      <c r="AB36663" s="241"/>
    </row>
    <row r="36664" spans="25:28">
      <c r="Y36664" s="240"/>
      <c r="AB36664" s="241"/>
    </row>
    <row r="36665" spans="25:28">
      <c r="Y36665" s="240"/>
      <c r="AB36665" s="241"/>
    </row>
    <row r="36666" spans="25:28">
      <c r="Y36666" s="240"/>
      <c r="AB36666" s="241"/>
    </row>
    <row r="36667" spans="25:28">
      <c r="Y36667" s="240"/>
      <c r="AB36667" s="241"/>
    </row>
    <row r="36668" spans="25:28">
      <c r="Y36668" s="240"/>
      <c r="AB36668" s="241"/>
    </row>
    <row r="36669" spans="25:28">
      <c r="Y36669" s="240"/>
      <c r="AB36669" s="241"/>
    </row>
    <row r="36670" spans="25:28">
      <c r="Y36670" s="240"/>
      <c r="AB36670" s="241"/>
    </row>
    <row r="36671" spans="25:28">
      <c r="Y36671" s="240"/>
      <c r="AB36671" s="241"/>
    </row>
    <row r="36672" spans="25:28">
      <c r="Y36672" s="240"/>
      <c r="AB36672" s="241"/>
    </row>
    <row r="36673" spans="25:28">
      <c r="Y36673" s="240"/>
      <c r="AB36673" s="241"/>
    </row>
    <row r="36674" spans="25:28">
      <c r="Y36674" s="240"/>
      <c r="AB36674" s="241"/>
    </row>
    <row r="36675" spans="25:28">
      <c r="Y36675" s="240"/>
      <c r="AB36675" s="241"/>
    </row>
    <row r="36676" spans="25:28">
      <c r="Y36676" s="240"/>
      <c r="AB36676" s="241"/>
    </row>
    <row r="36677" spans="25:28">
      <c r="Y36677" s="240"/>
      <c r="AB36677" s="241"/>
    </row>
    <row r="36678" spans="25:28">
      <c r="Y36678" s="240"/>
      <c r="AB36678" s="241"/>
    </row>
    <row r="36679" spans="25:28">
      <c r="Y36679" s="240"/>
      <c r="AB36679" s="241"/>
    </row>
    <row r="36680" spans="25:28">
      <c r="Y36680" s="240"/>
      <c r="AB36680" s="241"/>
    </row>
    <row r="36681" spans="25:28">
      <c r="Y36681" s="240"/>
      <c r="AB36681" s="241"/>
    </row>
    <row r="36682" spans="25:28">
      <c r="Y36682" s="240"/>
      <c r="AB36682" s="241"/>
    </row>
    <row r="36683" spans="25:28">
      <c r="Y36683" s="240"/>
      <c r="AB36683" s="241"/>
    </row>
    <row r="36684" spans="25:28">
      <c r="Y36684" s="240"/>
      <c r="AB36684" s="241"/>
    </row>
    <row r="36685" spans="25:28">
      <c r="Y36685" s="240"/>
      <c r="AB36685" s="241"/>
    </row>
    <row r="36686" spans="25:28">
      <c r="Y36686" s="240"/>
      <c r="AB36686" s="241"/>
    </row>
    <row r="36687" spans="25:28">
      <c r="Y36687" s="240"/>
      <c r="AB36687" s="241"/>
    </row>
    <row r="36688" spans="25:28">
      <c r="Y36688" s="240"/>
      <c r="AB36688" s="241"/>
    </row>
    <row r="36689" spans="25:28">
      <c r="Y36689" s="240"/>
      <c r="AB36689" s="241"/>
    </row>
    <row r="36690" spans="25:28">
      <c r="Y36690" s="240"/>
      <c r="AB36690" s="241"/>
    </row>
    <row r="36691" spans="25:28">
      <c r="Y36691" s="240"/>
      <c r="AB36691" s="241"/>
    </row>
    <row r="36692" spans="25:28">
      <c r="Y36692" s="240"/>
      <c r="AB36692" s="241"/>
    </row>
    <row r="36693" spans="25:28">
      <c r="Y36693" s="240"/>
      <c r="AB36693" s="241"/>
    </row>
    <row r="36694" spans="25:28">
      <c r="Y36694" s="240"/>
      <c r="AB36694" s="241"/>
    </row>
    <row r="36695" spans="25:28">
      <c r="Y36695" s="240"/>
      <c r="AB36695" s="241"/>
    </row>
    <row r="36696" spans="25:28">
      <c r="Y36696" s="240"/>
      <c r="AB36696" s="241"/>
    </row>
    <row r="36697" spans="25:28">
      <c r="Y36697" s="240"/>
      <c r="AB36697" s="241"/>
    </row>
    <row r="36698" spans="25:28">
      <c r="Y36698" s="240"/>
      <c r="AB36698" s="241"/>
    </row>
    <row r="36699" spans="25:28">
      <c r="Y36699" s="240"/>
      <c r="AB36699" s="241"/>
    </row>
    <row r="36700" spans="25:28">
      <c r="Y36700" s="240"/>
      <c r="AB36700" s="241"/>
    </row>
    <row r="36701" spans="25:28">
      <c r="Y36701" s="240"/>
      <c r="AB36701" s="241"/>
    </row>
    <row r="36702" spans="25:28">
      <c r="Y36702" s="240"/>
      <c r="AB36702" s="241"/>
    </row>
    <row r="36703" spans="25:28">
      <c r="Y36703" s="240"/>
      <c r="AB36703" s="241"/>
    </row>
    <row r="36704" spans="25:28">
      <c r="Y36704" s="240"/>
      <c r="AB36704" s="241"/>
    </row>
    <row r="36705" spans="25:28">
      <c r="Y36705" s="240"/>
      <c r="AB36705" s="241"/>
    </row>
    <row r="36706" spans="25:28">
      <c r="Y36706" s="240"/>
      <c r="AB36706" s="241"/>
    </row>
    <row r="36707" spans="25:28">
      <c r="Y36707" s="240"/>
      <c r="AB36707" s="241"/>
    </row>
    <row r="36708" spans="25:28">
      <c r="Y36708" s="240"/>
      <c r="AB36708" s="241"/>
    </row>
    <row r="36709" spans="25:28">
      <c r="Y36709" s="240"/>
      <c r="AB36709" s="241"/>
    </row>
    <row r="36710" spans="25:28">
      <c r="Y36710" s="240"/>
      <c r="AB36710" s="241"/>
    </row>
    <row r="36711" spans="25:28">
      <c r="Y36711" s="240"/>
      <c r="AB36711" s="241"/>
    </row>
    <row r="36712" spans="25:28">
      <c r="Y36712" s="240"/>
      <c r="AB36712" s="241"/>
    </row>
    <row r="36713" spans="25:28">
      <c r="Y36713" s="240"/>
      <c r="AB36713" s="241"/>
    </row>
    <row r="36714" spans="25:28">
      <c r="Y36714" s="240"/>
      <c r="AB36714" s="241"/>
    </row>
    <row r="36715" spans="25:28">
      <c r="Y36715" s="240"/>
      <c r="AB36715" s="241"/>
    </row>
    <row r="36716" spans="25:28">
      <c r="Y36716" s="240"/>
      <c r="AB36716" s="241"/>
    </row>
    <row r="36717" spans="25:28">
      <c r="Y36717" s="240"/>
      <c r="AB36717" s="241"/>
    </row>
    <row r="36718" spans="25:28">
      <c r="Y36718" s="240"/>
      <c r="AB36718" s="241"/>
    </row>
    <row r="36719" spans="25:28">
      <c r="Y36719" s="240"/>
      <c r="AB36719" s="241"/>
    </row>
    <row r="36720" spans="25:28">
      <c r="Y36720" s="240"/>
      <c r="AB36720" s="241"/>
    </row>
    <row r="36721" spans="25:28">
      <c r="Y36721" s="240"/>
      <c r="AB36721" s="241"/>
    </row>
    <row r="36722" spans="25:28">
      <c r="Y36722" s="240"/>
      <c r="AB36722" s="241"/>
    </row>
    <row r="36723" spans="25:28">
      <c r="Y36723" s="240"/>
      <c r="AB36723" s="241"/>
    </row>
    <row r="36724" spans="25:28">
      <c r="Y36724" s="240"/>
      <c r="AB36724" s="241"/>
    </row>
    <row r="36725" spans="25:28">
      <c r="Y36725" s="240"/>
      <c r="AB36725" s="241"/>
    </row>
    <row r="36726" spans="25:28">
      <c r="Y36726" s="240"/>
      <c r="AB36726" s="241"/>
    </row>
    <row r="36727" spans="25:28">
      <c r="Y36727" s="240"/>
      <c r="AB36727" s="241"/>
    </row>
    <row r="36728" spans="25:28">
      <c r="Y36728" s="240"/>
      <c r="AB36728" s="241"/>
    </row>
    <row r="36729" spans="25:28">
      <c r="Y36729" s="240"/>
      <c r="AB36729" s="241"/>
    </row>
    <row r="36730" spans="25:28">
      <c r="Y36730" s="240"/>
      <c r="AB36730" s="241"/>
    </row>
    <row r="36731" spans="25:28">
      <c r="Y36731" s="240"/>
      <c r="AB36731" s="241"/>
    </row>
    <row r="36732" spans="25:28">
      <c r="Y36732" s="240"/>
      <c r="AB36732" s="241"/>
    </row>
    <row r="36733" spans="25:28">
      <c r="Y36733" s="240"/>
      <c r="AB36733" s="241"/>
    </row>
    <row r="36734" spans="25:28">
      <c r="Y36734" s="240"/>
      <c r="AB36734" s="241"/>
    </row>
    <row r="36735" spans="25:28">
      <c r="Y36735" s="240"/>
      <c r="AB36735" s="241"/>
    </row>
    <row r="36736" spans="25:28">
      <c r="Y36736" s="240"/>
      <c r="AB36736" s="241"/>
    </row>
    <row r="36737" spans="25:28">
      <c r="Y36737" s="240"/>
      <c r="AB36737" s="241"/>
    </row>
    <row r="36738" spans="25:28">
      <c r="Y36738" s="240"/>
      <c r="AB36738" s="241"/>
    </row>
    <row r="36739" spans="25:28">
      <c r="Y36739" s="240"/>
      <c r="AB36739" s="241"/>
    </row>
    <row r="36740" spans="25:28">
      <c r="Y36740" s="240"/>
      <c r="AB36740" s="241"/>
    </row>
    <row r="36741" spans="25:28">
      <c r="Y36741" s="240"/>
      <c r="AB36741" s="241"/>
    </row>
    <row r="36742" spans="25:28">
      <c r="Y36742" s="240"/>
      <c r="AB36742" s="241"/>
    </row>
    <row r="36743" spans="25:28">
      <c r="Y36743" s="240"/>
      <c r="AB36743" s="241"/>
    </row>
    <row r="36744" spans="25:28">
      <c r="Y36744" s="240"/>
      <c r="AB36744" s="241"/>
    </row>
    <row r="36745" spans="25:28">
      <c r="Y36745" s="240"/>
      <c r="AB36745" s="241"/>
    </row>
    <row r="36746" spans="25:28">
      <c r="Y36746" s="240"/>
      <c r="AB36746" s="241"/>
    </row>
    <row r="36747" spans="25:28">
      <c r="Y36747" s="240"/>
      <c r="AB36747" s="241"/>
    </row>
    <row r="36748" spans="25:28">
      <c r="Y36748" s="240"/>
      <c r="AB36748" s="241"/>
    </row>
    <row r="36749" spans="25:28">
      <c r="Y36749" s="240"/>
      <c r="AB36749" s="241"/>
    </row>
    <row r="36750" spans="25:28">
      <c r="Y36750" s="240"/>
      <c r="AB36750" s="241"/>
    </row>
    <row r="36751" spans="25:28">
      <c r="Y36751" s="240"/>
      <c r="AB36751" s="241"/>
    </row>
    <row r="36752" spans="25:28">
      <c r="Y36752" s="240"/>
      <c r="AB36752" s="241"/>
    </row>
    <row r="36753" spans="25:28">
      <c r="Y36753" s="240"/>
      <c r="AB36753" s="241"/>
    </row>
    <row r="36754" spans="25:28">
      <c r="Y36754" s="240"/>
      <c r="AB36754" s="241"/>
    </row>
    <row r="36755" spans="25:28">
      <c r="Y36755" s="240"/>
      <c r="AB36755" s="241"/>
    </row>
    <row r="36756" spans="25:28">
      <c r="Y36756" s="240"/>
      <c r="AB36756" s="241"/>
    </row>
    <row r="36757" spans="25:28">
      <c r="Y36757" s="240"/>
      <c r="AB36757" s="241"/>
    </row>
    <row r="36758" spans="25:28">
      <c r="Y36758" s="240"/>
      <c r="AB36758" s="241"/>
    </row>
    <row r="36759" spans="25:28">
      <c r="Y36759" s="240"/>
      <c r="AB36759" s="241"/>
    </row>
    <row r="36760" spans="25:28">
      <c r="Y36760" s="240"/>
      <c r="AB36760" s="241"/>
    </row>
    <row r="36761" spans="25:28">
      <c r="Y36761" s="240"/>
      <c r="AB36761" s="241"/>
    </row>
    <row r="36762" spans="25:28">
      <c r="Y36762" s="240"/>
      <c r="AB36762" s="241"/>
    </row>
    <row r="36763" spans="25:28">
      <c r="Y36763" s="240"/>
      <c r="AB36763" s="241"/>
    </row>
    <row r="36764" spans="25:28">
      <c r="Y36764" s="240"/>
      <c r="AB36764" s="241"/>
    </row>
    <row r="36765" spans="25:28">
      <c r="Y36765" s="240"/>
      <c r="AB36765" s="241"/>
    </row>
    <row r="36766" spans="25:28">
      <c r="Y36766" s="240"/>
      <c r="AB36766" s="241"/>
    </row>
    <row r="36767" spans="25:28">
      <c r="Y36767" s="240"/>
      <c r="AB36767" s="241"/>
    </row>
    <row r="36768" spans="25:28">
      <c r="Y36768" s="240"/>
      <c r="AB36768" s="241"/>
    </row>
    <row r="36769" spans="25:28">
      <c r="Y36769" s="240"/>
      <c r="AB36769" s="241"/>
    </row>
    <row r="36770" spans="25:28">
      <c r="Y36770" s="240"/>
      <c r="AB36770" s="241"/>
    </row>
    <row r="36771" spans="25:28">
      <c r="Y36771" s="240"/>
      <c r="AB36771" s="241"/>
    </row>
    <row r="36772" spans="25:28">
      <c r="Y36772" s="240"/>
      <c r="AB36772" s="241"/>
    </row>
    <row r="36773" spans="25:28">
      <c r="Y36773" s="240"/>
      <c r="AB36773" s="241"/>
    </row>
    <row r="36774" spans="25:28">
      <c r="Y36774" s="240"/>
      <c r="AB36774" s="241"/>
    </row>
    <row r="36775" spans="25:28">
      <c r="Y36775" s="240"/>
      <c r="AB36775" s="241"/>
    </row>
    <row r="36776" spans="25:28">
      <c r="Y36776" s="240"/>
      <c r="AB36776" s="241"/>
    </row>
    <row r="36777" spans="25:28">
      <c r="Y36777" s="240"/>
      <c r="AB36777" s="241"/>
    </row>
    <row r="36778" spans="25:28">
      <c r="Y36778" s="240"/>
      <c r="AB36778" s="241"/>
    </row>
    <row r="36779" spans="25:28">
      <c r="Y36779" s="240"/>
      <c r="AB36779" s="241"/>
    </row>
    <row r="36780" spans="25:28">
      <c r="Y36780" s="240"/>
      <c r="AB36780" s="241"/>
    </row>
    <row r="36781" spans="25:28">
      <c r="Y36781" s="240"/>
      <c r="AB36781" s="241"/>
    </row>
    <row r="36782" spans="25:28">
      <c r="Y36782" s="240"/>
      <c r="AB36782" s="241"/>
    </row>
    <row r="36783" spans="25:28">
      <c r="Y36783" s="240"/>
      <c r="AB36783" s="241"/>
    </row>
    <row r="36784" spans="25:28">
      <c r="Y36784" s="240"/>
      <c r="AB36784" s="241"/>
    </row>
    <row r="36785" spans="25:28">
      <c r="Y36785" s="240"/>
      <c r="AB36785" s="241"/>
    </row>
    <row r="36786" spans="25:28">
      <c r="Y36786" s="240"/>
      <c r="AB36786" s="241"/>
    </row>
    <row r="36787" spans="25:28">
      <c r="Y36787" s="240"/>
      <c r="AB36787" s="241"/>
    </row>
    <row r="36788" spans="25:28">
      <c r="Y36788" s="240"/>
      <c r="AB36788" s="241"/>
    </row>
    <row r="36789" spans="25:28">
      <c r="Y36789" s="240"/>
      <c r="AB36789" s="241"/>
    </row>
    <row r="36790" spans="25:28">
      <c r="Y36790" s="240"/>
      <c r="AB36790" s="241"/>
    </row>
    <row r="36791" spans="25:28">
      <c r="Y36791" s="240"/>
      <c r="AB36791" s="241"/>
    </row>
    <row r="36792" spans="25:28">
      <c r="Y36792" s="240"/>
      <c r="AB36792" s="241"/>
    </row>
    <row r="36793" spans="25:28">
      <c r="Y36793" s="240"/>
      <c r="AB36793" s="241"/>
    </row>
    <row r="36794" spans="25:28">
      <c r="Y36794" s="240"/>
      <c r="AB36794" s="241"/>
    </row>
    <row r="36795" spans="25:28">
      <c r="Y36795" s="240"/>
      <c r="AB36795" s="241"/>
    </row>
    <row r="36796" spans="25:28">
      <c r="Y36796" s="240"/>
      <c r="AB36796" s="241"/>
    </row>
    <row r="36797" spans="25:28">
      <c r="Y36797" s="240"/>
      <c r="AB36797" s="241"/>
    </row>
    <row r="36798" spans="25:28">
      <c r="Y36798" s="240"/>
      <c r="AB36798" s="241"/>
    </row>
    <row r="36799" spans="25:28">
      <c r="Y36799" s="240"/>
      <c r="AB36799" s="241"/>
    </row>
    <row r="36800" spans="25:28">
      <c r="Y36800" s="240"/>
      <c r="AB36800" s="241"/>
    </row>
    <row r="36801" spans="25:28">
      <c r="Y36801" s="240"/>
      <c r="AB36801" s="241"/>
    </row>
    <row r="36802" spans="25:28">
      <c r="Y36802" s="240"/>
      <c r="AB36802" s="241"/>
    </row>
    <row r="36803" spans="25:28">
      <c r="Y36803" s="240"/>
      <c r="AB36803" s="241"/>
    </row>
    <row r="36804" spans="25:28">
      <c r="Y36804" s="240"/>
      <c r="AB36804" s="241"/>
    </row>
    <row r="36805" spans="25:28">
      <c r="Y36805" s="240"/>
      <c r="AB36805" s="241"/>
    </row>
    <row r="36806" spans="25:28">
      <c r="Y36806" s="240"/>
      <c r="AB36806" s="241"/>
    </row>
    <row r="36807" spans="25:28">
      <c r="Y36807" s="240"/>
      <c r="AB36807" s="241"/>
    </row>
    <row r="36808" spans="25:28">
      <c r="Y36808" s="240"/>
      <c r="AB36808" s="241"/>
    </row>
    <row r="36809" spans="25:28">
      <c r="Y36809" s="240"/>
      <c r="AB36809" s="241"/>
    </row>
    <row r="36810" spans="25:28">
      <c r="Y36810" s="240"/>
      <c r="AB36810" s="241"/>
    </row>
    <row r="36811" spans="25:28">
      <c r="Y36811" s="240"/>
      <c r="AB36811" s="241"/>
    </row>
    <row r="36812" spans="25:28">
      <c r="Y36812" s="240"/>
      <c r="AB36812" s="241"/>
    </row>
    <row r="36813" spans="25:28">
      <c r="Y36813" s="240"/>
      <c r="AB36813" s="241"/>
    </row>
    <row r="36814" spans="25:28">
      <c r="Y36814" s="240"/>
      <c r="AB36814" s="241"/>
    </row>
    <row r="36815" spans="25:28">
      <c r="Y36815" s="240"/>
      <c r="AB36815" s="241"/>
    </row>
    <row r="36816" spans="25:28">
      <c r="Y36816" s="240"/>
      <c r="AB36816" s="241"/>
    </row>
    <row r="36817" spans="25:28">
      <c r="Y36817" s="240"/>
      <c r="AB36817" s="241"/>
    </row>
    <row r="36818" spans="25:28">
      <c r="Y36818" s="240"/>
      <c r="AB36818" s="241"/>
    </row>
    <row r="36819" spans="25:28">
      <c r="Y36819" s="240"/>
      <c r="AB36819" s="241"/>
    </row>
    <row r="36820" spans="25:28">
      <c r="Y36820" s="240"/>
      <c r="AB36820" s="241"/>
    </row>
    <row r="36821" spans="25:28">
      <c r="Y36821" s="240"/>
      <c r="AB36821" s="241"/>
    </row>
    <row r="36822" spans="25:28">
      <c r="Y36822" s="240"/>
      <c r="AB36822" s="241"/>
    </row>
    <row r="36823" spans="25:28">
      <c r="Y36823" s="240"/>
      <c r="AB36823" s="241"/>
    </row>
    <row r="36824" spans="25:28">
      <c r="Y36824" s="240"/>
      <c r="AB36824" s="241"/>
    </row>
    <row r="36825" spans="25:28">
      <c r="Y36825" s="240"/>
      <c r="AB36825" s="241"/>
    </row>
    <row r="36826" spans="25:28">
      <c r="Y36826" s="240"/>
      <c r="AB36826" s="241"/>
    </row>
    <row r="36827" spans="25:28">
      <c r="Y36827" s="240"/>
      <c r="AB36827" s="241"/>
    </row>
    <row r="36828" spans="25:28">
      <c r="Y36828" s="240"/>
      <c r="AB36828" s="241"/>
    </row>
    <row r="36829" spans="25:28">
      <c r="Y36829" s="240"/>
      <c r="AB36829" s="241"/>
    </row>
    <row r="36830" spans="25:28">
      <c r="Y36830" s="240"/>
      <c r="AB36830" s="241"/>
    </row>
    <row r="36831" spans="25:28">
      <c r="Y36831" s="240"/>
      <c r="AB36831" s="241"/>
    </row>
    <row r="36832" spans="25:28">
      <c r="Y36832" s="240"/>
      <c r="AB36832" s="241"/>
    </row>
    <row r="36833" spans="25:28">
      <c r="Y36833" s="240"/>
      <c r="AB36833" s="241"/>
    </row>
    <row r="36834" spans="25:28">
      <c r="Y36834" s="240"/>
      <c r="AB36834" s="241"/>
    </row>
    <row r="36835" spans="25:28">
      <c r="Y36835" s="240"/>
      <c r="AB36835" s="241"/>
    </row>
    <row r="36836" spans="25:28">
      <c r="Y36836" s="240"/>
      <c r="AB36836" s="241"/>
    </row>
    <row r="36837" spans="25:28">
      <c r="Y36837" s="240"/>
      <c r="AB36837" s="241"/>
    </row>
    <row r="36838" spans="25:28">
      <c r="Y36838" s="240"/>
      <c r="AB36838" s="241"/>
    </row>
    <row r="36839" spans="25:28">
      <c r="Y36839" s="240"/>
      <c r="AB36839" s="241"/>
    </row>
    <row r="36840" spans="25:28">
      <c r="Y36840" s="240"/>
      <c r="AB36840" s="241"/>
    </row>
    <row r="36841" spans="25:28">
      <c r="Y36841" s="240"/>
      <c r="AB36841" s="241"/>
    </row>
    <row r="36842" spans="25:28">
      <c r="Y36842" s="240"/>
      <c r="AB36842" s="241"/>
    </row>
    <row r="36843" spans="25:28">
      <c r="Y36843" s="240"/>
      <c r="AB36843" s="241"/>
    </row>
    <row r="36844" spans="25:28">
      <c r="Y36844" s="240"/>
      <c r="AB36844" s="241"/>
    </row>
    <row r="36845" spans="25:28">
      <c r="Y36845" s="240"/>
      <c r="AB36845" s="241"/>
    </row>
    <row r="36846" spans="25:28">
      <c r="Y36846" s="240"/>
      <c r="AB36846" s="241"/>
    </row>
    <row r="36847" spans="25:28">
      <c r="Y36847" s="240"/>
      <c r="AB36847" s="241"/>
    </row>
    <row r="36848" spans="25:28">
      <c r="Y36848" s="240"/>
      <c r="AB36848" s="241"/>
    </row>
    <row r="36849" spans="25:28">
      <c r="Y36849" s="240"/>
      <c r="AB36849" s="241"/>
    </row>
    <row r="36850" spans="25:28">
      <c r="Y36850" s="240"/>
      <c r="AB36850" s="241"/>
    </row>
    <row r="36851" spans="25:28">
      <c r="Y36851" s="240"/>
      <c r="AB36851" s="241"/>
    </row>
    <row r="36852" spans="25:28">
      <c r="Y36852" s="240"/>
      <c r="AB36852" s="241"/>
    </row>
    <row r="36853" spans="25:28">
      <c r="Y36853" s="240"/>
      <c r="AB36853" s="241"/>
    </row>
    <row r="36854" spans="25:28">
      <c r="Y36854" s="240"/>
      <c r="AB36854" s="241"/>
    </row>
    <row r="36855" spans="25:28">
      <c r="Y36855" s="240"/>
      <c r="AB36855" s="241"/>
    </row>
    <row r="36856" spans="25:28">
      <c r="Y36856" s="240"/>
      <c r="AB36856" s="241"/>
    </row>
    <row r="36857" spans="25:28">
      <c r="Y36857" s="240"/>
      <c r="AB36857" s="241"/>
    </row>
    <row r="36858" spans="25:28">
      <c r="Y36858" s="240"/>
      <c r="AB36858" s="241"/>
    </row>
    <row r="36859" spans="25:28">
      <c r="Y36859" s="240"/>
      <c r="AB36859" s="241"/>
    </row>
    <row r="36860" spans="25:28">
      <c r="Y36860" s="240"/>
      <c r="AB36860" s="241"/>
    </row>
    <row r="36861" spans="25:28">
      <c r="Y36861" s="240"/>
      <c r="AB36861" s="241"/>
    </row>
    <row r="36862" spans="25:28">
      <c r="Y36862" s="240"/>
      <c r="AB36862" s="241"/>
    </row>
    <row r="36863" spans="25:28">
      <c r="Y36863" s="240"/>
      <c r="AB36863" s="241"/>
    </row>
    <row r="36864" spans="25:28">
      <c r="Y36864" s="240"/>
      <c r="AB36864" s="241"/>
    </row>
    <row r="36865" spans="25:28">
      <c r="Y36865" s="240"/>
      <c r="AB36865" s="241"/>
    </row>
    <row r="36866" spans="25:28">
      <c r="Y36866" s="240"/>
      <c r="AB36866" s="241"/>
    </row>
    <row r="36867" spans="25:28">
      <c r="Y36867" s="240"/>
      <c r="AB36867" s="241"/>
    </row>
    <row r="36868" spans="25:28">
      <c r="Y36868" s="240"/>
      <c r="AB36868" s="241"/>
    </row>
    <row r="36869" spans="25:28">
      <c r="Y36869" s="240"/>
      <c r="AB36869" s="241"/>
    </row>
    <row r="36870" spans="25:28">
      <c r="Y36870" s="240"/>
      <c r="AB36870" s="241"/>
    </row>
    <row r="36871" spans="25:28">
      <c r="Y36871" s="240"/>
      <c r="AB36871" s="241"/>
    </row>
    <row r="36872" spans="25:28">
      <c r="Y36872" s="240"/>
      <c r="AB36872" s="241"/>
    </row>
    <row r="36873" spans="25:28">
      <c r="Y36873" s="240"/>
      <c r="AB36873" s="241"/>
    </row>
    <row r="36874" spans="25:28">
      <c r="Y36874" s="240"/>
      <c r="AB36874" s="241"/>
    </row>
    <row r="36875" spans="25:28">
      <c r="Y36875" s="240"/>
      <c r="AB36875" s="241"/>
    </row>
    <row r="36876" spans="25:28">
      <c r="Y36876" s="240"/>
      <c r="AB36876" s="241"/>
    </row>
    <row r="36877" spans="25:28">
      <c r="Y36877" s="240"/>
      <c r="AB36877" s="241"/>
    </row>
    <row r="36878" spans="25:28">
      <c r="Y36878" s="240"/>
      <c r="AB36878" s="241"/>
    </row>
    <row r="36879" spans="25:28">
      <c r="Y36879" s="240"/>
      <c r="AB36879" s="241"/>
    </row>
    <row r="36880" spans="25:28">
      <c r="Y36880" s="240"/>
      <c r="AB36880" s="241"/>
    </row>
    <row r="36881" spans="25:28">
      <c r="Y36881" s="240"/>
      <c r="AB36881" s="241"/>
    </row>
    <row r="36882" spans="25:28">
      <c r="Y36882" s="240"/>
      <c r="AB36882" s="241"/>
    </row>
    <row r="36883" spans="25:28">
      <c r="Y36883" s="240"/>
      <c r="AB36883" s="241"/>
    </row>
    <row r="36884" spans="25:28">
      <c r="Y36884" s="240"/>
      <c r="AB36884" s="241"/>
    </row>
    <row r="36885" spans="25:28">
      <c r="Y36885" s="240"/>
      <c r="AB36885" s="241"/>
    </row>
    <row r="36886" spans="25:28">
      <c r="Y36886" s="240"/>
      <c r="AB36886" s="241"/>
    </row>
    <row r="36887" spans="25:28">
      <c r="Y36887" s="240"/>
      <c r="AB36887" s="241"/>
    </row>
    <row r="36888" spans="25:28">
      <c r="Y36888" s="240"/>
      <c r="AB36888" s="241"/>
    </row>
    <row r="36889" spans="25:28">
      <c r="Y36889" s="240"/>
      <c r="AB36889" s="241"/>
    </row>
    <row r="36890" spans="25:28">
      <c r="Y36890" s="240"/>
      <c r="AB36890" s="241"/>
    </row>
    <row r="36891" spans="25:28">
      <c r="Y36891" s="240"/>
      <c r="AB36891" s="241"/>
    </row>
    <row r="36892" spans="25:28">
      <c r="Y36892" s="240"/>
      <c r="AB36892" s="241"/>
    </row>
    <row r="36893" spans="25:28">
      <c r="Y36893" s="240"/>
      <c r="AB36893" s="241"/>
    </row>
    <row r="36894" spans="25:28">
      <c r="Y36894" s="240"/>
      <c r="AB36894" s="241"/>
    </row>
    <row r="36895" spans="25:28">
      <c r="Y36895" s="240"/>
      <c r="AB36895" s="241"/>
    </row>
    <row r="36896" spans="25:28">
      <c r="Y36896" s="240"/>
      <c r="AB36896" s="241"/>
    </row>
    <row r="36897" spans="25:28">
      <c r="Y36897" s="240"/>
      <c r="AB36897" s="241"/>
    </row>
    <row r="36898" spans="25:28">
      <c r="Y36898" s="240"/>
      <c r="AB36898" s="241"/>
    </row>
    <row r="36899" spans="25:28">
      <c r="Y36899" s="240"/>
      <c r="AB36899" s="241"/>
    </row>
    <row r="36900" spans="25:28">
      <c r="Y36900" s="240"/>
      <c r="AB36900" s="241"/>
    </row>
    <row r="36901" spans="25:28">
      <c r="Y36901" s="240"/>
      <c r="AB36901" s="241"/>
    </row>
    <row r="36902" spans="25:28">
      <c r="Y36902" s="240"/>
      <c r="AB36902" s="241"/>
    </row>
    <row r="36903" spans="25:28">
      <c r="Y36903" s="240"/>
      <c r="AB36903" s="241"/>
    </row>
    <row r="36904" spans="25:28">
      <c r="Y36904" s="240"/>
      <c r="AB36904" s="241"/>
    </row>
    <row r="36905" spans="25:28">
      <c r="Y36905" s="240"/>
      <c r="AB36905" s="241"/>
    </row>
    <row r="36906" spans="25:28">
      <c r="Y36906" s="240"/>
      <c r="AB36906" s="241"/>
    </row>
    <row r="36907" spans="25:28">
      <c r="Y36907" s="240"/>
      <c r="AB36907" s="241"/>
    </row>
    <row r="36908" spans="25:28">
      <c r="Y36908" s="240"/>
      <c r="AB36908" s="241"/>
    </row>
    <row r="36909" spans="25:28">
      <c r="Y36909" s="240"/>
      <c r="AB36909" s="241"/>
    </row>
    <row r="36910" spans="25:28">
      <c r="Y36910" s="240"/>
      <c r="AB36910" s="241"/>
    </row>
    <row r="36911" spans="25:28">
      <c r="Y36911" s="240"/>
      <c r="AB36911" s="241"/>
    </row>
    <row r="36912" spans="25:28">
      <c r="Y36912" s="240"/>
      <c r="AB36912" s="241"/>
    </row>
    <row r="36913" spans="25:28">
      <c r="Y36913" s="240"/>
      <c r="AB36913" s="241"/>
    </row>
    <row r="36914" spans="25:28">
      <c r="Y36914" s="240"/>
      <c r="AB36914" s="241"/>
    </row>
    <row r="36915" spans="25:28">
      <c r="Y36915" s="240"/>
      <c r="AB36915" s="241"/>
    </row>
    <row r="36916" spans="25:28">
      <c r="Y36916" s="240"/>
      <c r="AB36916" s="241"/>
    </row>
    <row r="36917" spans="25:28">
      <c r="Y36917" s="240"/>
      <c r="AB36917" s="241"/>
    </row>
    <row r="36918" spans="25:28">
      <c r="Y36918" s="240"/>
      <c r="AB36918" s="241"/>
    </row>
    <row r="36919" spans="25:28">
      <c r="Y36919" s="240"/>
      <c r="AB36919" s="241"/>
    </row>
    <row r="36920" spans="25:28">
      <c r="Y36920" s="240"/>
      <c r="AB36920" s="241"/>
    </row>
    <row r="36921" spans="25:28">
      <c r="Y36921" s="240"/>
      <c r="AB36921" s="241"/>
    </row>
    <row r="36922" spans="25:28">
      <c r="Y36922" s="240"/>
      <c r="AB36922" s="241"/>
    </row>
    <row r="36923" spans="25:28">
      <c r="Y36923" s="240"/>
      <c r="AB36923" s="241"/>
    </row>
    <row r="36924" spans="25:28">
      <c r="Y36924" s="240"/>
      <c r="AB36924" s="241"/>
    </row>
    <row r="36925" spans="25:28">
      <c r="Y36925" s="240"/>
      <c r="AB36925" s="241"/>
    </row>
    <row r="36926" spans="25:28">
      <c r="Y36926" s="240"/>
      <c r="AB36926" s="241"/>
    </row>
    <row r="36927" spans="25:28">
      <c r="Y36927" s="240"/>
      <c r="AB36927" s="241"/>
    </row>
    <row r="36928" spans="25:28">
      <c r="Y36928" s="240"/>
      <c r="AB36928" s="241"/>
    </row>
    <row r="36929" spans="25:28">
      <c r="Y36929" s="240"/>
      <c r="AB36929" s="241"/>
    </row>
    <row r="36930" spans="25:28">
      <c r="Y36930" s="240"/>
      <c r="AB36930" s="241"/>
    </row>
    <row r="36931" spans="25:28">
      <c r="Y36931" s="240"/>
      <c r="AB36931" s="241"/>
    </row>
    <row r="36932" spans="25:28">
      <c r="Y36932" s="240"/>
      <c r="AB36932" s="241"/>
    </row>
    <row r="36933" spans="25:28">
      <c r="Y36933" s="240"/>
      <c r="AB36933" s="241"/>
    </row>
    <row r="36934" spans="25:28">
      <c r="Y36934" s="240"/>
      <c r="AB36934" s="241"/>
    </row>
    <row r="36935" spans="25:28">
      <c r="Y36935" s="240"/>
      <c r="AB36935" s="241"/>
    </row>
    <row r="36936" spans="25:28">
      <c r="Y36936" s="240"/>
      <c r="AB36936" s="241"/>
    </row>
    <row r="36937" spans="25:28">
      <c r="Y36937" s="240"/>
      <c r="AB36937" s="241"/>
    </row>
    <row r="36938" spans="25:28">
      <c r="Y36938" s="240"/>
      <c r="AB36938" s="241"/>
    </row>
    <row r="36939" spans="25:28">
      <c r="Y36939" s="240"/>
      <c r="AB36939" s="241"/>
    </row>
    <row r="36940" spans="25:28">
      <c r="Y36940" s="240"/>
      <c r="AB36940" s="241"/>
    </row>
    <row r="36941" spans="25:28">
      <c r="Y36941" s="240"/>
      <c r="AB36941" s="241"/>
    </row>
    <row r="36942" spans="25:28">
      <c r="Y36942" s="240"/>
      <c r="AB36942" s="241"/>
    </row>
    <row r="36943" spans="25:28">
      <c r="Y36943" s="240"/>
      <c r="AB36943" s="241"/>
    </row>
    <row r="36944" spans="25:28">
      <c r="Y36944" s="240"/>
      <c r="AB36944" s="241"/>
    </row>
    <row r="36945" spans="25:28">
      <c r="Y36945" s="240"/>
      <c r="AB36945" s="241"/>
    </row>
    <row r="36946" spans="25:28">
      <c r="Y36946" s="240"/>
      <c r="AB36946" s="241"/>
    </row>
    <row r="36947" spans="25:28">
      <c r="Y36947" s="240"/>
      <c r="AB36947" s="241"/>
    </row>
    <row r="36948" spans="25:28">
      <c r="Y36948" s="240"/>
      <c r="AB36948" s="241"/>
    </row>
    <row r="36949" spans="25:28">
      <c r="Y36949" s="240"/>
      <c r="AB36949" s="241"/>
    </row>
    <row r="36950" spans="25:28">
      <c r="Y36950" s="240"/>
      <c r="AB36950" s="241"/>
    </row>
    <row r="36951" spans="25:28">
      <c r="Y36951" s="240"/>
      <c r="AB36951" s="241"/>
    </row>
    <row r="36952" spans="25:28">
      <c r="Y36952" s="240"/>
      <c r="AB36952" s="241"/>
    </row>
    <row r="36953" spans="25:28">
      <c r="Y36953" s="240"/>
      <c r="AB36953" s="241"/>
    </row>
    <row r="36954" spans="25:28">
      <c r="Y36954" s="240"/>
      <c r="AB36954" s="241"/>
    </row>
    <row r="36955" spans="25:28">
      <c r="Y36955" s="240"/>
      <c r="AB36955" s="241"/>
    </row>
    <row r="36956" spans="25:28">
      <c r="Y36956" s="240"/>
      <c r="AB36956" s="241"/>
    </row>
    <row r="36957" spans="25:28">
      <c r="Y36957" s="240"/>
      <c r="AB36957" s="241"/>
    </row>
    <row r="36958" spans="25:28">
      <c r="Y36958" s="240"/>
      <c r="AB36958" s="241"/>
    </row>
    <row r="36959" spans="25:28">
      <c r="Y36959" s="240"/>
      <c r="AB36959" s="241"/>
    </row>
    <row r="36960" spans="25:28">
      <c r="Y36960" s="240"/>
      <c r="AB36960" s="241"/>
    </row>
    <row r="36961" spans="25:28">
      <c r="Y36961" s="240"/>
      <c r="AB36961" s="241"/>
    </row>
    <row r="36962" spans="25:28">
      <c r="Y36962" s="240"/>
      <c r="AB36962" s="241"/>
    </row>
    <row r="36963" spans="25:28">
      <c r="Y36963" s="240"/>
      <c r="AB36963" s="241"/>
    </row>
    <row r="36964" spans="25:28">
      <c r="Y36964" s="240"/>
      <c r="AB36964" s="241"/>
    </row>
    <row r="36965" spans="25:28">
      <c r="Y36965" s="240"/>
      <c r="AB36965" s="241"/>
    </row>
    <row r="36966" spans="25:28">
      <c r="Y36966" s="240"/>
      <c r="AB36966" s="241"/>
    </row>
    <row r="36967" spans="25:28">
      <c r="Y36967" s="240"/>
      <c r="AB36967" s="241"/>
    </row>
    <row r="36968" spans="25:28">
      <c r="Y36968" s="240"/>
      <c r="AB36968" s="241"/>
    </row>
    <row r="36969" spans="25:28">
      <c r="Y36969" s="240"/>
      <c r="AB36969" s="241"/>
    </row>
    <row r="36970" spans="25:28">
      <c r="Y36970" s="240"/>
      <c r="AB36970" s="241"/>
    </row>
    <row r="36971" spans="25:28">
      <c r="Y36971" s="240"/>
      <c r="AB36971" s="241"/>
    </row>
    <row r="36972" spans="25:28">
      <c r="Y36972" s="240"/>
      <c r="AB36972" s="241"/>
    </row>
    <row r="36973" spans="25:28">
      <c r="Y36973" s="240"/>
      <c r="AB36973" s="241"/>
    </row>
    <row r="36974" spans="25:28">
      <c r="Y36974" s="240"/>
      <c r="AB36974" s="241"/>
    </row>
    <row r="36975" spans="25:28">
      <c r="Y36975" s="240"/>
      <c r="AB36975" s="241"/>
    </row>
    <row r="36976" spans="25:28">
      <c r="Y36976" s="240"/>
      <c r="AB36976" s="241"/>
    </row>
    <row r="36977" spans="25:28">
      <c r="Y36977" s="240"/>
      <c r="AB36977" s="241"/>
    </row>
    <row r="36978" spans="25:28">
      <c r="Y36978" s="240"/>
      <c r="AB36978" s="241"/>
    </row>
    <row r="36979" spans="25:28">
      <c r="Y36979" s="240"/>
      <c r="AB36979" s="241"/>
    </row>
    <row r="36980" spans="25:28">
      <c r="Y36980" s="240"/>
      <c r="AB36980" s="241"/>
    </row>
    <row r="36981" spans="25:28">
      <c r="Y36981" s="240"/>
      <c r="AB36981" s="241"/>
    </row>
    <row r="36982" spans="25:28">
      <c r="Y36982" s="240"/>
      <c r="AB36982" s="241"/>
    </row>
    <row r="36983" spans="25:28">
      <c r="Y36983" s="240"/>
      <c r="AB36983" s="241"/>
    </row>
    <row r="36984" spans="25:28">
      <c r="Y36984" s="240"/>
      <c r="AB36984" s="241"/>
    </row>
    <row r="36985" spans="25:28">
      <c r="Y36985" s="240"/>
      <c r="AB36985" s="241"/>
    </row>
    <row r="36986" spans="25:28">
      <c r="Y36986" s="240"/>
      <c r="AB36986" s="241"/>
    </row>
    <row r="36987" spans="25:28">
      <c r="Y36987" s="240"/>
      <c r="AB36987" s="241"/>
    </row>
    <row r="36988" spans="25:28">
      <c r="Y36988" s="240"/>
      <c r="AB36988" s="241"/>
    </row>
    <row r="36989" spans="25:28">
      <c r="Y36989" s="240"/>
      <c r="AB36989" s="241"/>
    </row>
    <row r="36990" spans="25:28">
      <c r="Y36990" s="240"/>
      <c r="AB36990" s="241"/>
    </row>
    <row r="36991" spans="25:28">
      <c r="Y36991" s="240"/>
      <c r="AB36991" s="241"/>
    </row>
    <row r="36992" spans="25:28">
      <c r="Y36992" s="240"/>
      <c r="AB36992" s="241"/>
    </row>
    <row r="36993" spans="25:28">
      <c r="Y36993" s="240"/>
      <c r="AB36993" s="241"/>
    </row>
    <row r="36994" spans="25:28">
      <c r="Y36994" s="240"/>
      <c r="AB36994" s="241"/>
    </row>
    <row r="36995" spans="25:28">
      <c r="Y36995" s="240"/>
      <c r="AB36995" s="241"/>
    </row>
    <row r="36996" spans="25:28">
      <c r="Y36996" s="240"/>
      <c r="AB36996" s="241"/>
    </row>
    <row r="36997" spans="25:28">
      <c r="Y36997" s="240"/>
      <c r="AB36997" s="241"/>
    </row>
    <row r="36998" spans="25:28">
      <c r="Y36998" s="240"/>
      <c r="AB36998" s="241"/>
    </row>
    <row r="36999" spans="25:28">
      <c r="Y36999" s="240"/>
      <c r="AB36999" s="241"/>
    </row>
    <row r="37000" spans="25:28">
      <c r="Y37000" s="240"/>
      <c r="AB37000" s="241"/>
    </row>
    <row r="37001" spans="25:28">
      <c r="Y37001" s="240"/>
      <c r="AB37001" s="241"/>
    </row>
    <row r="37002" spans="25:28">
      <c r="Y37002" s="240"/>
      <c r="AB37002" s="241"/>
    </row>
    <row r="37003" spans="25:28">
      <c r="Y37003" s="240"/>
      <c r="AB37003" s="241"/>
    </row>
    <row r="37004" spans="25:28">
      <c r="Y37004" s="240"/>
      <c r="AB37004" s="241"/>
    </row>
    <row r="37005" spans="25:28">
      <c r="Y37005" s="240"/>
      <c r="AB37005" s="241"/>
    </row>
    <row r="37006" spans="25:28">
      <c r="Y37006" s="240"/>
      <c r="AB37006" s="241"/>
    </row>
    <row r="37007" spans="25:28">
      <c r="Y37007" s="240"/>
      <c r="AB37007" s="241"/>
    </row>
    <row r="37008" spans="25:28">
      <c r="Y37008" s="240"/>
      <c r="AB37008" s="241"/>
    </row>
    <row r="37009" spans="25:28">
      <c r="Y37009" s="240"/>
      <c r="AB37009" s="241"/>
    </row>
    <row r="37010" spans="25:28">
      <c r="Y37010" s="240"/>
      <c r="AB37010" s="241"/>
    </row>
    <row r="37011" spans="25:28">
      <c r="Y37011" s="240"/>
      <c r="AB37011" s="241"/>
    </row>
    <row r="37012" spans="25:28">
      <c r="Y37012" s="240"/>
      <c r="AB37012" s="241"/>
    </row>
    <row r="37013" spans="25:28">
      <c r="Y37013" s="240"/>
      <c r="AB37013" s="241"/>
    </row>
    <row r="37014" spans="25:28">
      <c r="Y37014" s="240"/>
      <c r="AB37014" s="241"/>
    </row>
    <row r="37015" spans="25:28">
      <c r="Y37015" s="240"/>
      <c r="AB37015" s="241"/>
    </row>
    <row r="37016" spans="25:28">
      <c r="Y37016" s="240"/>
      <c r="AB37016" s="241"/>
    </row>
    <row r="37017" spans="25:28">
      <c r="Y37017" s="240"/>
      <c r="AB37017" s="241"/>
    </row>
    <row r="37018" spans="25:28">
      <c r="Y37018" s="240"/>
      <c r="AB37018" s="241"/>
    </row>
    <row r="37019" spans="25:28">
      <c r="Y37019" s="240"/>
      <c r="AB37019" s="241"/>
    </row>
    <row r="37020" spans="25:28">
      <c r="Y37020" s="240"/>
      <c r="AB37020" s="241"/>
    </row>
    <row r="37021" spans="25:28">
      <c r="Y37021" s="240"/>
      <c r="AB37021" s="241"/>
    </row>
    <row r="37022" spans="25:28">
      <c r="Y37022" s="240"/>
      <c r="AB37022" s="241"/>
    </row>
    <row r="37023" spans="25:28">
      <c r="Y37023" s="240"/>
      <c r="AB37023" s="241"/>
    </row>
    <row r="37024" spans="25:28">
      <c r="Y37024" s="240"/>
      <c r="AB37024" s="241"/>
    </row>
    <row r="37025" spans="25:28">
      <c r="Y37025" s="240"/>
      <c r="AB37025" s="241"/>
    </row>
    <row r="37026" spans="25:28">
      <c r="Y37026" s="240"/>
      <c r="AB37026" s="241"/>
    </row>
    <row r="37027" spans="25:28">
      <c r="Y37027" s="240"/>
      <c r="AB37027" s="241"/>
    </row>
    <row r="37028" spans="25:28">
      <c r="Y37028" s="240"/>
      <c r="AB37028" s="241"/>
    </row>
    <row r="37029" spans="25:28">
      <c r="Y37029" s="240"/>
      <c r="AB37029" s="241"/>
    </row>
    <row r="37030" spans="25:28">
      <c r="Y37030" s="240"/>
      <c r="AB37030" s="241"/>
    </row>
    <row r="37031" spans="25:28">
      <c r="Y37031" s="240"/>
      <c r="AB37031" s="241"/>
    </row>
    <row r="37032" spans="25:28">
      <c r="Y37032" s="240"/>
      <c r="AB37032" s="241"/>
    </row>
    <row r="37033" spans="25:28">
      <c r="Y37033" s="240"/>
      <c r="AB37033" s="241"/>
    </row>
    <row r="37034" spans="25:28">
      <c r="Y37034" s="240"/>
      <c r="AB37034" s="241"/>
    </row>
    <row r="37035" spans="25:28">
      <c r="Y37035" s="240"/>
      <c r="AB37035" s="241"/>
    </row>
    <row r="37036" spans="25:28">
      <c r="Y37036" s="240"/>
      <c r="AB37036" s="241"/>
    </row>
    <row r="37037" spans="25:28">
      <c r="Y37037" s="240"/>
      <c r="AB37037" s="241"/>
    </row>
    <row r="37038" spans="25:28">
      <c r="Y37038" s="240"/>
      <c r="AB37038" s="241"/>
    </row>
    <row r="37039" spans="25:28">
      <c r="Y37039" s="240"/>
      <c r="AB37039" s="241"/>
    </row>
    <row r="37040" spans="25:28">
      <c r="Y37040" s="240"/>
      <c r="AB37040" s="241"/>
    </row>
    <row r="37041" spans="25:28">
      <c r="Y37041" s="240"/>
      <c r="AB37041" s="241"/>
    </row>
    <row r="37042" spans="25:28">
      <c r="Y37042" s="240"/>
      <c r="AB37042" s="241"/>
    </row>
    <row r="37043" spans="25:28">
      <c r="Y37043" s="240"/>
      <c r="AB37043" s="241"/>
    </row>
    <row r="37044" spans="25:28">
      <c r="Y37044" s="240"/>
      <c r="AB37044" s="241"/>
    </row>
    <row r="37045" spans="25:28">
      <c r="Y37045" s="240"/>
      <c r="AB37045" s="241"/>
    </row>
    <row r="37046" spans="25:28">
      <c r="Y37046" s="240"/>
      <c r="AB37046" s="241"/>
    </row>
    <row r="37047" spans="25:28">
      <c r="Y37047" s="240"/>
      <c r="AB37047" s="241"/>
    </row>
    <row r="37048" spans="25:28">
      <c r="Y37048" s="240"/>
      <c r="AB37048" s="241"/>
    </row>
    <row r="37049" spans="25:28">
      <c r="Y37049" s="240"/>
      <c r="AB37049" s="241"/>
    </row>
    <row r="37050" spans="25:28">
      <c r="Y37050" s="240"/>
      <c r="AB37050" s="241"/>
    </row>
    <row r="37051" spans="25:28">
      <c r="Y37051" s="240"/>
      <c r="AB37051" s="241"/>
    </row>
    <row r="37052" spans="25:28">
      <c r="Y37052" s="240"/>
      <c r="AB37052" s="241"/>
    </row>
    <row r="37053" spans="25:28">
      <c r="Y37053" s="240"/>
      <c r="AB37053" s="241"/>
    </row>
    <row r="37054" spans="25:28">
      <c r="Y37054" s="240"/>
      <c r="AB37054" s="241"/>
    </row>
    <row r="37055" spans="25:28">
      <c r="Y37055" s="240"/>
      <c r="AB37055" s="241"/>
    </row>
    <row r="37056" spans="25:28">
      <c r="Y37056" s="240"/>
      <c r="AB37056" s="241"/>
    </row>
    <row r="37057" spans="25:28">
      <c r="Y37057" s="240"/>
      <c r="AB37057" s="241"/>
    </row>
    <row r="37058" spans="25:28">
      <c r="Y37058" s="240"/>
      <c r="AB37058" s="241"/>
    </row>
    <row r="37059" spans="25:28">
      <c r="Y37059" s="240"/>
      <c r="AB37059" s="241"/>
    </row>
    <row r="37060" spans="25:28">
      <c r="Y37060" s="240"/>
      <c r="AB37060" s="241"/>
    </row>
    <row r="37061" spans="25:28">
      <c r="Y37061" s="240"/>
      <c r="AB37061" s="241"/>
    </row>
    <row r="37062" spans="25:28">
      <c r="Y37062" s="240"/>
      <c r="AB37062" s="241"/>
    </row>
    <row r="37063" spans="25:28">
      <c r="Y37063" s="240"/>
      <c r="AB37063" s="241"/>
    </row>
    <row r="37064" spans="25:28">
      <c r="Y37064" s="240"/>
      <c r="AB37064" s="241"/>
    </row>
    <row r="37065" spans="25:28">
      <c r="Y37065" s="240"/>
      <c r="AB37065" s="241"/>
    </row>
    <row r="37066" spans="25:28">
      <c r="Y37066" s="240"/>
      <c r="AB37066" s="241"/>
    </row>
    <row r="37067" spans="25:28">
      <c r="Y37067" s="240"/>
      <c r="AB37067" s="241"/>
    </row>
    <row r="37068" spans="25:28">
      <c r="Y37068" s="240"/>
      <c r="AB37068" s="241"/>
    </row>
    <row r="37069" spans="25:28">
      <c r="Y37069" s="240"/>
      <c r="AB37069" s="241"/>
    </row>
    <row r="37070" spans="25:28">
      <c r="Y37070" s="240"/>
      <c r="AB37070" s="241"/>
    </row>
    <row r="37071" spans="25:28">
      <c r="Y37071" s="240"/>
      <c r="AB37071" s="241"/>
    </row>
    <row r="37072" spans="25:28">
      <c r="Y37072" s="240"/>
      <c r="AB37072" s="241"/>
    </row>
    <row r="37073" spans="25:28">
      <c r="Y37073" s="240"/>
      <c r="AB37073" s="241"/>
    </row>
    <row r="37074" spans="25:28">
      <c r="Y37074" s="240"/>
      <c r="AB37074" s="241"/>
    </row>
    <row r="37075" spans="25:28">
      <c r="Y37075" s="240"/>
      <c r="AB37075" s="241"/>
    </row>
    <row r="37076" spans="25:28">
      <c r="Y37076" s="240"/>
      <c r="AB37076" s="241"/>
    </row>
    <row r="37077" spans="25:28">
      <c r="Y37077" s="240"/>
      <c r="AB37077" s="241"/>
    </row>
    <row r="37078" spans="25:28">
      <c r="Y37078" s="240"/>
      <c r="AB37078" s="241"/>
    </row>
    <row r="37079" spans="25:28">
      <c r="Y37079" s="240"/>
      <c r="AB37079" s="241"/>
    </row>
    <row r="37080" spans="25:28">
      <c r="Y37080" s="240"/>
      <c r="AB37080" s="241"/>
    </row>
    <row r="37081" spans="25:28">
      <c r="Y37081" s="240"/>
      <c r="AB37081" s="241"/>
    </row>
    <row r="37082" spans="25:28">
      <c r="Y37082" s="240"/>
      <c r="AB37082" s="241"/>
    </row>
    <row r="37083" spans="25:28">
      <c r="Y37083" s="240"/>
      <c r="AB37083" s="241"/>
    </row>
    <row r="37084" spans="25:28">
      <c r="Y37084" s="240"/>
      <c r="AB37084" s="241"/>
    </row>
    <row r="37085" spans="25:28">
      <c r="Y37085" s="240"/>
      <c r="AB37085" s="241"/>
    </row>
    <row r="37086" spans="25:28">
      <c r="Y37086" s="240"/>
      <c r="AB37086" s="241"/>
    </row>
    <row r="37087" spans="25:28">
      <c r="Y37087" s="240"/>
      <c r="AB37087" s="241"/>
    </row>
    <row r="37088" spans="25:28">
      <c r="Y37088" s="240"/>
      <c r="AB37088" s="241"/>
    </row>
    <row r="37089" spans="25:28">
      <c r="Y37089" s="240"/>
      <c r="AB37089" s="241"/>
    </row>
    <row r="37090" spans="25:28">
      <c r="Y37090" s="240"/>
      <c r="AB37090" s="241"/>
    </row>
    <row r="37091" spans="25:28">
      <c r="Y37091" s="240"/>
      <c r="AB37091" s="241"/>
    </row>
    <row r="37092" spans="25:28">
      <c r="Y37092" s="240"/>
      <c r="AB37092" s="241"/>
    </row>
    <row r="37093" spans="25:28">
      <c r="Y37093" s="240"/>
      <c r="AB37093" s="241"/>
    </row>
    <row r="37094" spans="25:28">
      <c r="Y37094" s="240"/>
      <c r="AB37094" s="241"/>
    </row>
    <row r="37095" spans="25:28">
      <c r="Y37095" s="240"/>
      <c r="AB37095" s="241"/>
    </row>
    <row r="37096" spans="25:28">
      <c r="Y37096" s="240"/>
      <c r="AB37096" s="241"/>
    </row>
    <row r="37097" spans="25:28">
      <c r="Y37097" s="240"/>
      <c r="AB37097" s="241"/>
    </row>
    <row r="37098" spans="25:28">
      <c r="Y37098" s="240"/>
      <c r="AB37098" s="241"/>
    </row>
    <row r="37099" spans="25:28">
      <c r="Y37099" s="240"/>
      <c r="AB37099" s="241"/>
    </row>
    <row r="37100" spans="25:28">
      <c r="Y37100" s="240"/>
      <c r="AB37100" s="241"/>
    </row>
    <row r="37101" spans="25:28">
      <c r="Y37101" s="240"/>
      <c r="AB37101" s="241"/>
    </row>
    <row r="37102" spans="25:28">
      <c r="Y37102" s="240"/>
      <c r="AB37102" s="241"/>
    </row>
    <row r="37103" spans="25:28">
      <c r="Y37103" s="240"/>
      <c r="AB37103" s="241"/>
    </row>
    <row r="37104" spans="25:28">
      <c r="Y37104" s="240"/>
      <c r="AB37104" s="241"/>
    </row>
    <row r="37105" spans="25:28">
      <c r="Y37105" s="240"/>
      <c r="AB37105" s="241"/>
    </row>
    <row r="37106" spans="25:28">
      <c r="Y37106" s="240"/>
      <c r="AB37106" s="241"/>
    </row>
    <row r="37107" spans="25:28">
      <c r="Y37107" s="240"/>
      <c r="AB37107" s="241"/>
    </row>
    <row r="37108" spans="25:28">
      <c r="Y37108" s="240"/>
      <c r="AB37108" s="241"/>
    </row>
    <row r="37109" spans="25:28">
      <c r="Y37109" s="240"/>
      <c r="AB37109" s="241"/>
    </row>
    <row r="37110" spans="25:28">
      <c r="Y37110" s="240"/>
      <c r="AB37110" s="241"/>
    </row>
    <row r="37111" spans="25:28">
      <c r="Y37111" s="240"/>
      <c r="AB37111" s="241"/>
    </row>
    <row r="37112" spans="25:28">
      <c r="Y37112" s="240"/>
      <c r="AB37112" s="241"/>
    </row>
    <row r="37113" spans="25:28">
      <c r="Y37113" s="240"/>
      <c r="AB37113" s="241"/>
    </row>
    <row r="37114" spans="25:28">
      <c r="Y37114" s="240"/>
      <c r="AB37114" s="241"/>
    </row>
    <row r="37115" spans="25:28">
      <c r="Y37115" s="240"/>
      <c r="AB37115" s="241"/>
    </row>
    <row r="37116" spans="25:28">
      <c r="Y37116" s="240"/>
      <c r="AB37116" s="241"/>
    </row>
    <row r="37117" spans="25:28">
      <c r="Y37117" s="240"/>
      <c r="AB37117" s="241"/>
    </row>
    <row r="37118" spans="25:28">
      <c r="Y37118" s="240"/>
      <c r="AB37118" s="241"/>
    </row>
    <row r="37119" spans="25:28">
      <c r="Y37119" s="240"/>
      <c r="AB37119" s="241"/>
    </row>
    <row r="37120" spans="25:28">
      <c r="Y37120" s="240"/>
      <c r="AB37120" s="241"/>
    </row>
    <row r="37121" spans="25:28">
      <c r="Y37121" s="240"/>
      <c r="AB37121" s="241"/>
    </row>
    <row r="37122" spans="25:28">
      <c r="Y37122" s="240"/>
      <c r="AB37122" s="241"/>
    </row>
    <row r="37123" spans="25:28">
      <c r="Y37123" s="240"/>
      <c r="AB37123" s="241"/>
    </row>
    <row r="37124" spans="25:28">
      <c r="Y37124" s="240"/>
      <c r="AB37124" s="241"/>
    </row>
    <row r="37125" spans="25:28">
      <c r="Y37125" s="240"/>
      <c r="AB37125" s="241"/>
    </row>
    <row r="37126" spans="25:28">
      <c r="Y37126" s="240"/>
      <c r="AB37126" s="241"/>
    </row>
    <row r="37127" spans="25:28">
      <c r="Y37127" s="240"/>
      <c r="AB37127" s="241"/>
    </row>
    <row r="37128" spans="25:28">
      <c r="Y37128" s="240"/>
      <c r="AB37128" s="241"/>
    </row>
    <row r="37129" spans="25:28">
      <c r="Y37129" s="240"/>
      <c r="AB37129" s="241"/>
    </row>
    <row r="37130" spans="25:28">
      <c r="Y37130" s="240"/>
      <c r="AB37130" s="241"/>
    </row>
    <row r="37131" spans="25:28">
      <c r="Y37131" s="240"/>
      <c r="AB37131" s="241"/>
    </row>
    <row r="37132" spans="25:28">
      <c r="Y37132" s="240"/>
      <c r="AB37132" s="241"/>
    </row>
    <row r="37133" spans="25:28">
      <c r="Y37133" s="240"/>
      <c r="AB37133" s="241"/>
    </row>
    <row r="37134" spans="25:28">
      <c r="Y37134" s="240"/>
      <c r="AB37134" s="241"/>
    </row>
    <row r="37135" spans="25:28">
      <c r="Y37135" s="240"/>
      <c r="AB37135" s="241"/>
    </row>
    <row r="37136" spans="25:28">
      <c r="Y37136" s="240"/>
      <c r="AB37136" s="241"/>
    </row>
    <row r="37137" spans="25:28">
      <c r="Y37137" s="240"/>
      <c r="AB37137" s="241"/>
    </row>
    <row r="37138" spans="25:28">
      <c r="Y37138" s="240"/>
      <c r="AB37138" s="241"/>
    </row>
    <row r="37139" spans="25:28">
      <c r="Y37139" s="240"/>
      <c r="AB37139" s="241"/>
    </row>
    <row r="37140" spans="25:28">
      <c r="Y37140" s="240"/>
      <c r="AB37140" s="241"/>
    </row>
    <row r="37141" spans="25:28">
      <c r="Y37141" s="240"/>
      <c r="AB37141" s="241"/>
    </row>
    <row r="37142" spans="25:28">
      <c r="Y37142" s="240"/>
      <c r="AB37142" s="241"/>
    </row>
    <row r="37143" spans="25:28">
      <c r="Y37143" s="240"/>
      <c r="AB37143" s="241"/>
    </row>
    <row r="37144" spans="25:28">
      <c r="Y37144" s="240"/>
      <c r="AB37144" s="241"/>
    </row>
    <row r="37145" spans="25:28">
      <c r="Y37145" s="240"/>
      <c r="AB37145" s="241"/>
    </row>
    <row r="37146" spans="25:28">
      <c r="Y37146" s="240"/>
      <c r="AB37146" s="241"/>
    </row>
    <row r="37147" spans="25:28">
      <c r="Y37147" s="240"/>
      <c r="AB37147" s="241"/>
    </row>
    <row r="37148" spans="25:28">
      <c r="Y37148" s="240"/>
      <c r="AB37148" s="241"/>
    </row>
    <row r="37149" spans="25:28">
      <c r="Y37149" s="240"/>
      <c r="AB37149" s="241"/>
    </row>
    <row r="37150" spans="25:28">
      <c r="Y37150" s="240"/>
      <c r="AB37150" s="241"/>
    </row>
    <row r="37151" spans="25:28">
      <c r="Y37151" s="240"/>
      <c r="AB37151" s="241"/>
    </row>
    <row r="37152" spans="25:28">
      <c r="Y37152" s="240"/>
      <c r="AB37152" s="241"/>
    </row>
    <row r="37153" spans="25:28">
      <c r="Y37153" s="240"/>
      <c r="AB37153" s="241"/>
    </row>
    <row r="37154" spans="25:28">
      <c r="Y37154" s="240"/>
      <c r="AB37154" s="241"/>
    </row>
    <row r="37155" spans="25:28">
      <c r="Y37155" s="240"/>
      <c r="AB37155" s="241"/>
    </row>
    <row r="37156" spans="25:28">
      <c r="Y37156" s="240"/>
      <c r="AB37156" s="241"/>
    </row>
    <row r="37157" spans="25:28">
      <c r="Y37157" s="240"/>
      <c r="AB37157" s="241"/>
    </row>
    <row r="37158" spans="25:28">
      <c r="Y37158" s="240"/>
      <c r="AB37158" s="241"/>
    </row>
    <row r="37159" spans="25:28">
      <c r="Y37159" s="240"/>
      <c r="AB37159" s="241"/>
    </row>
    <row r="37160" spans="25:28">
      <c r="Y37160" s="240"/>
      <c r="AB37160" s="241"/>
    </row>
    <row r="37161" spans="25:28">
      <c r="Y37161" s="240"/>
      <c r="AB37161" s="241"/>
    </row>
    <row r="37162" spans="25:28">
      <c r="Y37162" s="240"/>
      <c r="AB37162" s="241"/>
    </row>
    <row r="37163" spans="25:28">
      <c r="Y37163" s="240"/>
      <c r="AB37163" s="241"/>
    </row>
    <row r="37164" spans="25:28">
      <c r="Y37164" s="240"/>
      <c r="AB37164" s="241"/>
    </row>
    <row r="37165" spans="25:28">
      <c r="Y37165" s="240"/>
      <c r="AB37165" s="241"/>
    </row>
    <row r="37166" spans="25:28">
      <c r="Y37166" s="240"/>
      <c r="AB37166" s="241"/>
    </row>
    <row r="37167" spans="25:28">
      <c r="Y37167" s="240"/>
      <c r="AB37167" s="241"/>
    </row>
    <row r="37168" spans="25:28">
      <c r="Y37168" s="240"/>
      <c r="AB37168" s="241"/>
    </row>
    <row r="37169" spans="25:28">
      <c r="Y37169" s="240"/>
      <c r="AB37169" s="241"/>
    </row>
    <row r="37170" spans="25:28">
      <c r="Y37170" s="240"/>
      <c r="AB37170" s="241"/>
    </row>
    <row r="37171" spans="25:28">
      <c r="Y37171" s="240"/>
      <c r="AB37171" s="241"/>
    </row>
    <row r="37172" spans="25:28">
      <c r="Y37172" s="240"/>
      <c r="AB37172" s="241"/>
    </row>
    <row r="37173" spans="25:28">
      <c r="Y37173" s="240"/>
      <c r="AB37173" s="241"/>
    </row>
    <row r="37174" spans="25:28">
      <c r="Y37174" s="240"/>
      <c r="AB37174" s="241"/>
    </row>
    <row r="37175" spans="25:28">
      <c r="Y37175" s="240"/>
      <c r="AB37175" s="241"/>
    </row>
    <row r="37176" spans="25:28">
      <c r="Y37176" s="240"/>
      <c r="AB37176" s="241"/>
    </row>
    <row r="37177" spans="25:28">
      <c r="Y37177" s="240"/>
      <c r="AB37177" s="241"/>
    </row>
    <row r="37178" spans="25:28">
      <c r="Y37178" s="240"/>
      <c r="AB37178" s="241"/>
    </row>
    <row r="37179" spans="25:28">
      <c r="Y37179" s="240"/>
      <c r="AB37179" s="241"/>
    </row>
    <row r="37180" spans="25:28">
      <c r="Y37180" s="240"/>
      <c r="AB37180" s="241"/>
    </row>
    <row r="37181" spans="25:28">
      <c r="Y37181" s="240"/>
      <c r="AB37181" s="241"/>
    </row>
    <row r="37182" spans="25:28">
      <c r="Y37182" s="240"/>
      <c r="AB37182" s="241"/>
    </row>
    <row r="37183" spans="25:28">
      <c r="Y37183" s="240"/>
      <c r="AB37183" s="241"/>
    </row>
    <row r="37184" spans="25:28">
      <c r="Y37184" s="240"/>
      <c r="AB37184" s="241"/>
    </row>
    <row r="37185" spans="25:28">
      <c r="Y37185" s="240"/>
      <c r="AB37185" s="241"/>
    </row>
    <row r="37186" spans="25:28">
      <c r="Y37186" s="240"/>
      <c r="AB37186" s="241"/>
    </row>
    <row r="37187" spans="25:28">
      <c r="Y37187" s="240"/>
      <c r="AB37187" s="241"/>
    </row>
    <row r="37188" spans="25:28">
      <c r="Y37188" s="240"/>
      <c r="AB37188" s="241"/>
    </row>
    <row r="37189" spans="25:28">
      <c r="Y37189" s="240"/>
      <c r="AB37189" s="241"/>
    </row>
    <row r="37190" spans="25:28">
      <c r="Y37190" s="240"/>
      <c r="AB37190" s="241"/>
    </row>
    <row r="37191" spans="25:28">
      <c r="Y37191" s="240"/>
      <c r="AB37191" s="241"/>
    </row>
    <row r="37192" spans="25:28">
      <c r="Y37192" s="240"/>
      <c r="AB37192" s="241"/>
    </row>
    <row r="37193" spans="25:28">
      <c r="Y37193" s="240"/>
      <c r="AB37193" s="241"/>
    </row>
    <row r="37194" spans="25:28">
      <c r="Y37194" s="240"/>
      <c r="AB37194" s="241"/>
    </row>
    <row r="37195" spans="25:28">
      <c r="Y37195" s="240"/>
      <c r="AB37195" s="241"/>
    </row>
    <row r="37196" spans="25:28">
      <c r="Y37196" s="240"/>
      <c r="AB37196" s="241"/>
    </row>
    <row r="37197" spans="25:28">
      <c r="Y37197" s="240"/>
      <c r="AB37197" s="241"/>
    </row>
    <row r="37198" spans="25:28">
      <c r="Y37198" s="240"/>
      <c r="AB37198" s="241"/>
    </row>
    <row r="37199" spans="25:28">
      <c r="Y37199" s="240"/>
      <c r="AB37199" s="241"/>
    </row>
    <row r="37200" spans="25:28">
      <c r="Y37200" s="240"/>
      <c r="AB37200" s="241"/>
    </row>
    <row r="37201" spans="25:28">
      <c r="Y37201" s="240"/>
      <c r="AB37201" s="241"/>
    </row>
    <row r="37202" spans="25:28">
      <c r="Y37202" s="240"/>
      <c r="AB37202" s="241"/>
    </row>
    <row r="37203" spans="25:28">
      <c r="Y37203" s="240"/>
      <c r="AB37203" s="241"/>
    </row>
    <row r="37204" spans="25:28">
      <c r="Y37204" s="240"/>
      <c r="AB37204" s="241"/>
    </row>
    <row r="37205" spans="25:28">
      <c r="Y37205" s="240"/>
      <c r="AB37205" s="241"/>
    </row>
    <row r="37206" spans="25:28">
      <c r="Y37206" s="240"/>
      <c r="AB37206" s="241"/>
    </row>
    <row r="37207" spans="25:28">
      <c r="Y37207" s="240"/>
      <c r="AB37207" s="241"/>
    </row>
    <row r="37208" spans="25:28">
      <c r="Y37208" s="240"/>
      <c r="AB37208" s="241"/>
    </row>
    <row r="37209" spans="25:28">
      <c r="Y37209" s="240"/>
      <c r="AB37209" s="241"/>
    </row>
    <row r="37210" spans="25:28">
      <c r="Y37210" s="240"/>
      <c r="AB37210" s="241"/>
    </row>
    <row r="37211" spans="25:28">
      <c r="Y37211" s="240"/>
      <c r="AB37211" s="241"/>
    </row>
    <row r="37212" spans="25:28">
      <c r="Y37212" s="240"/>
      <c r="AB37212" s="241"/>
    </row>
    <row r="37213" spans="25:28">
      <c r="Y37213" s="240"/>
      <c r="AB37213" s="241"/>
    </row>
    <row r="37214" spans="25:28">
      <c r="Y37214" s="240"/>
      <c r="AB37214" s="241"/>
    </row>
    <row r="37215" spans="25:28">
      <c r="Y37215" s="240"/>
      <c r="AB37215" s="241"/>
    </row>
    <row r="37216" spans="25:28">
      <c r="Y37216" s="240"/>
      <c r="AB37216" s="241"/>
    </row>
    <row r="37217" spans="25:28">
      <c r="Y37217" s="240"/>
      <c r="AB37217" s="241"/>
    </row>
    <row r="37218" spans="25:28">
      <c r="Y37218" s="240"/>
      <c r="AB37218" s="241"/>
    </row>
    <row r="37219" spans="25:28">
      <c r="Y37219" s="240"/>
      <c r="AB37219" s="241"/>
    </row>
    <row r="37220" spans="25:28">
      <c r="Y37220" s="240"/>
      <c r="AB37220" s="241"/>
    </row>
    <row r="37221" spans="25:28">
      <c r="Y37221" s="240"/>
      <c r="AB37221" s="241"/>
    </row>
    <row r="37222" spans="25:28">
      <c r="Y37222" s="240"/>
      <c r="AB37222" s="241"/>
    </row>
    <row r="37223" spans="25:28">
      <c r="Y37223" s="240"/>
      <c r="AB37223" s="241"/>
    </row>
    <row r="37224" spans="25:28">
      <c r="Y37224" s="240"/>
      <c r="AB37224" s="241"/>
    </row>
    <row r="37225" spans="25:28">
      <c r="Y37225" s="240"/>
      <c r="AB37225" s="241"/>
    </row>
    <row r="37226" spans="25:28">
      <c r="Y37226" s="240"/>
      <c r="AB37226" s="241"/>
    </row>
    <row r="37227" spans="25:28">
      <c r="Y37227" s="240"/>
      <c r="AB37227" s="241"/>
    </row>
    <row r="37228" spans="25:28">
      <c r="Y37228" s="240"/>
      <c r="AB37228" s="241"/>
    </row>
    <row r="37229" spans="25:28">
      <c r="Y37229" s="240"/>
      <c r="AB37229" s="241"/>
    </row>
    <row r="37230" spans="25:28">
      <c r="Y37230" s="240"/>
      <c r="AB37230" s="241"/>
    </row>
    <row r="37231" spans="25:28">
      <c r="Y37231" s="240"/>
      <c r="AB37231" s="241"/>
    </row>
    <row r="37232" spans="25:28">
      <c r="Y37232" s="240"/>
      <c r="AB37232" s="241"/>
    </row>
    <row r="37233" spans="25:28">
      <c r="Y37233" s="240"/>
      <c r="AB37233" s="241"/>
    </row>
    <row r="37234" spans="25:28">
      <c r="Y37234" s="240"/>
      <c r="AB37234" s="241"/>
    </row>
    <row r="37235" spans="25:28">
      <c r="Y37235" s="240"/>
      <c r="AB37235" s="241"/>
    </row>
    <row r="37236" spans="25:28">
      <c r="Y37236" s="240"/>
      <c r="AB37236" s="241"/>
    </row>
    <row r="37237" spans="25:28">
      <c r="Y37237" s="240"/>
      <c r="AB37237" s="241"/>
    </row>
    <row r="37238" spans="25:28">
      <c r="Y37238" s="240"/>
      <c r="AB37238" s="241"/>
    </row>
    <row r="37239" spans="25:28">
      <c r="Y37239" s="240"/>
      <c r="AB37239" s="241"/>
    </row>
    <row r="37240" spans="25:28">
      <c r="Y37240" s="240"/>
      <c r="AB37240" s="241"/>
    </row>
    <row r="37241" spans="25:28">
      <c r="Y37241" s="240"/>
      <c r="AB37241" s="241"/>
    </row>
    <row r="37242" spans="25:28">
      <c r="Y37242" s="240"/>
      <c r="AB37242" s="241"/>
    </row>
    <row r="37243" spans="25:28">
      <c r="Y37243" s="240"/>
      <c r="AB37243" s="241"/>
    </row>
    <row r="37244" spans="25:28">
      <c r="Y37244" s="240"/>
      <c r="AB37244" s="241"/>
    </row>
    <row r="37245" spans="25:28">
      <c r="Y37245" s="240"/>
      <c r="AB37245" s="241"/>
    </row>
    <row r="37246" spans="25:28">
      <c r="Y37246" s="240"/>
      <c r="AB37246" s="241"/>
    </row>
    <row r="37247" spans="25:28">
      <c r="Y37247" s="240"/>
      <c r="AB37247" s="241"/>
    </row>
    <row r="37248" spans="25:28">
      <c r="Y37248" s="240"/>
      <c r="AB37248" s="241"/>
    </row>
    <row r="37249" spans="25:28">
      <c r="Y37249" s="240"/>
      <c r="AB37249" s="241"/>
    </row>
    <row r="37250" spans="25:28">
      <c r="Y37250" s="240"/>
      <c r="AB37250" s="241"/>
    </row>
    <row r="37251" spans="25:28">
      <c r="Y37251" s="240"/>
      <c r="AB37251" s="241"/>
    </row>
    <row r="37252" spans="25:28">
      <c r="Y37252" s="240"/>
      <c r="AB37252" s="241"/>
    </row>
    <row r="37253" spans="25:28">
      <c r="Y37253" s="240"/>
      <c r="AB37253" s="241"/>
    </row>
    <row r="37254" spans="25:28">
      <c r="Y37254" s="240"/>
      <c r="AB37254" s="241"/>
    </row>
    <row r="37255" spans="25:28">
      <c r="Y37255" s="240"/>
      <c r="AB37255" s="241"/>
    </row>
    <row r="37256" spans="25:28">
      <c r="Y37256" s="240"/>
      <c r="AB37256" s="241"/>
    </row>
    <row r="37257" spans="25:28">
      <c r="Y37257" s="240"/>
      <c r="AB37257" s="241"/>
    </row>
    <row r="37258" spans="25:28">
      <c r="Y37258" s="240"/>
      <c r="AB37258" s="241"/>
    </row>
    <row r="37259" spans="25:28">
      <c r="Y37259" s="240"/>
      <c r="AB37259" s="241"/>
    </row>
    <row r="37260" spans="25:28">
      <c r="Y37260" s="240"/>
      <c r="AB37260" s="241"/>
    </row>
    <row r="37261" spans="25:28">
      <c r="Y37261" s="240"/>
      <c r="AB37261" s="241"/>
    </row>
    <row r="37262" spans="25:28">
      <c r="Y37262" s="240"/>
      <c r="AB37262" s="241"/>
    </row>
    <row r="37263" spans="25:28">
      <c r="Y37263" s="240"/>
      <c r="AB37263" s="241"/>
    </row>
    <row r="37264" spans="25:28">
      <c r="Y37264" s="240"/>
      <c r="AB37264" s="241"/>
    </row>
    <row r="37265" spans="25:28">
      <c r="Y37265" s="240"/>
      <c r="AB37265" s="241"/>
    </row>
    <row r="37266" spans="25:28">
      <c r="Y37266" s="240"/>
      <c r="AB37266" s="241"/>
    </row>
    <row r="37267" spans="25:28">
      <c r="Y37267" s="240"/>
      <c r="AB37267" s="241"/>
    </row>
    <row r="37268" spans="25:28">
      <c r="Y37268" s="240"/>
      <c r="AB37268" s="241"/>
    </row>
    <row r="37269" spans="25:28">
      <c r="Y37269" s="240"/>
      <c r="AB37269" s="241"/>
    </row>
    <row r="37270" spans="25:28">
      <c r="Y37270" s="240"/>
      <c r="AB37270" s="241"/>
    </row>
    <row r="37271" spans="25:28">
      <c r="Y37271" s="240"/>
      <c r="AB37271" s="241"/>
    </row>
    <row r="37272" spans="25:28">
      <c r="Y37272" s="240"/>
      <c r="AB37272" s="241"/>
    </row>
    <row r="37273" spans="25:28">
      <c r="Y37273" s="240"/>
      <c r="AB37273" s="241"/>
    </row>
    <row r="37274" spans="25:28">
      <c r="Y37274" s="240"/>
      <c r="AB37274" s="241"/>
    </row>
    <row r="37275" spans="25:28">
      <c r="Y37275" s="240"/>
      <c r="AB37275" s="241"/>
    </row>
    <row r="37276" spans="25:28">
      <c r="Y37276" s="240"/>
      <c r="AB37276" s="241"/>
    </row>
    <row r="37277" spans="25:28">
      <c r="Y37277" s="240"/>
      <c r="AB37277" s="241"/>
    </row>
    <row r="37278" spans="25:28">
      <c r="Y37278" s="240"/>
      <c r="AB37278" s="241"/>
    </row>
    <row r="37279" spans="25:28">
      <c r="Y37279" s="240"/>
      <c r="AB37279" s="241"/>
    </row>
    <row r="37280" spans="25:28">
      <c r="Y37280" s="240"/>
      <c r="AB37280" s="241"/>
    </row>
    <row r="37281" spans="25:28">
      <c r="Y37281" s="240"/>
      <c r="AB37281" s="241"/>
    </row>
    <row r="37282" spans="25:28">
      <c r="Y37282" s="240"/>
      <c r="AB37282" s="241"/>
    </row>
    <row r="37283" spans="25:28">
      <c r="Y37283" s="240"/>
      <c r="AB37283" s="241"/>
    </row>
    <row r="37284" spans="25:28">
      <c r="Y37284" s="240"/>
      <c r="AB37284" s="241"/>
    </row>
    <row r="37285" spans="25:28">
      <c r="Y37285" s="240"/>
      <c r="AB37285" s="241"/>
    </row>
    <row r="37286" spans="25:28">
      <c r="Y37286" s="240"/>
      <c r="AB37286" s="241"/>
    </row>
    <row r="37287" spans="25:28">
      <c r="Y37287" s="240"/>
      <c r="AB37287" s="241"/>
    </row>
    <row r="37288" spans="25:28">
      <c r="Y37288" s="240"/>
      <c r="AB37288" s="241"/>
    </row>
    <row r="37289" spans="25:28">
      <c r="Y37289" s="240"/>
      <c r="AB37289" s="241"/>
    </row>
    <row r="37290" spans="25:28">
      <c r="Y37290" s="240"/>
      <c r="AB37290" s="241"/>
    </row>
    <row r="37291" spans="25:28">
      <c r="Y37291" s="240"/>
      <c r="AB37291" s="241"/>
    </row>
    <row r="37292" spans="25:28">
      <c r="Y37292" s="240"/>
      <c r="AB37292" s="241"/>
    </row>
    <row r="37293" spans="25:28">
      <c r="Y37293" s="240"/>
      <c r="AB37293" s="241"/>
    </row>
    <row r="37294" spans="25:28">
      <c r="Y37294" s="240"/>
      <c r="AB37294" s="241"/>
    </row>
    <row r="37295" spans="25:28">
      <c r="Y37295" s="240"/>
      <c r="AB37295" s="241"/>
    </row>
    <row r="37296" spans="25:28">
      <c r="Y37296" s="240"/>
      <c r="AB37296" s="241"/>
    </row>
    <row r="37297" spans="25:28">
      <c r="Y37297" s="240"/>
      <c r="AB37297" s="241"/>
    </row>
    <row r="37298" spans="25:28">
      <c r="Y37298" s="240"/>
      <c r="AB37298" s="241"/>
    </row>
    <row r="37299" spans="25:28">
      <c r="Y37299" s="240"/>
      <c r="AB37299" s="241"/>
    </row>
    <row r="37300" spans="25:28">
      <c r="Y37300" s="240"/>
      <c r="AB37300" s="241"/>
    </row>
    <row r="37301" spans="25:28">
      <c r="Y37301" s="240"/>
      <c r="AB37301" s="241"/>
    </row>
    <row r="37302" spans="25:28">
      <c r="Y37302" s="240"/>
      <c r="AB37302" s="241"/>
    </row>
    <row r="37303" spans="25:28">
      <c r="Y37303" s="240"/>
      <c r="AB37303" s="241"/>
    </row>
    <row r="37304" spans="25:28">
      <c r="Y37304" s="240"/>
      <c r="AB37304" s="241"/>
    </row>
    <row r="37305" spans="25:28">
      <c r="Y37305" s="240"/>
      <c r="AB37305" s="241"/>
    </row>
    <row r="37306" spans="25:28">
      <c r="Y37306" s="240"/>
      <c r="AB37306" s="241"/>
    </row>
    <row r="37307" spans="25:28">
      <c r="Y37307" s="240"/>
      <c r="AB37307" s="241"/>
    </row>
    <row r="37308" spans="25:28">
      <c r="Y37308" s="240"/>
      <c r="AB37308" s="241"/>
    </row>
    <row r="37309" spans="25:28">
      <c r="Y37309" s="240"/>
      <c r="AB37309" s="241"/>
    </row>
    <row r="37310" spans="25:28">
      <c r="Y37310" s="240"/>
      <c r="AB37310" s="241"/>
    </row>
    <row r="37311" spans="25:28">
      <c r="Y37311" s="240"/>
      <c r="AB37311" s="241"/>
    </row>
    <row r="37312" spans="25:28">
      <c r="Y37312" s="240"/>
      <c r="AB37312" s="241"/>
    </row>
    <row r="37313" spans="25:28">
      <c r="Y37313" s="240"/>
      <c r="AB37313" s="241"/>
    </row>
    <row r="37314" spans="25:28">
      <c r="Y37314" s="240"/>
      <c r="AB37314" s="241"/>
    </row>
    <row r="37315" spans="25:28">
      <c r="Y37315" s="240"/>
      <c r="AB37315" s="241"/>
    </row>
    <row r="37316" spans="25:28">
      <c r="Y37316" s="240"/>
      <c r="AB37316" s="241"/>
    </row>
    <row r="37317" spans="25:28">
      <c r="Y37317" s="240"/>
      <c r="AB37317" s="241"/>
    </row>
    <row r="37318" spans="25:28">
      <c r="Y37318" s="240"/>
      <c r="AB37318" s="241"/>
    </row>
    <row r="37319" spans="25:28">
      <c r="Y37319" s="240"/>
      <c r="AB37319" s="241"/>
    </row>
    <row r="37320" spans="25:28">
      <c r="Y37320" s="240"/>
      <c r="AB37320" s="241"/>
    </row>
    <row r="37321" spans="25:28">
      <c r="Y37321" s="240"/>
      <c r="AB37321" s="241"/>
    </row>
    <row r="37322" spans="25:28">
      <c r="Y37322" s="240"/>
      <c r="AB37322" s="241"/>
    </row>
    <row r="37323" spans="25:28">
      <c r="Y37323" s="240"/>
      <c r="AB37323" s="241"/>
    </row>
    <row r="37324" spans="25:28">
      <c r="Y37324" s="240"/>
      <c r="AB37324" s="241"/>
    </row>
    <row r="37325" spans="25:28">
      <c r="Y37325" s="240"/>
      <c r="AB37325" s="241"/>
    </row>
    <row r="37326" spans="25:28">
      <c r="Y37326" s="240"/>
      <c r="AB37326" s="241"/>
    </row>
    <row r="37327" spans="25:28">
      <c r="Y37327" s="240"/>
      <c r="AB37327" s="241"/>
    </row>
    <row r="37328" spans="25:28">
      <c r="Y37328" s="240"/>
      <c r="AB37328" s="241"/>
    </row>
    <row r="37329" spans="25:28">
      <c r="Y37329" s="240"/>
      <c r="AB37329" s="241"/>
    </row>
    <row r="37330" spans="25:28">
      <c r="Y37330" s="240"/>
      <c r="AB37330" s="241"/>
    </row>
    <row r="37331" spans="25:28">
      <c r="Y37331" s="240"/>
      <c r="AB37331" s="241"/>
    </row>
    <row r="37332" spans="25:28">
      <c r="Y37332" s="240"/>
      <c r="AB37332" s="241"/>
    </row>
    <row r="37333" spans="25:28">
      <c r="Y37333" s="240"/>
      <c r="AB37333" s="241"/>
    </row>
    <row r="37334" spans="25:28">
      <c r="Y37334" s="240"/>
      <c r="AB37334" s="241"/>
    </row>
    <row r="37335" spans="25:28">
      <c r="Y37335" s="240"/>
      <c r="AB37335" s="241"/>
    </row>
    <row r="37336" spans="25:28">
      <c r="Y37336" s="240"/>
      <c r="AB37336" s="241"/>
    </row>
    <row r="37337" spans="25:28">
      <c r="Y37337" s="240"/>
      <c r="AB37337" s="241"/>
    </row>
    <row r="37338" spans="25:28">
      <c r="Y37338" s="240"/>
      <c r="AB37338" s="241"/>
    </row>
    <row r="37339" spans="25:28">
      <c r="Y37339" s="240"/>
      <c r="AB37339" s="241"/>
    </row>
    <row r="37340" spans="25:28">
      <c r="Y37340" s="240"/>
      <c r="AB37340" s="241"/>
    </row>
    <row r="37341" spans="25:28">
      <c r="Y37341" s="240"/>
      <c r="AB37341" s="241"/>
    </row>
    <row r="37342" spans="25:28">
      <c r="Y37342" s="240"/>
      <c r="AB37342" s="241"/>
    </row>
    <row r="37343" spans="25:28">
      <c r="Y37343" s="240"/>
      <c r="AB37343" s="241"/>
    </row>
    <row r="37344" spans="25:28">
      <c r="Y37344" s="240"/>
      <c r="AB37344" s="241"/>
    </row>
    <row r="37345" spans="25:28">
      <c r="Y37345" s="240"/>
      <c r="AB37345" s="241"/>
    </row>
    <row r="37346" spans="25:28">
      <c r="Y37346" s="240"/>
      <c r="AB37346" s="241"/>
    </row>
    <row r="37347" spans="25:28">
      <c r="Y37347" s="240"/>
      <c r="AB37347" s="241"/>
    </row>
    <row r="37348" spans="25:28">
      <c r="Y37348" s="240"/>
      <c r="AB37348" s="241"/>
    </row>
    <row r="37349" spans="25:28">
      <c r="Y37349" s="240"/>
      <c r="AB37349" s="241"/>
    </row>
    <row r="37350" spans="25:28">
      <c r="Y37350" s="240"/>
      <c r="AB37350" s="241"/>
    </row>
    <row r="37351" spans="25:28">
      <c r="Y37351" s="240"/>
      <c r="AB37351" s="241"/>
    </row>
    <row r="37352" spans="25:28">
      <c r="Y37352" s="240"/>
      <c r="AB37352" s="241"/>
    </row>
    <row r="37353" spans="25:28">
      <c r="Y37353" s="240"/>
      <c r="AB37353" s="241"/>
    </row>
    <row r="37354" spans="25:28">
      <c r="Y37354" s="240"/>
      <c r="AB37354" s="241"/>
    </row>
    <row r="37355" spans="25:28">
      <c r="Y37355" s="240"/>
      <c r="AB37355" s="241"/>
    </row>
    <row r="37356" spans="25:28">
      <c r="Y37356" s="240"/>
      <c r="AB37356" s="241"/>
    </row>
    <row r="37357" spans="25:28">
      <c r="Y37357" s="240"/>
      <c r="AB37357" s="241"/>
    </row>
    <row r="37358" spans="25:28">
      <c r="Y37358" s="240"/>
      <c r="AB37358" s="241"/>
    </row>
    <row r="37359" spans="25:28">
      <c r="Y37359" s="240"/>
      <c r="AB37359" s="241"/>
    </row>
    <row r="37360" spans="25:28">
      <c r="Y37360" s="240"/>
      <c r="AB37360" s="241"/>
    </row>
    <row r="37361" spans="25:28">
      <c r="Y37361" s="240"/>
      <c r="AB37361" s="241"/>
    </row>
    <row r="37362" spans="25:28">
      <c r="Y37362" s="240"/>
      <c r="AB37362" s="241"/>
    </row>
    <row r="37363" spans="25:28">
      <c r="Y37363" s="240"/>
      <c r="AB37363" s="241"/>
    </row>
    <row r="37364" spans="25:28">
      <c r="Y37364" s="240"/>
      <c r="AB37364" s="241"/>
    </row>
    <row r="37365" spans="25:28">
      <c r="Y37365" s="240"/>
      <c r="AB37365" s="241"/>
    </row>
    <row r="37366" spans="25:28">
      <c r="Y37366" s="240"/>
      <c r="AB37366" s="241"/>
    </row>
    <row r="37367" spans="25:28">
      <c r="Y37367" s="240"/>
      <c r="AB37367" s="241"/>
    </row>
    <row r="37368" spans="25:28">
      <c r="Y37368" s="240"/>
      <c r="AB37368" s="241"/>
    </row>
    <row r="37369" spans="25:28">
      <c r="Y37369" s="240"/>
      <c r="AB37369" s="241"/>
    </row>
    <row r="37370" spans="25:28">
      <c r="Y37370" s="240"/>
      <c r="AB37370" s="241"/>
    </row>
    <row r="37371" spans="25:28">
      <c r="Y37371" s="240"/>
      <c r="AB37371" s="241"/>
    </row>
    <row r="37372" spans="25:28">
      <c r="Y37372" s="240"/>
      <c r="AB37372" s="241"/>
    </row>
    <row r="37373" spans="25:28">
      <c r="Y37373" s="240"/>
      <c r="AB37373" s="241"/>
    </row>
    <row r="37374" spans="25:28">
      <c r="Y37374" s="240"/>
      <c r="AB37374" s="241"/>
    </row>
    <row r="37375" spans="25:28">
      <c r="Y37375" s="240"/>
      <c r="AB37375" s="241"/>
    </row>
    <row r="37376" spans="25:28">
      <c r="Y37376" s="240"/>
      <c r="AB37376" s="241"/>
    </row>
    <row r="37377" spans="25:28">
      <c r="Y37377" s="240"/>
      <c r="AB37377" s="241"/>
    </row>
    <row r="37378" spans="25:28">
      <c r="Y37378" s="240"/>
      <c r="AB37378" s="241"/>
    </row>
    <row r="37379" spans="25:28">
      <c r="Y37379" s="240"/>
      <c r="AB37379" s="241"/>
    </row>
    <row r="37380" spans="25:28">
      <c r="Y37380" s="240"/>
      <c r="AB37380" s="241"/>
    </row>
    <row r="37381" spans="25:28">
      <c r="Y37381" s="240"/>
      <c r="AB37381" s="241"/>
    </row>
    <row r="37382" spans="25:28">
      <c r="Y37382" s="240"/>
      <c r="AB37382" s="241"/>
    </row>
    <row r="37383" spans="25:28">
      <c r="Y37383" s="240"/>
      <c r="AB37383" s="241"/>
    </row>
    <row r="37384" spans="25:28">
      <c r="Y37384" s="240"/>
      <c r="AB37384" s="241"/>
    </row>
    <row r="37385" spans="25:28">
      <c r="Y37385" s="240"/>
      <c r="AB37385" s="241"/>
    </row>
    <row r="37386" spans="25:28">
      <c r="Y37386" s="240"/>
      <c r="AB37386" s="241"/>
    </row>
    <row r="37387" spans="25:28">
      <c r="Y37387" s="240"/>
      <c r="AB37387" s="241"/>
    </row>
    <row r="37388" spans="25:28">
      <c r="Y37388" s="240"/>
      <c r="AB37388" s="241"/>
    </row>
    <row r="37389" spans="25:28">
      <c r="Y37389" s="240"/>
      <c r="AB37389" s="241"/>
    </row>
    <row r="37390" spans="25:28">
      <c r="Y37390" s="240"/>
      <c r="AB37390" s="241"/>
    </row>
    <row r="37391" spans="25:28">
      <c r="Y37391" s="240"/>
      <c r="AB37391" s="241"/>
    </row>
    <row r="37392" spans="25:28">
      <c r="Y37392" s="240"/>
      <c r="AB37392" s="241"/>
    </row>
    <row r="37393" spans="25:28">
      <c r="Y37393" s="240"/>
      <c r="AB37393" s="241"/>
    </row>
    <row r="37394" spans="25:28">
      <c r="Y37394" s="240"/>
      <c r="AB37394" s="241"/>
    </row>
    <row r="37395" spans="25:28">
      <c r="Y37395" s="240"/>
      <c r="AB37395" s="241"/>
    </row>
    <row r="37396" spans="25:28">
      <c r="Y37396" s="240"/>
      <c r="AB37396" s="241"/>
    </row>
    <row r="37397" spans="25:28">
      <c r="Y37397" s="240"/>
      <c r="AB37397" s="241"/>
    </row>
    <row r="37398" spans="25:28">
      <c r="Y37398" s="240"/>
      <c r="AB37398" s="241"/>
    </row>
    <row r="37399" spans="25:28">
      <c r="Y37399" s="240"/>
      <c r="AB37399" s="241"/>
    </row>
    <row r="37400" spans="25:28">
      <c r="Y37400" s="240"/>
      <c r="AB37400" s="241"/>
    </row>
    <row r="37401" spans="25:28">
      <c r="Y37401" s="240"/>
      <c r="AB37401" s="241"/>
    </row>
    <row r="37402" spans="25:28">
      <c r="Y37402" s="240"/>
      <c r="AB37402" s="241"/>
    </row>
    <row r="37403" spans="25:28">
      <c r="Y37403" s="240"/>
      <c r="AB37403" s="241"/>
    </row>
    <row r="37404" spans="25:28">
      <c r="Y37404" s="240"/>
      <c r="AB37404" s="241"/>
    </row>
    <row r="37405" spans="25:28">
      <c r="Y37405" s="240"/>
      <c r="AB37405" s="241"/>
    </row>
    <row r="37406" spans="25:28">
      <c r="Y37406" s="240"/>
      <c r="AB37406" s="241"/>
    </row>
    <row r="37407" spans="25:28">
      <c r="Y37407" s="240"/>
      <c r="AB37407" s="241"/>
    </row>
    <row r="37408" spans="25:28">
      <c r="Y37408" s="240"/>
      <c r="AB37408" s="241"/>
    </row>
    <row r="37409" spans="25:28">
      <c r="Y37409" s="240"/>
      <c r="AB37409" s="241"/>
    </row>
    <row r="37410" spans="25:28">
      <c r="Y37410" s="240"/>
      <c r="AB37410" s="241"/>
    </row>
    <row r="37411" spans="25:28">
      <c r="Y37411" s="240"/>
      <c r="AB37411" s="241"/>
    </row>
    <row r="37412" spans="25:28">
      <c r="Y37412" s="240"/>
      <c r="AB37412" s="241"/>
    </row>
    <row r="37413" spans="25:28">
      <c r="Y37413" s="240"/>
      <c r="AB37413" s="241"/>
    </row>
    <row r="37414" spans="25:28">
      <c r="Y37414" s="240"/>
      <c r="AB37414" s="241"/>
    </row>
    <row r="37415" spans="25:28">
      <c r="Y37415" s="240"/>
      <c r="AB37415" s="241"/>
    </row>
    <row r="37416" spans="25:28">
      <c r="Y37416" s="240"/>
      <c r="AB37416" s="241"/>
    </row>
    <row r="37417" spans="25:28">
      <c r="Y37417" s="240"/>
      <c r="AB37417" s="241"/>
    </row>
    <row r="37418" spans="25:28">
      <c r="Y37418" s="240"/>
      <c r="AB37418" s="241"/>
    </row>
    <row r="37419" spans="25:28">
      <c r="Y37419" s="240"/>
      <c r="AB37419" s="241"/>
    </row>
    <row r="37420" spans="25:28">
      <c r="Y37420" s="240"/>
      <c r="AB37420" s="241"/>
    </row>
    <row r="37421" spans="25:28">
      <c r="Y37421" s="240"/>
      <c r="AB37421" s="241"/>
    </row>
    <row r="37422" spans="25:28">
      <c r="Y37422" s="240"/>
      <c r="AB37422" s="241"/>
    </row>
    <row r="37423" spans="25:28">
      <c r="Y37423" s="240"/>
      <c r="AB37423" s="241"/>
    </row>
    <row r="37424" spans="25:28">
      <c r="Y37424" s="240"/>
      <c r="AB37424" s="241"/>
    </row>
    <row r="37425" spans="25:28">
      <c r="Y37425" s="240"/>
      <c r="AB37425" s="241"/>
    </row>
    <row r="37426" spans="25:28">
      <c r="Y37426" s="240"/>
      <c r="AB37426" s="241"/>
    </row>
    <row r="37427" spans="25:28">
      <c r="Y37427" s="240"/>
      <c r="AB37427" s="241"/>
    </row>
    <row r="37428" spans="25:28">
      <c r="Y37428" s="240"/>
      <c r="AB37428" s="241"/>
    </row>
    <row r="37429" spans="25:28">
      <c r="Y37429" s="240"/>
      <c r="AB37429" s="241"/>
    </row>
    <row r="37430" spans="25:28">
      <c r="Y37430" s="240"/>
      <c r="AB37430" s="241"/>
    </row>
    <row r="37431" spans="25:28">
      <c r="Y37431" s="240"/>
      <c r="AB37431" s="241"/>
    </row>
    <row r="37432" spans="25:28">
      <c r="Y37432" s="240"/>
      <c r="AB37432" s="241"/>
    </row>
    <row r="37433" spans="25:28">
      <c r="Y37433" s="240"/>
      <c r="AB37433" s="241"/>
    </row>
    <row r="37434" spans="25:28">
      <c r="Y37434" s="240"/>
      <c r="AB37434" s="241"/>
    </row>
    <row r="37435" spans="25:28">
      <c r="Y37435" s="240"/>
      <c r="AB37435" s="241"/>
    </row>
    <row r="37436" spans="25:28">
      <c r="Y37436" s="240"/>
      <c r="AB37436" s="241"/>
    </row>
    <row r="37437" spans="25:28">
      <c r="Y37437" s="240"/>
      <c r="AB37437" s="241"/>
    </row>
    <row r="37438" spans="25:28">
      <c r="Y37438" s="240"/>
      <c r="AB37438" s="241"/>
    </row>
    <row r="37439" spans="25:28">
      <c r="Y37439" s="240"/>
      <c r="AB37439" s="241"/>
    </row>
    <row r="37440" spans="25:28">
      <c r="Y37440" s="240"/>
      <c r="AB37440" s="241"/>
    </row>
    <row r="37441" spans="25:28">
      <c r="Y37441" s="240"/>
      <c r="AB37441" s="241"/>
    </row>
    <row r="37442" spans="25:28">
      <c r="Y37442" s="240"/>
      <c r="AB37442" s="241"/>
    </row>
    <row r="37443" spans="25:28">
      <c r="Y37443" s="240"/>
      <c r="AB37443" s="241"/>
    </row>
    <row r="37444" spans="25:28">
      <c r="Y37444" s="240"/>
      <c r="AB37444" s="241"/>
    </row>
    <row r="37445" spans="25:28">
      <c r="Y37445" s="240"/>
      <c r="AB37445" s="241"/>
    </row>
    <row r="37446" spans="25:28">
      <c r="Y37446" s="240"/>
      <c r="AB37446" s="241"/>
    </row>
    <row r="37447" spans="25:28">
      <c r="Y37447" s="240"/>
      <c r="AB37447" s="241"/>
    </row>
    <row r="37448" spans="25:28">
      <c r="Y37448" s="240"/>
      <c r="AB37448" s="241"/>
    </row>
    <row r="37449" spans="25:28">
      <c r="Y37449" s="240"/>
      <c r="AB37449" s="241"/>
    </row>
    <row r="37450" spans="25:28">
      <c r="Y37450" s="240"/>
      <c r="AB37450" s="241"/>
    </row>
    <row r="37451" spans="25:28">
      <c r="Y37451" s="240"/>
      <c r="AB37451" s="241"/>
    </row>
    <row r="37452" spans="25:28">
      <c r="Y37452" s="240"/>
      <c r="AB37452" s="241"/>
    </row>
    <row r="37453" spans="25:28">
      <c r="Y37453" s="240"/>
      <c r="AB37453" s="241"/>
    </row>
    <row r="37454" spans="25:28">
      <c r="Y37454" s="240"/>
      <c r="AB37454" s="241"/>
    </row>
    <row r="37455" spans="25:28">
      <c r="Y37455" s="240"/>
      <c r="AB37455" s="241"/>
    </row>
    <row r="37456" spans="25:28">
      <c r="Y37456" s="240"/>
      <c r="AB37456" s="241"/>
    </row>
    <row r="37457" spans="25:28">
      <c r="Y37457" s="240"/>
      <c r="AB37457" s="241"/>
    </row>
    <row r="37458" spans="25:28">
      <c r="Y37458" s="240"/>
      <c r="AB37458" s="241"/>
    </row>
    <row r="37459" spans="25:28">
      <c r="Y37459" s="240"/>
      <c r="AB37459" s="241"/>
    </row>
    <row r="37460" spans="25:28">
      <c r="Y37460" s="240"/>
      <c r="AB37460" s="241"/>
    </row>
    <row r="37461" spans="25:28">
      <c r="Y37461" s="240"/>
      <c r="AB37461" s="241"/>
    </row>
    <row r="37462" spans="25:28">
      <c r="Y37462" s="240"/>
      <c r="AB37462" s="241"/>
    </row>
    <row r="37463" spans="25:28">
      <c r="Y37463" s="240"/>
      <c r="AB37463" s="241"/>
    </row>
    <row r="37464" spans="25:28">
      <c r="Y37464" s="240"/>
      <c r="AB37464" s="241"/>
    </row>
    <row r="37465" spans="25:28">
      <c r="Y37465" s="240"/>
      <c r="AB37465" s="241"/>
    </row>
    <row r="37466" spans="25:28">
      <c r="Y37466" s="240"/>
      <c r="AB37466" s="241"/>
    </row>
    <row r="37467" spans="25:28">
      <c r="Y37467" s="240"/>
      <c r="AB37467" s="241"/>
    </row>
    <row r="37468" spans="25:28">
      <c r="Y37468" s="240"/>
      <c r="AB37468" s="241"/>
    </row>
    <row r="37469" spans="25:28">
      <c r="Y37469" s="240"/>
      <c r="AB37469" s="241"/>
    </row>
    <row r="37470" spans="25:28">
      <c r="Y37470" s="240"/>
      <c r="AB37470" s="241"/>
    </row>
    <row r="37471" spans="25:28">
      <c r="Y37471" s="240"/>
      <c r="AB37471" s="241"/>
    </row>
    <row r="37472" spans="25:28">
      <c r="Y37472" s="240"/>
      <c r="AB37472" s="241"/>
    </row>
    <row r="37473" spans="25:28">
      <c r="Y37473" s="240"/>
      <c r="AB37473" s="241"/>
    </row>
    <row r="37474" spans="25:28">
      <c r="Y37474" s="240"/>
      <c r="AB37474" s="241"/>
    </row>
    <row r="37475" spans="25:28">
      <c r="Y37475" s="240"/>
      <c r="AB37475" s="241"/>
    </row>
    <row r="37476" spans="25:28">
      <c r="Y37476" s="240"/>
      <c r="AB37476" s="241"/>
    </row>
    <row r="37477" spans="25:28">
      <c r="Y37477" s="240"/>
      <c r="AB37477" s="241"/>
    </row>
    <row r="37478" spans="25:28">
      <c r="Y37478" s="240"/>
      <c r="AB37478" s="241"/>
    </row>
    <row r="37479" spans="25:28">
      <c r="Y37479" s="240"/>
      <c r="AB37479" s="241"/>
    </row>
    <row r="37480" spans="25:28">
      <c r="Y37480" s="240"/>
      <c r="AB37480" s="241"/>
    </row>
    <row r="37481" spans="25:28">
      <c r="Y37481" s="240"/>
      <c r="AB37481" s="241"/>
    </row>
    <row r="37482" spans="25:28">
      <c r="Y37482" s="240"/>
      <c r="AB37482" s="241"/>
    </row>
    <row r="37483" spans="25:28">
      <c r="Y37483" s="240"/>
      <c r="AB37483" s="241"/>
    </row>
    <row r="37484" spans="25:28">
      <c r="Y37484" s="240"/>
      <c r="AB37484" s="241"/>
    </row>
    <row r="37485" spans="25:28">
      <c r="Y37485" s="240"/>
      <c r="AB37485" s="241"/>
    </row>
    <row r="37486" spans="25:28">
      <c r="Y37486" s="240"/>
      <c r="AB37486" s="241"/>
    </row>
    <row r="37487" spans="25:28">
      <c r="Y37487" s="240"/>
      <c r="AB37487" s="241"/>
    </row>
    <row r="37488" spans="25:28">
      <c r="Y37488" s="240"/>
      <c r="AB37488" s="241"/>
    </row>
    <row r="37489" spans="25:28">
      <c r="Y37489" s="240"/>
      <c r="AB37489" s="241"/>
    </row>
    <row r="37490" spans="25:28">
      <c r="Y37490" s="240"/>
      <c r="AB37490" s="241"/>
    </row>
    <row r="37491" spans="25:28">
      <c r="Y37491" s="240"/>
      <c r="AB37491" s="241"/>
    </row>
    <row r="37492" spans="25:28">
      <c r="Y37492" s="240"/>
      <c r="AB37492" s="241"/>
    </row>
    <row r="37493" spans="25:28">
      <c r="Y37493" s="240"/>
      <c r="AB37493" s="241"/>
    </row>
    <row r="37494" spans="25:28">
      <c r="Y37494" s="240"/>
      <c r="AB37494" s="241"/>
    </row>
    <row r="37495" spans="25:28">
      <c r="Y37495" s="240"/>
      <c r="AB37495" s="241"/>
    </row>
    <row r="37496" spans="25:28">
      <c r="Y37496" s="240"/>
      <c r="AB37496" s="241"/>
    </row>
    <row r="37497" spans="25:28">
      <c r="Y37497" s="240"/>
      <c r="AB37497" s="241"/>
    </row>
    <row r="37498" spans="25:28">
      <c r="Y37498" s="240"/>
      <c r="AB37498" s="241"/>
    </row>
    <row r="37499" spans="25:28">
      <c r="Y37499" s="240"/>
      <c r="AB37499" s="241"/>
    </row>
    <row r="37500" spans="25:28">
      <c r="Y37500" s="240"/>
      <c r="AB37500" s="241"/>
    </row>
    <row r="37501" spans="25:28">
      <c r="Y37501" s="240"/>
      <c r="AB37501" s="241"/>
    </row>
    <row r="37502" spans="25:28">
      <c r="Y37502" s="240"/>
      <c r="AB37502" s="241"/>
    </row>
    <row r="37503" spans="25:28">
      <c r="Y37503" s="240"/>
      <c r="AB37503" s="241"/>
    </row>
    <row r="37504" spans="25:28">
      <c r="Y37504" s="240"/>
      <c r="AB37504" s="241"/>
    </row>
    <row r="37505" spans="25:28">
      <c r="Y37505" s="240"/>
      <c r="AB37505" s="241"/>
    </row>
    <row r="37506" spans="25:28">
      <c r="Y37506" s="240"/>
      <c r="AB37506" s="241"/>
    </row>
    <row r="37507" spans="25:28">
      <c r="Y37507" s="240"/>
      <c r="AB37507" s="241"/>
    </row>
    <row r="37508" spans="25:28">
      <c r="Y37508" s="240"/>
      <c r="AB37508" s="241"/>
    </row>
    <row r="37509" spans="25:28">
      <c r="Y37509" s="240"/>
      <c r="AB37509" s="241"/>
    </row>
    <row r="37510" spans="25:28">
      <c r="Y37510" s="240"/>
      <c r="AB37510" s="241"/>
    </row>
    <row r="37511" spans="25:28">
      <c r="Y37511" s="240"/>
      <c r="AB37511" s="241"/>
    </row>
    <row r="37512" spans="25:28">
      <c r="Y37512" s="240"/>
      <c r="AB37512" s="241"/>
    </row>
    <row r="37513" spans="25:28">
      <c r="Y37513" s="240"/>
      <c r="AB37513" s="241"/>
    </row>
    <row r="37514" spans="25:28">
      <c r="Y37514" s="240"/>
      <c r="AB37514" s="241"/>
    </row>
    <row r="37515" spans="25:28">
      <c r="Y37515" s="240"/>
      <c r="AB37515" s="241"/>
    </row>
    <row r="37516" spans="25:28">
      <c r="Y37516" s="240"/>
      <c r="AB37516" s="241"/>
    </row>
    <row r="37517" spans="25:28">
      <c r="Y37517" s="240"/>
      <c r="AB37517" s="241"/>
    </row>
    <row r="37518" spans="25:28">
      <c r="Y37518" s="240"/>
      <c r="AB37518" s="241"/>
    </row>
    <row r="37519" spans="25:28">
      <c r="Y37519" s="240"/>
      <c r="AB37519" s="241"/>
    </row>
    <row r="37520" spans="25:28">
      <c r="Y37520" s="240"/>
      <c r="AB37520" s="241"/>
    </row>
    <row r="37521" spans="25:28">
      <c r="Y37521" s="240"/>
      <c r="AB37521" s="241"/>
    </row>
    <row r="37522" spans="25:28">
      <c r="Y37522" s="240"/>
      <c r="AB37522" s="241"/>
    </row>
    <row r="37523" spans="25:28">
      <c r="Y37523" s="240"/>
      <c r="AB37523" s="241"/>
    </row>
    <row r="37524" spans="25:28">
      <c r="Y37524" s="240"/>
      <c r="AB37524" s="241"/>
    </row>
    <row r="37525" spans="25:28">
      <c r="Y37525" s="240"/>
      <c r="AB37525" s="241"/>
    </row>
    <row r="37526" spans="25:28">
      <c r="Y37526" s="240"/>
      <c r="AB37526" s="241"/>
    </row>
    <row r="37527" spans="25:28">
      <c r="Y37527" s="240"/>
      <c r="AB37527" s="241"/>
    </row>
    <row r="37528" spans="25:28">
      <c r="Y37528" s="240"/>
      <c r="AB37528" s="241"/>
    </row>
    <row r="37529" spans="25:28">
      <c r="Y37529" s="240"/>
      <c r="AB37529" s="241"/>
    </row>
    <row r="37530" spans="25:28">
      <c r="Y37530" s="240"/>
      <c r="AB37530" s="241"/>
    </row>
    <row r="37531" spans="25:28">
      <c r="Y37531" s="240"/>
      <c r="AB37531" s="241"/>
    </row>
    <row r="37532" spans="25:28">
      <c r="Y37532" s="240"/>
      <c r="AB37532" s="241"/>
    </row>
    <row r="37533" spans="25:28">
      <c r="Y37533" s="240"/>
      <c r="AB37533" s="241"/>
    </row>
    <row r="37534" spans="25:28">
      <c r="Y37534" s="240"/>
      <c r="AB37534" s="241"/>
    </row>
    <row r="37535" spans="25:28">
      <c r="Y37535" s="240"/>
      <c r="AB37535" s="241"/>
    </row>
    <row r="37536" spans="25:28">
      <c r="Y37536" s="240"/>
      <c r="AB37536" s="241"/>
    </row>
    <row r="37537" spans="25:28">
      <c r="Y37537" s="240"/>
      <c r="AB37537" s="241"/>
    </row>
    <row r="37538" spans="25:28">
      <c r="Y37538" s="240"/>
      <c r="AB37538" s="241"/>
    </row>
    <row r="37539" spans="25:28">
      <c r="Y37539" s="240"/>
      <c r="AB37539" s="241"/>
    </row>
    <row r="37540" spans="25:28">
      <c r="Y37540" s="240"/>
      <c r="AB37540" s="241"/>
    </row>
    <row r="37541" spans="25:28">
      <c r="Y37541" s="240"/>
      <c r="AB37541" s="241"/>
    </row>
    <row r="37542" spans="25:28">
      <c r="Y37542" s="240"/>
      <c r="AB37542" s="241"/>
    </row>
    <row r="37543" spans="25:28">
      <c r="Y37543" s="240"/>
      <c r="AB37543" s="241"/>
    </row>
    <row r="37544" spans="25:28">
      <c r="Y37544" s="240"/>
      <c r="AB37544" s="241"/>
    </row>
    <row r="37545" spans="25:28">
      <c r="Y37545" s="240"/>
      <c r="AB37545" s="241"/>
    </row>
    <row r="37546" spans="25:28">
      <c r="Y37546" s="240"/>
      <c r="AB37546" s="241"/>
    </row>
    <row r="37547" spans="25:28">
      <c r="Y37547" s="240"/>
      <c r="AB37547" s="241"/>
    </row>
    <row r="37548" spans="25:28">
      <c r="Y37548" s="240"/>
      <c r="AB37548" s="241"/>
    </row>
    <row r="37549" spans="25:28">
      <c r="Y37549" s="240"/>
      <c r="AB37549" s="241"/>
    </row>
    <row r="37550" spans="25:28">
      <c r="Y37550" s="240"/>
      <c r="AB37550" s="241"/>
    </row>
    <row r="37551" spans="25:28">
      <c r="Y37551" s="240"/>
      <c r="AB37551" s="241"/>
    </row>
    <row r="37552" spans="25:28">
      <c r="Y37552" s="240"/>
      <c r="AB37552" s="241"/>
    </row>
    <row r="37553" spans="25:28">
      <c r="Y37553" s="240"/>
      <c r="AB37553" s="241"/>
    </row>
    <row r="37554" spans="25:28">
      <c r="Y37554" s="240"/>
      <c r="AB37554" s="241"/>
    </row>
    <row r="37555" spans="25:28">
      <c r="Y37555" s="240"/>
      <c r="AB37555" s="241"/>
    </row>
    <row r="37556" spans="25:28">
      <c r="Y37556" s="240"/>
      <c r="AB37556" s="241"/>
    </row>
    <row r="37557" spans="25:28">
      <c r="Y37557" s="240"/>
      <c r="AB37557" s="241"/>
    </row>
    <row r="37558" spans="25:28">
      <c r="Y37558" s="240"/>
      <c r="AB37558" s="241"/>
    </row>
    <row r="37559" spans="25:28">
      <c r="Y37559" s="240"/>
      <c r="AB37559" s="241"/>
    </row>
    <row r="37560" spans="25:28">
      <c r="Y37560" s="240"/>
      <c r="AB37560" s="241"/>
    </row>
    <row r="37561" spans="25:28">
      <c r="Y37561" s="240"/>
      <c r="AB37561" s="241"/>
    </row>
    <row r="37562" spans="25:28">
      <c r="Y37562" s="240"/>
      <c r="AB37562" s="241"/>
    </row>
    <row r="37563" spans="25:28">
      <c r="Y37563" s="240"/>
      <c r="AB37563" s="241"/>
    </row>
    <row r="37564" spans="25:28">
      <c r="Y37564" s="240"/>
      <c r="AB37564" s="241"/>
    </row>
    <row r="37565" spans="25:28">
      <c r="Y37565" s="240"/>
      <c r="AB37565" s="241"/>
    </row>
    <row r="37566" spans="25:28">
      <c r="Y37566" s="240"/>
      <c r="AB37566" s="241"/>
    </row>
    <row r="37567" spans="25:28">
      <c r="Y37567" s="240"/>
      <c r="AB37567" s="241"/>
    </row>
    <row r="37568" spans="25:28">
      <c r="Y37568" s="240"/>
      <c r="AB37568" s="241"/>
    </row>
    <row r="37569" spans="25:28">
      <c r="Y37569" s="240"/>
      <c r="AB37569" s="241"/>
    </row>
    <row r="37570" spans="25:28">
      <c r="Y37570" s="240"/>
      <c r="AB37570" s="241"/>
    </row>
    <row r="37571" spans="25:28">
      <c r="Y37571" s="240"/>
      <c r="AB37571" s="241"/>
    </row>
    <row r="37572" spans="25:28">
      <c r="Y37572" s="240"/>
      <c r="AB37572" s="241"/>
    </row>
    <row r="37573" spans="25:28">
      <c r="Y37573" s="240"/>
      <c r="AB37573" s="241"/>
    </row>
    <row r="37574" spans="25:28">
      <c r="Y37574" s="240"/>
      <c r="AB37574" s="241"/>
    </row>
    <row r="37575" spans="25:28">
      <c r="Y37575" s="240"/>
      <c r="AB37575" s="241"/>
    </row>
    <row r="37576" spans="25:28">
      <c r="Y37576" s="240"/>
      <c r="AB37576" s="241"/>
    </row>
    <row r="37577" spans="25:28">
      <c r="Y37577" s="240"/>
      <c r="AB37577" s="241"/>
    </row>
    <row r="37578" spans="25:28">
      <c r="Y37578" s="240"/>
      <c r="AB37578" s="241"/>
    </row>
    <row r="37579" spans="25:28">
      <c r="Y37579" s="240"/>
      <c r="AB37579" s="241"/>
    </row>
    <row r="37580" spans="25:28">
      <c r="Y37580" s="240"/>
      <c r="AB37580" s="241"/>
    </row>
    <row r="37581" spans="25:28">
      <c r="Y37581" s="240"/>
      <c r="AB37581" s="241"/>
    </row>
    <row r="37582" spans="25:28">
      <c r="Y37582" s="240"/>
      <c r="AB37582" s="241"/>
    </row>
    <row r="37583" spans="25:28">
      <c r="Y37583" s="240"/>
      <c r="AB37583" s="241"/>
    </row>
    <row r="37584" spans="25:28">
      <c r="Y37584" s="240"/>
      <c r="AB37584" s="241"/>
    </row>
    <row r="37585" spans="25:28">
      <c r="Y37585" s="240"/>
      <c r="AB37585" s="241"/>
    </row>
    <row r="37586" spans="25:28">
      <c r="Y37586" s="240"/>
      <c r="AB37586" s="241"/>
    </row>
    <row r="37587" spans="25:28">
      <c r="Y37587" s="240"/>
      <c r="AB37587" s="241"/>
    </row>
    <row r="37588" spans="25:28">
      <c r="Y37588" s="240"/>
      <c r="AB37588" s="241"/>
    </row>
    <row r="37589" spans="25:28">
      <c r="Y37589" s="240"/>
      <c r="AB37589" s="241"/>
    </row>
    <row r="37590" spans="25:28">
      <c r="Y37590" s="240"/>
      <c r="AB37590" s="241"/>
    </row>
    <row r="37591" spans="25:28">
      <c r="Y37591" s="240"/>
      <c r="AB37591" s="241"/>
    </row>
    <row r="37592" spans="25:28">
      <c r="Y37592" s="240"/>
      <c r="AB37592" s="241"/>
    </row>
    <row r="37593" spans="25:28">
      <c r="Y37593" s="240"/>
      <c r="AB37593" s="241"/>
    </row>
    <row r="37594" spans="25:28">
      <c r="Y37594" s="240"/>
      <c r="AB37594" s="241"/>
    </row>
    <row r="37595" spans="25:28">
      <c r="Y37595" s="240"/>
      <c r="AB37595" s="241"/>
    </row>
    <row r="37596" spans="25:28">
      <c r="Y37596" s="240"/>
      <c r="AB37596" s="241"/>
    </row>
    <row r="37597" spans="25:28">
      <c r="Y37597" s="240"/>
      <c r="AB37597" s="241"/>
    </row>
    <row r="37598" spans="25:28">
      <c r="Y37598" s="240"/>
      <c r="AB37598" s="241"/>
    </row>
    <row r="37599" spans="25:28">
      <c r="Y37599" s="240"/>
      <c r="AB37599" s="241"/>
    </row>
    <row r="37600" spans="25:28">
      <c r="Y37600" s="240"/>
      <c r="AB37600" s="241"/>
    </row>
    <row r="37601" spans="25:28">
      <c r="Y37601" s="240"/>
      <c r="AB37601" s="241"/>
    </row>
    <row r="37602" spans="25:28">
      <c r="Y37602" s="240"/>
      <c r="AB37602" s="241"/>
    </row>
    <row r="37603" spans="25:28">
      <c r="Y37603" s="240"/>
      <c r="AB37603" s="241"/>
    </row>
    <row r="37604" spans="25:28">
      <c r="Y37604" s="240"/>
      <c r="AB37604" s="241"/>
    </row>
    <row r="37605" spans="25:28">
      <c r="Y37605" s="240"/>
      <c r="AB37605" s="241"/>
    </row>
    <row r="37606" spans="25:28">
      <c r="Y37606" s="240"/>
      <c r="AB37606" s="241"/>
    </row>
    <row r="37607" spans="25:28">
      <c r="Y37607" s="240"/>
      <c r="AB37607" s="241"/>
    </row>
    <row r="37608" spans="25:28">
      <c r="Y37608" s="240"/>
      <c r="AB37608" s="241"/>
    </row>
    <row r="37609" spans="25:28">
      <c r="Y37609" s="240"/>
      <c r="AB37609" s="241"/>
    </row>
    <row r="37610" spans="25:28">
      <c r="Y37610" s="240"/>
      <c r="AB37610" s="241"/>
    </row>
    <row r="37611" spans="25:28">
      <c r="Y37611" s="240"/>
      <c r="AB37611" s="241"/>
    </row>
    <row r="37612" spans="25:28">
      <c r="Y37612" s="240"/>
      <c r="AB37612" s="241"/>
    </row>
    <row r="37613" spans="25:28">
      <c r="Y37613" s="240"/>
      <c r="AB37613" s="241"/>
    </row>
    <row r="37614" spans="25:28">
      <c r="Y37614" s="240"/>
      <c r="AB37614" s="241"/>
    </row>
    <row r="37615" spans="25:28">
      <c r="Y37615" s="240"/>
      <c r="AB37615" s="241"/>
    </row>
    <row r="37616" spans="25:28">
      <c r="Y37616" s="240"/>
      <c r="AB37616" s="241"/>
    </row>
    <row r="37617" spans="25:28">
      <c r="Y37617" s="240"/>
      <c r="AB37617" s="241"/>
    </row>
    <row r="37618" spans="25:28">
      <c r="Y37618" s="240"/>
      <c r="AB37618" s="241"/>
    </row>
    <row r="37619" spans="25:28">
      <c r="Y37619" s="240"/>
      <c r="AB37619" s="241"/>
    </row>
    <row r="37620" spans="25:28">
      <c r="Y37620" s="240"/>
      <c r="AB37620" s="241"/>
    </row>
    <row r="37621" spans="25:28">
      <c r="Y37621" s="240"/>
      <c r="AB37621" s="241"/>
    </row>
    <row r="37622" spans="25:28">
      <c r="Y37622" s="240"/>
      <c r="AB37622" s="241"/>
    </row>
    <row r="37623" spans="25:28">
      <c r="Y37623" s="240"/>
      <c r="AB37623" s="241"/>
    </row>
    <row r="37624" spans="25:28">
      <c r="Y37624" s="240"/>
      <c r="AB37624" s="241"/>
    </row>
    <row r="37625" spans="25:28">
      <c r="Y37625" s="240"/>
      <c r="AB37625" s="241"/>
    </row>
    <row r="37626" spans="25:28">
      <c r="Y37626" s="240"/>
      <c r="AB37626" s="241"/>
    </row>
    <row r="37627" spans="25:28">
      <c r="Y37627" s="240"/>
      <c r="AB37627" s="241"/>
    </row>
    <row r="37628" spans="25:28">
      <c r="Y37628" s="240"/>
      <c r="AB37628" s="241"/>
    </row>
    <row r="37629" spans="25:28">
      <c r="Y37629" s="240"/>
      <c r="AB37629" s="241"/>
    </row>
    <row r="37630" spans="25:28">
      <c r="Y37630" s="240"/>
      <c r="AB37630" s="241"/>
    </row>
    <row r="37631" spans="25:28">
      <c r="Y37631" s="240"/>
      <c r="AB37631" s="241"/>
    </row>
    <row r="37632" spans="25:28">
      <c r="Y37632" s="240"/>
      <c r="AB37632" s="241"/>
    </row>
    <row r="37633" spans="25:28">
      <c r="Y37633" s="240"/>
      <c r="AB37633" s="241"/>
    </row>
    <row r="37634" spans="25:28">
      <c r="Y37634" s="240"/>
      <c r="AB37634" s="241"/>
    </row>
    <row r="37635" spans="25:28">
      <c r="Y37635" s="240"/>
      <c r="AB37635" s="241"/>
    </row>
    <row r="37636" spans="25:28">
      <c r="Y37636" s="240"/>
      <c r="AB37636" s="241"/>
    </row>
    <row r="37637" spans="25:28">
      <c r="Y37637" s="240"/>
      <c r="AB37637" s="241"/>
    </row>
    <row r="37638" spans="25:28">
      <c r="Y37638" s="240"/>
      <c r="AB37638" s="241"/>
    </row>
    <row r="37639" spans="25:28">
      <c r="Y37639" s="240"/>
      <c r="AB37639" s="241"/>
    </row>
    <row r="37640" spans="25:28">
      <c r="Y37640" s="240"/>
      <c r="AB37640" s="241"/>
    </row>
    <row r="37641" spans="25:28">
      <c r="Y37641" s="240"/>
      <c r="AB37641" s="241"/>
    </row>
    <row r="37642" spans="25:28">
      <c r="Y37642" s="240"/>
      <c r="AB37642" s="241"/>
    </row>
    <row r="37643" spans="25:28">
      <c r="Y37643" s="240"/>
      <c r="AB37643" s="241"/>
    </row>
    <row r="37644" spans="25:28">
      <c r="Y37644" s="240"/>
      <c r="AB37644" s="241"/>
    </row>
    <row r="37645" spans="25:28">
      <c r="Y37645" s="240"/>
      <c r="AB37645" s="241"/>
    </row>
    <row r="37646" spans="25:28">
      <c r="Y37646" s="240"/>
      <c r="AB37646" s="241"/>
    </row>
    <row r="37647" spans="25:28">
      <c r="Y37647" s="240"/>
      <c r="AB37647" s="241"/>
    </row>
    <row r="37648" spans="25:28">
      <c r="Y37648" s="240"/>
      <c r="AB37648" s="241"/>
    </row>
    <row r="37649" spans="25:28">
      <c r="Y37649" s="240"/>
      <c r="AB37649" s="241"/>
    </row>
    <row r="37650" spans="25:28">
      <c r="Y37650" s="240"/>
      <c r="AB37650" s="241"/>
    </row>
    <row r="37651" spans="25:28">
      <c r="Y37651" s="240"/>
      <c r="AB37651" s="241"/>
    </row>
    <row r="37652" spans="25:28">
      <c r="Y37652" s="240"/>
      <c r="AB37652" s="241"/>
    </row>
    <row r="37653" spans="25:28">
      <c r="Y37653" s="240"/>
      <c r="AB37653" s="241"/>
    </row>
    <row r="37654" spans="25:28">
      <c r="Y37654" s="240"/>
      <c r="AB37654" s="241"/>
    </row>
    <row r="37655" spans="25:28">
      <c r="Y37655" s="240"/>
      <c r="AB37655" s="241"/>
    </row>
    <row r="37656" spans="25:28">
      <c r="Y37656" s="240"/>
      <c r="AB37656" s="241"/>
    </row>
    <row r="37657" spans="25:28">
      <c r="Y37657" s="240"/>
      <c r="AB37657" s="241"/>
    </row>
    <row r="37658" spans="25:28">
      <c r="Y37658" s="240"/>
      <c r="AB37658" s="241"/>
    </row>
    <row r="37659" spans="25:28">
      <c r="Y37659" s="240"/>
      <c r="AB37659" s="241"/>
    </row>
    <row r="37660" spans="25:28">
      <c r="Y37660" s="240"/>
      <c r="AB37660" s="241"/>
    </row>
    <row r="37661" spans="25:28">
      <c r="Y37661" s="240"/>
      <c r="AB37661" s="241"/>
    </row>
    <row r="37662" spans="25:28">
      <c r="Y37662" s="240"/>
      <c r="AB37662" s="241"/>
    </row>
    <row r="37663" spans="25:28">
      <c r="Y37663" s="240"/>
      <c r="AB37663" s="241"/>
    </row>
    <row r="37664" spans="25:28">
      <c r="Y37664" s="240"/>
      <c r="AB37664" s="241"/>
    </row>
    <row r="37665" spans="25:28">
      <c r="Y37665" s="240"/>
      <c r="AB37665" s="241"/>
    </row>
    <row r="37666" spans="25:28">
      <c r="Y37666" s="240"/>
      <c r="AB37666" s="241"/>
    </row>
    <row r="37667" spans="25:28">
      <c r="Y37667" s="240"/>
      <c r="AB37667" s="241"/>
    </row>
    <row r="37668" spans="25:28">
      <c r="Y37668" s="240"/>
      <c r="AB37668" s="241"/>
    </row>
    <row r="37669" spans="25:28">
      <c r="Y37669" s="240"/>
      <c r="AB37669" s="241"/>
    </row>
    <row r="37670" spans="25:28">
      <c r="Y37670" s="240"/>
      <c r="AB37670" s="241"/>
    </row>
    <row r="37671" spans="25:28">
      <c r="Y37671" s="240"/>
      <c r="AB37671" s="241"/>
    </row>
    <row r="37672" spans="25:28">
      <c r="Y37672" s="240"/>
      <c r="AB37672" s="241"/>
    </row>
    <row r="37673" spans="25:28">
      <c r="Y37673" s="240"/>
      <c r="AB37673" s="241"/>
    </row>
    <row r="37674" spans="25:28">
      <c r="Y37674" s="240"/>
      <c r="AB37674" s="241"/>
    </row>
    <row r="37675" spans="25:28">
      <c r="Y37675" s="240"/>
      <c r="AB37675" s="241"/>
    </row>
    <row r="37676" spans="25:28">
      <c r="Y37676" s="240"/>
      <c r="AB37676" s="241"/>
    </row>
    <row r="37677" spans="25:28">
      <c r="Y37677" s="240"/>
      <c r="AB37677" s="241"/>
    </row>
    <row r="37678" spans="25:28">
      <c r="Y37678" s="240"/>
      <c r="AB37678" s="241"/>
    </row>
    <row r="37679" spans="25:28">
      <c r="Y37679" s="240"/>
      <c r="AB37679" s="241"/>
    </row>
    <row r="37680" spans="25:28">
      <c r="Y37680" s="240"/>
      <c r="AB37680" s="241"/>
    </row>
    <row r="37681" spans="25:28">
      <c r="Y37681" s="240"/>
      <c r="AB37681" s="241"/>
    </row>
    <row r="37682" spans="25:28">
      <c r="Y37682" s="240"/>
      <c r="AB37682" s="241"/>
    </row>
    <row r="37683" spans="25:28">
      <c r="Y37683" s="240"/>
      <c r="AB37683" s="241"/>
    </row>
    <row r="37684" spans="25:28">
      <c r="Y37684" s="240"/>
      <c r="AB37684" s="241"/>
    </row>
    <row r="37685" spans="25:28">
      <c r="Y37685" s="240"/>
      <c r="AB37685" s="241"/>
    </row>
    <row r="37686" spans="25:28">
      <c r="Y37686" s="240"/>
      <c r="AB37686" s="241"/>
    </row>
    <row r="37687" spans="25:28">
      <c r="Y37687" s="240"/>
      <c r="AB37687" s="241"/>
    </row>
    <row r="37688" spans="25:28">
      <c r="Y37688" s="240"/>
      <c r="AB37688" s="241"/>
    </row>
    <row r="37689" spans="25:28">
      <c r="Y37689" s="240"/>
      <c r="AB37689" s="241"/>
    </row>
    <row r="37690" spans="25:28">
      <c r="Y37690" s="240"/>
      <c r="AB37690" s="241"/>
    </row>
    <row r="37691" spans="25:28">
      <c r="Y37691" s="240"/>
      <c r="AB37691" s="241"/>
    </row>
    <row r="37692" spans="25:28">
      <c r="Y37692" s="240"/>
      <c r="AB37692" s="241"/>
    </row>
    <row r="37693" spans="25:28">
      <c r="Y37693" s="240"/>
      <c r="AB37693" s="241"/>
    </row>
    <row r="37694" spans="25:28">
      <c r="Y37694" s="240"/>
      <c r="AB37694" s="241"/>
    </row>
    <row r="37695" spans="25:28">
      <c r="Y37695" s="240"/>
      <c r="AB37695" s="241"/>
    </row>
    <row r="37696" spans="25:28">
      <c r="Y37696" s="240"/>
      <c r="AB37696" s="241"/>
    </row>
    <row r="37697" spans="25:28">
      <c r="Y37697" s="240"/>
      <c r="AB37697" s="241"/>
    </row>
    <row r="37698" spans="25:28">
      <c r="Y37698" s="240"/>
      <c r="AB37698" s="241"/>
    </row>
    <row r="37699" spans="25:28">
      <c r="Y37699" s="240"/>
      <c r="AB37699" s="241"/>
    </row>
    <row r="37700" spans="25:28">
      <c r="Y37700" s="240"/>
      <c r="AB37700" s="241"/>
    </row>
    <row r="37701" spans="25:28">
      <c r="Y37701" s="240"/>
      <c r="AB37701" s="241"/>
    </row>
    <row r="37702" spans="25:28">
      <c r="Y37702" s="240"/>
      <c r="AB37702" s="241"/>
    </row>
    <row r="37703" spans="25:28">
      <c r="Y37703" s="240"/>
      <c r="AB37703" s="241"/>
    </row>
    <row r="37704" spans="25:28">
      <c r="Y37704" s="240"/>
      <c r="AB37704" s="241"/>
    </row>
    <row r="37705" spans="25:28">
      <c r="Y37705" s="240"/>
      <c r="AB37705" s="241"/>
    </row>
    <row r="37706" spans="25:28">
      <c r="Y37706" s="240"/>
      <c r="AB37706" s="241"/>
    </row>
    <row r="37707" spans="25:28">
      <c r="Y37707" s="240"/>
      <c r="AB37707" s="241"/>
    </row>
    <row r="37708" spans="25:28">
      <c r="Y37708" s="240"/>
      <c r="AB37708" s="241"/>
    </row>
    <row r="37709" spans="25:28">
      <c r="Y37709" s="240"/>
      <c r="AB37709" s="241"/>
    </row>
    <row r="37710" spans="25:28">
      <c r="Y37710" s="240"/>
      <c r="AB37710" s="241"/>
    </row>
    <row r="37711" spans="25:28">
      <c r="Y37711" s="240"/>
      <c r="AB37711" s="241"/>
    </row>
    <row r="37712" spans="25:28">
      <c r="Y37712" s="240"/>
      <c r="AB37712" s="241"/>
    </row>
    <row r="37713" spans="25:28">
      <c r="Y37713" s="240"/>
      <c r="AB37713" s="241"/>
    </row>
    <row r="37714" spans="25:28">
      <c r="Y37714" s="240"/>
      <c r="AB37714" s="241"/>
    </row>
    <row r="37715" spans="25:28">
      <c r="Y37715" s="240"/>
      <c r="AB37715" s="241"/>
    </row>
    <row r="37716" spans="25:28">
      <c r="Y37716" s="240"/>
      <c r="AB37716" s="241"/>
    </row>
    <row r="37717" spans="25:28">
      <c r="Y37717" s="240"/>
      <c r="AB37717" s="241"/>
    </row>
    <row r="37718" spans="25:28">
      <c r="Y37718" s="240"/>
      <c r="AB37718" s="241"/>
    </row>
    <row r="37719" spans="25:28">
      <c r="Y37719" s="240"/>
      <c r="AB37719" s="241"/>
    </row>
    <row r="37720" spans="25:28">
      <c r="Y37720" s="240"/>
      <c r="AB37720" s="241"/>
    </row>
    <row r="37721" spans="25:28">
      <c r="Y37721" s="240"/>
      <c r="AB37721" s="241"/>
    </row>
    <row r="37722" spans="25:28">
      <c r="Y37722" s="240"/>
      <c r="AB37722" s="241"/>
    </row>
    <row r="37723" spans="25:28">
      <c r="Y37723" s="240"/>
      <c r="AB37723" s="241"/>
    </row>
    <row r="37724" spans="25:28">
      <c r="Y37724" s="240"/>
      <c r="AB37724" s="241"/>
    </row>
    <row r="37725" spans="25:28">
      <c r="Y37725" s="240"/>
      <c r="AB37725" s="241"/>
    </row>
    <row r="37726" spans="25:28">
      <c r="Y37726" s="240"/>
      <c r="AB37726" s="241"/>
    </row>
    <row r="37727" spans="25:28">
      <c r="Y37727" s="240"/>
      <c r="AB37727" s="241"/>
    </row>
    <row r="37728" spans="25:28">
      <c r="Y37728" s="240"/>
      <c r="AB37728" s="241"/>
    </row>
    <row r="37729" spans="25:28">
      <c r="Y37729" s="240"/>
      <c r="AB37729" s="241"/>
    </row>
    <row r="37730" spans="25:28">
      <c r="Y37730" s="240"/>
      <c r="AB37730" s="241"/>
    </row>
    <row r="37731" spans="25:28">
      <c r="Y37731" s="240"/>
      <c r="AB37731" s="241"/>
    </row>
    <row r="37732" spans="25:28">
      <c r="Y37732" s="240"/>
      <c r="AB37732" s="241"/>
    </row>
    <row r="37733" spans="25:28">
      <c r="Y37733" s="240"/>
      <c r="AB37733" s="241"/>
    </row>
    <row r="37734" spans="25:28">
      <c r="Y37734" s="240"/>
      <c r="AB37734" s="241"/>
    </row>
    <row r="37735" spans="25:28">
      <c r="Y37735" s="240"/>
      <c r="AB37735" s="241"/>
    </row>
    <row r="37736" spans="25:28">
      <c r="Y37736" s="240"/>
      <c r="AB37736" s="241"/>
    </row>
    <row r="37737" spans="25:28">
      <c r="Y37737" s="240"/>
      <c r="AB37737" s="241"/>
    </row>
    <row r="37738" spans="25:28">
      <c r="Y37738" s="240"/>
      <c r="AB37738" s="241"/>
    </row>
    <row r="37739" spans="25:28">
      <c r="Y37739" s="240"/>
      <c r="AB37739" s="241"/>
    </row>
    <row r="37740" spans="25:28">
      <c r="Y37740" s="240"/>
      <c r="AB37740" s="241"/>
    </row>
    <row r="37741" spans="25:28">
      <c r="Y37741" s="240"/>
      <c r="AB37741" s="241"/>
    </row>
    <row r="37742" spans="25:28">
      <c r="Y37742" s="240"/>
      <c r="AB37742" s="241"/>
    </row>
    <row r="37743" spans="25:28">
      <c r="Y37743" s="240"/>
      <c r="AB37743" s="241"/>
    </row>
    <row r="37744" spans="25:28">
      <c r="Y37744" s="240"/>
      <c r="AB37744" s="241"/>
    </row>
    <row r="37745" spans="25:28">
      <c r="Y37745" s="240"/>
      <c r="AB37745" s="241"/>
    </row>
    <row r="37746" spans="25:28">
      <c r="Y37746" s="240"/>
      <c r="AB37746" s="241"/>
    </row>
    <row r="37747" spans="25:28">
      <c r="Y37747" s="240"/>
      <c r="AB37747" s="241"/>
    </row>
    <row r="37748" spans="25:28">
      <c r="Y37748" s="240"/>
      <c r="AB37748" s="241"/>
    </row>
    <row r="37749" spans="25:28">
      <c r="Y37749" s="240"/>
      <c r="AB37749" s="241"/>
    </row>
    <row r="37750" spans="25:28">
      <c r="Y37750" s="240"/>
      <c r="AB37750" s="241"/>
    </row>
    <row r="37751" spans="25:28">
      <c r="Y37751" s="240"/>
      <c r="AB37751" s="241"/>
    </row>
    <row r="37752" spans="25:28">
      <c r="Y37752" s="240"/>
      <c r="AB37752" s="241"/>
    </row>
    <row r="37753" spans="25:28">
      <c r="Y37753" s="240"/>
      <c r="AB37753" s="241"/>
    </row>
    <row r="37754" spans="25:28">
      <c r="Y37754" s="240"/>
      <c r="AB37754" s="241"/>
    </row>
    <row r="37755" spans="25:28">
      <c r="Y37755" s="240"/>
      <c r="AB37755" s="241"/>
    </row>
    <row r="37756" spans="25:28">
      <c r="Y37756" s="240"/>
      <c r="AB37756" s="241"/>
    </row>
    <row r="37757" spans="25:28">
      <c r="Y37757" s="240"/>
      <c r="AB37757" s="241"/>
    </row>
    <row r="37758" spans="25:28">
      <c r="Y37758" s="240"/>
      <c r="AB37758" s="241"/>
    </row>
    <row r="37759" spans="25:28">
      <c r="Y37759" s="240"/>
      <c r="AB37759" s="241"/>
    </row>
    <row r="37760" spans="25:28">
      <c r="Y37760" s="240"/>
      <c r="AB37760" s="241"/>
    </row>
    <row r="37761" spans="25:28">
      <c r="Y37761" s="240"/>
      <c r="AB37761" s="241"/>
    </row>
    <row r="37762" spans="25:28">
      <c r="Y37762" s="240"/>
      <c r="AB37762" s="241"/>
    </row>
    <row r="37763" spans="25:28">
      <c r="Y37763" s="240"/>
      <c r="AB37763" s="241"/>
    </row>
    <row r="37764" spans="25:28">
      <c r="Y37764" s="240"/>
      <c r="AB37764" s="241"/>
    </row>
    <row r="37765" spans="25:28">
      <c r="Y37765" s="240"/>
      <c r="AB37765" s="241"/>
    </row>
    <row r="37766" spans="25:28">
      <c r="Y37766" s="240"/>
      <c r="AB37766" s="241"/>
    </row>
    <row r="37767" spans="25:28">
      <c r="Y37767" s="240"/>
      <c r="AB37767" s="241"/>
    </row>
    <row r="37768" spans="25:28">
      <c r="Y37768" s="240"/>
      <c r="AB37768" s="241"/>
    </row>
    <row r="37769" spans="25:28">
      <c r="Y37769" s="240"/>
      <c r="AB37769" s="241"/>
    </row>
    <row r="37770" spans="25:28">
      <c r="Y37770" s="240"/>
      <c r="AB37770" s="241"/>
    </row>
    <row r="37771" spans="25:28">
      <c r="Y37771" s="240"/>
      <c r="AB37771" s="241"/>
    </row>
    <row r="37772" spans="25:28">
      <c r="Y37772" s="240"/>
      <c r="AB37772" s="241"/>
    </row>
    <row r="37773" spans="25:28">
      <c r="Y37773" s="240"/>
      <c r="AB37773" s="241"/>
    </row>
    <row r="37774" spans="25:28">
      <c r="Y37774" s="240"/>
      <c r="AB37774" s="241"/>
    </row>
    <row r="37775" spans="25:28">
      <c r="Y37775" s="240"/>
      <c r="AB37775" s="241"/>
    </row>
    <row r="37776" spans="25:28">
      <c r="Y37776" s="240"/>
      <c r="AB37776" s="241"/>
    </row>
    <row r="37777" spans="25:28">
      <c r="Y37777" s="240"/>
      <c r="AB37777" s="241"/>
    </row>
    <row r="37778" spans="25:28">
      <c r="Y37778" s="240"/>
      <c r="AB37778" s="241"/>
    </row>
    <row r="37779" spans="25:28">
      <c r="Y37779" s="240"/>
      <c r="AB37779" s="241"/>
    </row>
    <row r="37780" spans="25:28">
      <c r="Y37780" s="240"/>
      <c r="AB37780" s="241"/>
    </row>
    <row r="37781" spans="25:28">
      <c r="Y37781" s="240"/>
      <c r="AB37781" s="241"/>
    </row>
    <row r="37782" spans="25:28">
      <c r="Y37782" s="240"/>
      <c r="AB37782" s="241"/>
    </row>
    <row r="37783" spans="25:28">
      <c r="Y37783" s="240"/>
      <c r="AB37783" s="241"/>
    </row>
    <row r="37784" spans="25:28">
      <c r="Y37784" s="240"/>
      <c r="AB37784" s="241"/>
    </row>
    <row r="37785" spans="25:28">
      <c r="Y37785" s="240"/>
      <c r="AB37785" s="241"/>
    </row>
    <row r="37786" spans="25:28">
      <c r="Y37786" s="240"/>
      <c r="AB37786" s="241"/>
    </row>
    <row r="37787" spans="25:28">
      <c r="Y37787" s="240"/>
      <c r="AB37787" s="241"/>
    </row>
    <row r="37788" spans="25:28">
      <c r="Y37788" s="240"/>
      <c r="AB37788" s="241"/>
    </row>
    <row r="37789" spans="25:28">
      <c r="Y37789" s="240"/>
      <c r="AB37789" s="241"/>
    </row>
    <row r="37790" spans="25:28">
      <c r="Y37790" s="240"/>
      <c r="AB37790" s="241"/>
    </row>
    <row r="37791" spans="25:28">
      <c r="Y37791" s="240"/>
      <c r="AB37791" s="241"/>
    </row>
    <row r="37792" spans="25:28">
      <c r="Y37792" s="240"/>
      <c r="AB37792" s="241"/>
    </row>
    <row r="37793" spans="25:28">
      <c r="Y37793" s="240"/>
      <c r="AB37793" s="241"/>
    </row>
    <row r="37794" spans="25:28">
      <c r="Y37794" s="240"/>
      <c r="AB37794" s="241"/>
    </row>
    <row r="37795" spans="25:28">
      <c r="Y37795" s="240"/>
      <c r="AB37795" s="241"/>
    </row>
    <row r="37796" spans="25:28">
      <c r="Y37796" s="240"/>
      <c r="AB37796" s="241"/>
    </row>
    <row r="37797" spans="25:28">
      <c r="Y37797" s="240"/>
      <c r="AB37797" s="241"/>
    </row>
    <row r="37798" spans="25:28">
      <c r="Y37798" s="240"/>
      <c r="AB37798" s="241"/>
    </row>
    <row r="37799" spans="25:28">
      <c r="Y37799" s="240"/>
      <c r="AB37799" s="241"/>
    </row>
    <row r="37800" spans="25:28">
      <c r="Y37800" s="240"/>
      <c r="AB37800" s="241"/>
    </row>
    <row r="37801" spans="25:28">
      <c r="Y37801" s="240"/>
      <c r="AB37801" s="241"/>
    </row>
    <row r="37802" spans="25:28">
      <c r="Y37802" s="240"/>
      <c r="AB37802" s="241"/>
    </row>
    <row r="37803" spans="25:28">
      <c r="Y37803" s="240"/>
      <c r="AB37803" s="241"/>
    </row>
    <row r="37804" spans="25:28">
      <c r="Y37804" s="240"/>
      <c r="AB37804" s="241"/>
    </row>
    <row r="37805" spans="25:28">
      <c r="Y37805" s="240"/>
      <c r="AB37805" s="241"/>
    </row>
    <row r="37806" spans="25:28">
      <c r="Y37806" s="240"/>
      <c r="AB37806" s="241"/>
    </row>
    <row r="37807" spans="25:28">
      <c r="Y37807" s="240"/>
      <c r="AB37807" s="241"/>
    </row>
    <row r="37808" spans="25:28">
      <c r="Y37808" s="240"/>
      <c r="AB37808" s="241"/>
    </row>
    <row r="37809" spans="25:28">
      <c r="Y37809" s="240"/>
      <c r="AB37809" s="241"/>
    </row>
    <row r="37810" spans="25:28">
      <c r="Y37810" s="240"/>
      <c r="AB37810" s="241"/>
    </row>
    <row r="37811" spans="25:28">
      <c r="Y37811" s="240"/>
      <c r="AB37811" s="241"/>
    </row>
    <row r="37812" spans="25:28">
      <c r="Y37812" s="240"/>
      <c r="AB37812" s="241"/>
    </row>
    <row r="37813" spans="25:28">
      <c r="Y37813" s="240"/>
      <c r="AB37813" s="241"/>
    </row>
    <row r="37814" spans="25:28">
      <c r="Y37814" s="240"/>
      <c r="AB37814" s="241"/>
    </row>
    <row r="37815" spans="25:28">
      <c r="Y37815" s="240"/>
      <c r="AB37815" s="241"/>
    </row>
    <row r="37816" spans="25:28">
      <c r="Y37816" s="240"/>
      <c r="AB37816" s="241"/>
    </row>
    <row r="37817" spans="25:28">
      <c r="Y37817" s="240"/>
      <c r="AB37817" s="241"/>
    </row>
    <row r="37818" spans="25:28">
      <c r="Y37818" s="240"/>
      <c r="AB37818" s="241"/>
    </row>
    <row r="37819" spans="25:28">
      <c r="Y37819" s="240"/>
      <c r="AB37819" s="241"/>
    </row>
    <row r="37820" spans="25:28">
      <c r="Y37820" s="240"/>
      <c r="AB37820" s="241"/>
    </row>
    <row r="37821" spans="25:28">
      <c r="Y37821" s="240"/>
      <c r="AB37821" s="241"/>
    </row>
    <row r="37822" spans="25:28">
      <c r="Y37822" s="240"/>
      <c r="AB37822" s="241"/>
    </row>
    <row r="37823" spans="25:28">
      <c r="Y37823" s="240"/>
      <c r="AB37823" s="241"/>
    </row>
    <row r="37824" spans="25:28">
      <c r="Y37824" s="240"/>
      <c r="AB37824" s="241"/>
    </row>
    <row r="37825" spans="25:28">
      <c r="Y37825" s="240"/>
      <c r="AB37825" s="241"/>
    </row>
    <row r="37826" spans="25:28">
      <c r="Y37826" s="240"/>
      <c r="AB37826" s="241"/>
    </row>
    <row r="37827" spans="25:28">
      <c r="Y37827" s="240"/>
      <c r="AB37827" s="241"/>
    </row>
    <row r="37828" spans="25:28">
      <c r="Y37828" s="240"/>
      <c r="AB37828" s="241"/>
    </row>
    <row r="37829" spans="25:28">
      <c r="Y37829" s="240"/>
      <c r="AB37829" s="241"/>
    </row>
    <row r="37830" spans="25:28">
      <c r="Y37830" s="240"/>
      <c r="AB37830" s="241"/>
    </row>
    <row r="37831" spans="25:28">
      <c r="Y37831" s="240"/>
      <c r="AB37831" s="241"/>
    </row>
    <row r="37832" spans="25:28">
      <c r="Y37832" s="240"/>
      <c r="AB37832" s="241"/>
    </row>
    <row r="37833" spans="25:28">
      <c r="Y37833" s="240"/>
      <c r="AB37833" s="241"/>
    </row>
    <row r="37834" spans="25:28">
      <c r="Y37834" s="240"/>
      <c r="AB37834" s="241"/>
    </row>
    <row r="37835" spans="25:28">
      <c r="Y37835" s="240"/>
      <c r="AB37835" s="241"/>
    </row>
    <row r="37836" spans="25:28">
      <c r="Y37836" s="240"/>
      <c r="AB37836" s="241"/>
    </row>
    <row r="37837" spans="25:28">
      <c r="Y37837" s="240"/>
      <c r="AB37837" s="241"/>
    </row>
    <row r="37838" spans="25:28">
      <c r="Y37838" s="240"/>
      <c r="AB37838" s="241"/>
    </row>
    <row r="37839" spans="25:28">
      <c r="Y37839" s="240"/>
      <c r="AB37839" s="241"/>
    </row>
    <row r="37840" spans="25:28">
      <c r="Y37840" s="240"/>
      <c r="AB37840" s="241"/>
    </row>
    <row r="37841" spans="25:28">
      <c r="Y37841" s="240"/>
      <c r="AB37841" s="241"/>
    </row>
    <row r="37842" spans="25:28">
      <c r="Y37842" s="240"/>
      <c r="AB37842" s="241"/>
    </row>
    <row r="37843" spans="25:28">
      <c r="Y37843" s="240"/>
      <c r="AB37843" s="241"/>
    </row>
    <row r="37844" spans="25:28">
      <c r="Y37844" s="240"/>
      <c r="AB37844" s="241"/>
    </row>
    <row r="37845" spans="25:28">
      <c r="Y37845" s="240"/>
      <c r="AB37845" s="241"/>
    </row>
    <row r="37846" spans="25:28">
      <c r="Y37846" s="240"/>
      <c r="AB37846" s="241"/>
    </row>
    <row r="37847" spans="25:28">
      <c r="Y37847" s="240"/>
      <c r="AB37847" s="241"/>
    </row>
    <row r="37848" spans="25:28">
      <c r="Y37848" s="240"/>
      <c r="AB37848" s="241"/>
    </row>
    <row r="37849" spans="25:28">
      <c r="Y37849" s="240"/>
      <c r="AB37849" s="241"/>
    </row>
    <row r="37850" spans="25:28">
      <c r="Y37850" s="240"/>
      <c r="AB37850" s="241"/>
    </row>
    <row r="37851" spans="25:28">
      <c r="Y37851" s="240"/>
      <c r="AB37851" s="241"/>
    </row>
    <row r="37852" spans="25:28">
      <c r="Y37852" s="240"/>
      <c r="AB37852" s="241"/>
    </row>
    <row r="37853" spans="25:28">
      <c r="Y37853" s="240"/>
      <c r="AB37853" s="241"/>
    </row>
    <row r="37854" spans="25:28">
      <c r="Y37854" s="240"/>
      <c r="AB37854" s="241"/>
    </row>
    <row r="37855" spans="25:28">
      <c r="Y37855" s="240"/>
      <c r="AB37855" s="241"/>
    </row>
    <row r="37856" spans="25:28">
      <c r="Y37856" s="240"/>
      <c r="AB37856" s="241"/>
    </row>
    <row r="37857" spans="25:28">
      <c r="Y37857" s="240"/>
      <c r="AB37857" s="241"/>
    </row>
    <row r="37858" spans="25:28">
      <c r="Y37858" s="240"/>
      <c r="AB37858" s="241"/>
    </row>
    <row r="37859" spans="25:28">
      <c r="Y37859" s="240"/>
      <c r="AB37859" s="241"/>
    </row>
    <row r="37860" spans="25:28">
      <c r="Y37860" s="240"/>
      <c r="AB37860" s="241"/>
    </row>
    <row r="37861" spans="25:28">
      <c r="Y37861" s="240"/>
      <c r="AB37861" s="241"/>
    </row>
    <row r="37862" spans="25:28">
      <c r="Y37862" s="240"/>
      <c r="AB37862" s="241"/>
    </row>
    <row r="37863" spans="25:28">
      <c r="Y37863" s="240"/>
      <c r="AB37863" s="241"/>
    </row>
    <row r="37864" spans="25:28">
      <c r="Y37864" s="240"/>
      <c r="AB37864" s="241"/>
    </row>
    <row r="37865" spans="25:28">
      <c r="Y37865" s="240"/>
      <c r="AB37865" s="241"/>
    </row>
    <row r="37866" spans="25:28">
      <c r="Y37866" s="240"/>
      <c r="AB37866" s="241"/>
    </row>
    <row r="37867" spans="25:28">
      <c r="Y37867" s="240"/>
      <c r="AB37867" s="241"/>
    </row>
    <row r="37868" spans="25:28">
      <c r="Y37868" s="240"/>
      <c r="AB37868" s="241"/>
    </row>
    <row r="37869" spans="25:28">
      <c r="Y37869" s="240"/>
      <c r="AB37869" s="241"/>
    </row>
    <row r="37870" spans="25:28">
      <c r="Y37870" s="240"/>
      <c r="AB37870" s="241"/>
    </row>
    <row r="37871" spans="25:28">
      <c r="Y37871" s="240"/>
      <c r="AB37871" s="241"/>
    </row>
    <row r="37872" spans="25:28">
      <c r="Y37872" s="240"/>
      <c r="AB37872" s="241"/>
    </row>
    <row r="37873" spans="25:28">
      <c r="Y37873" s="240"/>
      <c r="AB37873" s="241"/>
    </row>
    <row r="37874" spans="25:28">
      <c r="Y37874" s="240"/>
      <c r="AB37874" s="241"/>
    </row>
    <row r="37875" spans="25:28">
      <c r="Y37875" s="240"/>
      <c r="AB37875" s="241"/>
    </row>
    <row r="37876" spans="25:28">
      <c r="Y37876" s="240"/>
      <c r="AB37876" s="241"/>
    </row>
    <row r="37877" spans="25:28">
      <c r="Y37877" s="240"/>
      <c r="AB37877" s="241"/>
    </row>
    <row r="37878" spans="25:28">
      <c r="Y37878" s="240"/>
      <c r="AB37878" s="241"/>
    </row>
    <row r="37879" spans="25:28">
      <c r="Y37879" s="240"/>
      <c r="AB37879" s="241"/>
    </row>
    <row r="37880" spans="25:28">
      <c r="Y37880" s="240"/>
      <c r="AB37880" s="241"/>
    </row>
    <row r="37881" spans="25:28">
      <c r="Y37881" s="240"/>
      <c r="AB37881" s="241"/>
    </row>
    <row r="37882" spans="25:28">
      <c r="Y37882" s="240"/>
      <c r="AB37882" s="241"/>
    </row>
    <row r="37883" spans="25:28">
      <c r="Y37883" s="240"/>
      <c r="AB37883" s="241"/>
    </row>
    <row r="37884" spans="25:28">
      <c r="Y37884" s="240"/>
      <c r="AB37884" s="241"/>
    </row>
    <row r="37885" spans="25:28">
      <c r="Y37885" s="240"/>
      <c r="AB37885" s="241"/>
    </row>
    <row r="37886" spans="25:28">
      <c r="Y37886" s="240"/>
      <c r="AB37886" s="241"/>
    </row>
    <row r="37887" spans="25:28">
      <c r="Y37887" s="240"/>
      <c r="AB37887" s="241"/>
    </row>
    <row r="37888" spans="25:28">
      <c r="Y37888" s="240"/>
      <c r="AB37888" s="241"/>
    </row>
    <row r="37889" spans="25:28">
      <c r="Y37889" s="240"/>
      <c r="AB37889" s="241"/>
    </row>
    <row r="37890" spans="25:28">
      <c r="Y37890" s="240"/>
      <c r="AB37890" s="241"/>
    </row>
    <row r="37891" spans="25:28">
      <c r="Y37891" s="240"/>
      <c r="AB37891" s="241"/>
    </row>
    <row r="37892" spans="25:28">
      <c r="Y37892" s="240"/>
      <c r="AB37892" s="241"/>
    </row>
    <row r="37893" spans="25:28">
      <c r="Y37893" s="240"/>
      <c r="AB37893" s="241"/>
    </row>
    <row r="37894" spans="25:28">
      <c r="Y37894" s="240"/>
      <c r="AB37894" s="241"/>
    </row>
    <row r="37895" spans="25:28">
      <c r="Y37895" s="240"/>
      <c r="AB37895" s="241"/>
    </row>
    <row r="37896" spans="25:28">
      <c r="Y37896" s="240"/>
      <c r="AB37896" s="241"/>
    </row>
    <row r="37897" spans="25:28">
      <c r="Y37897" s="240"/>
      <c r="AB37897" s="241"/>
    </row>
    <row r="37898" spans="25:28">
      <c r="Y37898" s="240"/>
      <c r="AB37898" s="241"/>
    </row>
    <row r="37899" spans="25:28">
      <c r="Y37899" s="240"/>
      <c r="AB37899" s="241"/>
    </row>
    <row r="37900" spans="25:28">
      <c r="Y37900" s="240"/>
      <c r="AB37900" s="241"/>
    </row>
    <row r="37901" spans="25:28">
      <c r="Y37901" s="240"/>
      <c r="AB37901" s="241"/>
    </row>
    <row r="37902" spans="25:28">
      <c r="Y37902" s="240"/>
      <c r="AB37902" s="241"/>
    </row>
    <row r="37903" spans="25:28">
      <c r="Y37903" s="240"/>
      <c r="AB37903" s="241"/>
    </row>
    <row r="37904" spans="25:28">
      <c r="Y37904" s="240"/>
      <c r="AB37904" s="241"/>
    </row>
    <row r="37905" spans="25:28">
      <c r="Y37905" s="240"/>
      <c r="AB37905" s="241"/>
    </row>
    <row r="37906" spans="25:28">
      <c r="Y37906" s="240"/>
      <c r="AB37906" s="241"/>
    </row>
    <row r="37907" spans="25:28">
      <c r="Y37907" s="240"/>
      <c r="AB37907" s="241"/>
    </row>
    <row r="37908" spans="25:28">
      <c r="Y37908" s="240"/>
      <c r="AB37908" s="241"/>
    </row>
    <row r="37909" spans="25:28">
      <c r="Y37909" s="240"/>
      <c r="AB37909" s="241"/>
    </row>
    <row r="37910" spans="25:28">
      <c r="Y37910" s="240"/>
      <c r="AB37910" s="241"/>
    </row>
    <row r="37911" spans="25:28">
      <c r="Y37911" s="240"/>
      <c r="AB37911" s="241"/>
    </row>
    <row r="37912" spans="25:28">
      <c r="Y37912" s="240"/>
      <c r="AB37912" s="241"/>
    </row>
    <row r="37913" spans="25:28">
      <c r="Y37913" s="240"/>
      <c r="AB37913" s="241"/>
    </row>
    <row r="37914" spans="25:28">
      <c r="Y37914" s="240"/>
      <c r="AB37914" s="241"/>
    </row>
    <row r="37915" spans="25:28">
      <c r="Y37915" s="240"/>
      <c r="AB37915" s="241"/>
    </row>
    <row r="37916" spans="25:28">
      <c r="Y37916" s="240"/>
      <c r="AB37916" s="241"/>
    </row>
    <row r="37917" spans="25:28">
      <c r="Y37917" s="240"/>
      <c r="AB37917" s="241"/>
    </row>
    <row r="37918" spans="25:28">
      <c r="Y37918" s="240"/>
      <c r="AB37918" s="241"/>
    </row>
    <row r="37919" spans="25:28">
      <c r="Y37919" s="240"/>
      <c r="AB37919" s="241"/>
    </row>
    <row r="37920" spans="25:28">
      <c r="Y37920" s="240"/>
      <c r="AB37920" s="241"/>
    </row>
    <row r="37921" spans="25:28">
      <c r="Y37921" s="240"/>
      <c r="AB37921" s="241"/>
    </row>
    <row r="37922" spans="25:28">
      <c r="Y37922" s="240"/>
      <c r="AB37922" s="241"/>
    </row>
    <row r="37923" spans="25:28">
      <c r="Y37923" s="240"/>
      <c r="AB37923" s="241"/>
    </row>
    <row r="37924" spans="25:28">
      <c r="Y37924" s="240"/>
      <c r="AB37924" s="241"/>
    </row>
    <row r="37925" spans="25:28">
      <c r="Y37925" s="240"/>
      <c r="AB37925" s="241"/>
    </row>
    <row r="37926" spans="25:28">
      <c r="Y37926" s="240"/>
      <c r="AB37926" s="241"/>
    </row>
    <row r="37927" spans="25:28">
      <c r="Y37927" s="240"/>
      <c r="AB37927" s="241"/>
    </row>
    <row r="37928" spans="25:28">
      <c r="Y37928" s="240"/>
      <c r="AB37928" s="241"/>
    </row>
    <row r="37929" spans="25:28">
      <c r="Y37929" s="240"/>
      <c r="AB37929" s="241"/>
    </row>
    <row r="37930" spans="25:28">
      <c r="Y37930" s="240"/>
      <c r="AB37930" s="241"/>
    </row>
    <row r="37931" spans="25:28">
      <c r="Y37931" s="240"/>
      <c r="AB37931" s="241"/>
    </row>
    <row r="37932" spans="25:28">
      <c r="Y37932" s="240"/>
      <c r="AB37932" s="241"/>
    </row>
    <row r="37933" spans="25:28">
      <c r="Y37933" s="240"/>
      <c r="AB37933" s="241"/>
    </row>
    <row r="37934" spans="25:28">
      <c r="Y37934" s="240"/>
      <c r="AB37934" s="241"/>
    </row>
    <row r="37935" spans="25:28">
      <c r="Y37935" s="240"/>
      <c r="AB37935" s="241"/>
    </row>
    <row r="37936" spans="25:28">
      <c r="Y37936" s="240"/>
      <c r="AB37936" s="241"/>
    </row>
    <row r="37937" spans="25:28">
      <c r="Y37937" s="240"/>
      <c r="AB37937" s="241"/>
    </row>
    <row r="37938" spans="25:28">
      <c r="Y37938" s="240"/>
      <c r="AB37938" s="241"/>
    </row>
    <row r="37939" spans="25:28">
      <c r="Y37939" s="240"/>
      <c r="AB37939" s="241"/>
    </row>
    <row r="37940" spans="25:28">
      <c r="Y37940" s="240"/>
      <c r="AB37940" s="241"/>
    </row>
    <row r="37941" spans="25:28">
      <c r="Y37941" s="240"/>
      <c r="AB37941" s="241"/>
    </row>
    <row r="37942" spans="25:28">
      <c r="Y37942" s="240"/>
      <c r="AB37942" s="241"/>
    </row>
    <row r="37943" spans="25:28">
      <c r="Y37943" s="240"/>
      <c r="AB37943" s="241"/>
    </row>
    <row r="37944" spans="25:28">
      <c r="Y37944" s="240"/>
      <c r="AB37944" s="241"/>
    </row>
    <row r="37945" spans="25:28">
      <c r="Y37945" s="240"/>
      <c r="AB37945" s="241"/>
    </row>
    <row r="37946" spans="25:28">
      <c r="Y37946" s="240"/>
      <c r="AB37946" s="241"/>
    </row>
    <row r="37947" spans="25:28">
      <c r="Y37947" s="240"/>
      <c r="AB37947" s="241"/>
    </row>
    <row r="37948" spans="25:28">
      <c r="Y37948" s="240"/>
      <c r="AB37948" s="241"/>
    </row>
    <row r="37949" spans="25:28">
      <c r="Y37949" s="240"/>
      <c r="AB37949" s="241"/>
    </row>
    <row r="37950" spans="25:28">
      <c r="Y37950" s="240"/>
      <c r="AB37950" s="241"/>
    </row>
    <row r="37951" spans="25:28">
      <c r="Y37951" s="240"/>
      <c r="AB37951" s="241"/>
    </row>
    <row r="37952" spans="25:28">
      <c r="Y37952" s="240"/>
      <c r="AB37952" s="241"/>
    </row>
    <row r="37953" spans="25:28">
      <c r="Y37953" s="240"/>
      <c r="AB37953" s="241"/>
    </row>
    <row r="37954" spans="25:28">
      <c r="Y37954" s="240"/>
      <c r="AB37954" s="241"/>
    </row>
    <row r="37955" spans="25:28">
      <c r="Y37955" s="240"/>
      <c r="AB37955" s="241"/>
    </row>
    <row r="37956" spans="25:28">
      <c r="Y37956" s="240"/>
      <c r="AB37956" s="241"/>
    </row>
    <row r="37957" spans="25:28">
      <c r="Y37957" s="240"/>
      <c r="AB37957" s="241"/>
    </row>
    <row r="37958" spans="25:28">
      <c r="Y37958" s="240"/>
      <c r="AB37958" s="241"/>
    </row>
    <row r="37959" spans="25:28">
      <c r="Y37959" s="240"/>
      <c r="AB37959" s="241"/>
    </row>
    <row r="37960" spans="25:28">
      <c r="Y37960" s="240"/>
      <c r="AB37960" s="241"/>
    </row>
    <row r="37961" spans="25:28">
      <c r="Y37961" s="240"/>
      <c r="AB37961" s="241"/>
    </row>
    <row r="37962" spans="25:28">
      <c r="Y37962" s="240"/>
      <c r="AB37962" s="241"/>
    </row>
    <row r="37963" spans="25:28">
      <c r="Y37963" s="240"/>
      <c r="AB37963" s="241"/>
    </row>
    <row r="37964" spans="25:28">
      <c r="Y37964" s="240"/>
      <c r="AB37964" s="241"/>
    </row>
    <row r="37965" spans="25:28">
      <c r="Y37965" s="240"/>
      <c r="AB37965" s="241"/>
    </row>
    <row r="37966" spans="25:28">
      <c r="Y37966" s="240"/>
      <c r="AB37966" s="241"/>
    </row>
    <row r="37967" spans="25:28">
      <c r="Y37967" s="240"/>
      <c r="AB37967" s="241"/>
    </row>
    <row r="37968" spans="25:28">
      <c r="Y37968" s="240"/>
      <c r="AB37968" s="241"/>
    </row>
    <row r="37969" spans="25:28">
      <c r="Y37969" s="240"/>
      <c r="AB37969" s="241"/>
    </row>
    <row r="37970" spans="25:28">
      <c r="Y37970" s="240"/>
      <c r="AB37970" s="241"/>
    </row>
    <row r="37971" spans="25:28">
      <c r="Y37971" s="240"/>
      <c r="AB37971" s="241"/>
    </row>
    <row r="37972" spans="25:28">
      <c r="Y37972" s="240"/>
      <c r="AB37972" s="241"/>
    </row>
    <row r="37973" spans="25:28">
      <c r="Y37973" s="240"/>
      <c r="AB37973" s="241"/>
    </row>
    <row r="37974" spans="25:28">
      <c r="Y37974" s="240"/>
      <c r="AB37974" s="241"/>
    </row>
    <row r="37975" spans="25:28">
      <c r="Y37975" s="240"/>
      <c r="AB37975" s="241"/>
    </row>
    <row r="37976" spans="25:28">
      <c r="Y37976" s="240"/>
      <c r="AB37976" s="241"/>
    </row>
    <row r="37977" spans="25:28">
      <c r="Y37977" s="240"/>
      <c r="AB37977" s="241"/>
    </row>
    <row r="37978" spans="25:28">
      <c r="Y37978" s="240"/>
      <c r="AB37978" s="241"/>
    </row>
    <row r="37979" spans="25:28">
      <c r="Y37979" s="240"/>
      <c r="AB37979" s="241"/>
    </row>
    <row r="37980" spans="25:28">
      <c r="Y37980" s="240"/>
      <c r="AB37980" s="241"/>
    </row>
    <row r="37981" spans="25:28">
      <c r="Y37981" s="240"/>
      <c r="AB37981" s="241"/>
    </row>
    <row r="37982" spans="25:28">
      <c r="Y37982" s="240"/>
      <c r="AB37982" s="241"/>
    </row>
    <row r="37983" spans="25:28">
      <c r="Y37983" s="240"/>
      <c r="AB37983" s="241"/>
    </row>
    <row r="37984" spans="25:28">
      <c r="Y37984" s="240"/>
      <c r="AB37984" s="241"/>
    </row>
    <row r="37985" spans="25:28">
      <c r="Y37985" s="240"/>
      <c r="AB37985" s="241"/>
    </row>
    <row r="37986" spans="25:28">
      <c r="Y37986" s="240"/>
      <c r="AB37986" s="241"/>
    </row>
    <row r="37987" spans="25:28">
      <c r="Y37987" s="240"/>
      <c r="AB37987" s="241"/>
    </row>
    <row r="37988" spans="25:28">
      <c r="Y37988" s="240"/>
      <c r="AB37988" s="241"/>
    </row>
    <row r="37989" spans="25:28">
      <c r="Y37989" s="240"/>
      <c r="AB37989" s="241"/>
    </row>
    <row r="37990" spans="25:28">
      <c r="Y37990" s="240"/>
      <c r="AB37990" s="241"/>
    </row>
    <row r="37991" spans="25:28">
      <c r="Y37991" s="240"/>
      <c r="AB37991" s="241"/>
    </row>
    <row r="37992" spans="25:28">
      <c r="Y37992" s="240"/>
      <c r="AB37992" s="241"/>
    </row>
    <row r="37993" spans="25:28">
      <c r="Y37993" s="240"/>
      <c r="AB37993" s="241"/>
    </row>
    <row r="37994" spans="25:28">
      <c r="Y37994" s="240"/>
      <c r="AB37994" s="241"/>
    </row>
    <row r="37995" spans="25:28">
      <c r="Y37995" s="240"/>
      <c r="AB37995" s="241"/>
    </row>
    <row r="37996" spans="25:28">
      <c r="Y37996" s="240"/>
      <c r="AB37996" s="241"/>
    </row>
    <row r="37997" spans="25:28">
      <c r="Y37997" s="240"/>
      <c r="AB37997" s="241"/>
    </row>
    <row r="37998" spans="25:28">
      <c r="Y37998" s="240"/>
      <c r="AB37998" s="241"/>
    </row>
    <row r="37999" spans="25:28">
      <c r="Y37999" s="240"/>
      <c r="AB37999" s="241"/>
    </row>
    <row r="38000" spans="25:28">
      <c r="Y38000" s="240"/>
      <c r="AB38000" s="241"/>
    </row>
    <row r="38001" spans="25:28">
      <c r="Y38001" s="240"/>
      <c r="AB38001" s="241"/>
    </row>
    <row r="38002" spans="25:28">
      <c r="Y38002" s="240"/>
      <c r="AB38002" s="241"/>
    </row>
    <row r="38003" spans="25:28">
      <c r="Y38003" s="240"/>
      <c r="AB38003" s="241"/>
    </row>
    <row r="38004" spans="25:28">
      <c r="Y38004" s="240"/>
      <c r="AB38004" s="241"/>
    </row>
    <row r="38005" spans="25:28">
      <c r="Y38005" s="240"/>
      <c r="AB38005" s="241"/>
    </row>
    <row r="38006" spans="25:28">
      <c r="Y38006" s="240"/>
      <c r="AB38006" s="241"/>
    </row>
    <row r="38007" spans="25:28">
      <c r="Y38007" s="240"/>
      <c r="AB38007" s="241"/>
    </row>
    <row r="38008" spans="25:28">
      <c r="Y38008" s="240"/>
      <c r="AB38008" s="241"/>
    </row>
    <row r="38009" spans="25:28">
      <c r="Y38009" s="240"/>
      <c r="AB38009" s="241"/>
    </row>
    <row r="38010" spans="25:28">
      <c r="Y38010" s="240"/>
      <c r="AB38010" s="241"/>
    </row>
    <row r="38011" spans="25:28">
      <c r="Y38011" s="240"/>
      <c r="AB38011" s="241"/>
    </row>
    <row r="38012" spans="25:28">
      <c r="Y38012" s="240"/>
      <c r="AB38012" s="241"/>
    </row>
    <row r="38013" spans="25:28">
      <c r="Y38013" s="240"/>
      <c r="AB38013" s="241"/>
    </row>
    <row r="38014" spans="25:28">
      <c r="Y38014" s="240"/>
      <c r="AB38014" s="241"/>
    </row>
    <row r="38015" spans="25:28">
      <c r="Y38015" s="240"/>
      <c r="AB38015" s="241"/>
    </row>
    <row r="38016" spans="25:28">
      <c r="Y38016" s="240"/>
      <c r="AB38016" s="241"/>
    </row>
    <row r="38017" spans="25:28">
      <c r="Y38017" s="240"/>
      <c r="AB38017" s="241"/>
    </row>
    <row r="38018" spans="25:28">
      <c r="Y38018" s="240"/>
      <c r="AB38018" s="241"/>
    </row>
    <row r="38019" spans="25:28">
      <c r="Y38019" s="240"/>
      <c r="AB38019" s="241"/>
    </row>
    <row r="38020" spans="25:28">
      <c r="Y38020" s="240"/>
      <c r="AB38020" s="241"/>
    </row>
    <row r="38021" spans="25:28">
      <c r="Y38021" s="240"/>
      <c r="AB38021" s="241"/>
    </row>
    <row r="38022" spans="25:28">
      <c r="Y38022" s="240"/>
      <c r="AB38022" s="241"/>
    </row>
    <row r="38023" spans="25:28">
      <c r="Y38023" s="240"/>
      <c r="AB38023" s="241"/>
    </row>
    <row r="38024" spans="25:28">
      <c r="Y38024" s="240"/>
      <c r="AB38024" s="241"/>
    </row>
    <row r="38025" spans="25:28">
      <c r="Y38025" s="240"/>
      <c r="AB38025" s="241"/>
    </row>
    <row r="38026" spans="25:28">
      <c r="Y38026" s="240"/>
      <c r="AB38026" s="241"/>
    </row>
    <row r="38027" spans="25:28">
      <c r="Y38027" s="240"/>
      <c r="AB38027" s="241"/>
    </row>
    <row r="38028" spans="25:28">
      <c r="Y38028" s="240"/>
      <c r="AB38028" s="241"/>
    </row>
    <row r="38029" spans="25:28">
      <c r="Y38029" s="240"/>
      <c r="AB38029" s="241"/>
    </row>
    <row r="38030" spans="25:28">
      <c r="Y38030" s="240"/>
      <c r="AB38030" s="241"/>
    </row>
    <row r="38031" spans="25:28">
      <c r="Y38031" s="240"/>
      <c r="AB38031" s="241"/>
    </row>
    <row r="38032" spans="25:28">
      <c r="Y38032" s="240"/>
      <c r="AB38032" s="241"/>
    </row>
    <row r="38033" spans="25:28">
      <c r="Y38033" s="240"/>
      <c r="AB38033" s="241"/>
    </row>
    <row r="38034" spans="25:28">
      <c r="Y38034" s="240"/>
      <c r="AB38034" s="241"/>
    </row>
    <row r="38035" spans="25:28">
      <c r="Y38035" s="240"/>
      <c r="AB38035" s="241"/>
    </row>
    <row r="38036" spans="25:28">
      <c r="Y38036" s="240"/>
      <c r="AB38036" s="241"/>
    </row>
    <row r="38037" spans="25:28">
      <c r="Y38037" s="240"/>
      <c r="AB38037" s="241"/>
    </row>
    <row r="38038" spans="25:28">
      <c r="Y38038" s="240"/>
      <c r="AB38038" s="241"/>
    </row>
    <row r="38039" spans="25:28">
      <c r="Y38039" s="240"/>
      <c r="AB38039" s="241"/>
    </row>
    <row r="38040" spans="25:28">
      <c r="Y38040" s="240"/>
      <c r="AB38040" s="241"/>
    </row>
    <row r="38041" spans="25:28">
      <c r="Y38041" s="240"/>
      <c r="AB38041" s="241"/>
    </row>
    <row r="38042" spans="25:28">
      <c r="Y38042" s="240"/>
      <c r="AB38042" s="241"/>
    </row>
    <row r="38043" spans="25:28">
      <c r="Y38043" s="240"/>
      <c r="AB38043" s="241"/>
    </row>
    <row r="38044" spans="25:28">
      <c r="Y38044" s="240"/>
      <c r="AB38044" s="241"/>
    </row>
    <row r="38045" spans="25:28">
      <c r="Y38045" s="240"/>
      <c r="AB38045" s="241"/>
    </row>
    <row r="38046" spans="25:28">
      <c r="Y38046" s="240"/>
      <c r="AB38046" s="241"/>
    </row>
    <row r="38047" spans="25:28">
      <c r="Y38047" s="240"/>
      <c r="AB38047" s="241"/>
    </row>
    <row r="38048" spans="25:28">
      <c r="Y38048" s="240"/>
      <c r="AB38048" s="241"/>
    </row>
    <row r="38049" spans="25:28">
      <c r="Y38049" s="240"/>
      <c r="AB38049" s="241"/>
    </row>
    <row r="38050" spans="25:28">
      <c r="Y38050" s="240"/>
      <c r="AB38050" s="241"/>
    </row>
    <row r="38051" spans="25:28">
      <c r="Y38051" s="240"/>
      <c r="AB38051" s="241"/>
    </row>
    <row r="38052" spans="25:28">
      <c r="Y38052" s="240"/>
      <c r="AB38052" s="241"/>
    </row>
    <row r="38053" spans="25:28">
      <c r="Y38053" s="240"/>
      <c r="AB38053" s="241"/>
    </row>
    <row r="38054" spans="25:28">
      <c r="Y38054" s="240"/>
      <c r="AB38054" s="241"/>
    </row>
    <row r="38055" spans="25:28">
      <c r="Y38055" s="240"/>
      <c r="AB38055" s="241"/>
    </row>
    <row r="38056" spans="25:28">
      <c r="Y38056" s="240"/>
      <c r="AB38056" s="241"/>
    </row>
    <row r="38057" spans="25:28">
      <c r="Y38057" s="240"/>
      <c r="AB38057" s="241"/>
    </row>
    <row r="38058" spans="25:28">
      <c r="Y38058" s="240"/>
      <c r="AB38058" s="241"/>
    </row>
    <row r="38059" spans="25:28">
      <c r="Y38059" s="240"/>
      <c r="AB38059" s="241"/>
    </row>
    <row r="38060" spans="25:28">
      <c r="Y38060" s="240"/>
      <c r="AB38060" s="241"/>
    </row>
    <row r="38061" spans="25:28">
      <c r="Y38061" s="240"/>
      <c r="AB38061" s="241"/>
    </row>
    <row r="38062" spans="25:28">
      <c r="Y38062" s="240"/>
      <c r="AB38062" s="241"/>
    </row>
    <row r="38063" spans="25:28">
      <c r="Y38063" s="240"/>
      <c r="AB38063" s="241"/>
    </row>
    <row r="38064" spans="25:28">
      <c r="Y38064" s="240"/>
      <c r="AB38064" s="241"/>
    </row>
    <row r="38065" spans="25:28">
      <c r="Y38065" s="240"/>
      <c r="AB38065" s="241"/>
    </row>
    <row r="38066" spans="25:28">
      <c r="Y38066" s="240"/>
      <c r="AB38066" s="241"/>
    </row>
    <row r="38067" spans="25:28">
      <c r="Y38067" s="240"/>
      <c r="AB38067" s="241"/>
    </row>
    <row r="38068" spans="25:28">
      <c r="Y38068" s="240"/>
      <c r="AB38068" s="241"/>
    </row>
    <row r="38069" spans="25:28">
      <c r="Y38069" s="240"/>
      <c r="AB38069" s="241"/>
    </row>
    <row r="38070" spans="25:28">
      <c r="Y38070" s="240"/>
      <c r="AB38070" s="241"/>
    </row>
    <row r="38071" spans="25:28">
      <c r="Y38071" s="240"/>
      <c r="AB38071" s="241"/>
    </row>
    <row r="38072" spans="25:28">
      <c r="Y38072" s="240"/>
      <c r="AB38072" s="241"/>
    </row>
    <row r="38073" spans="25:28">
      <c r="Y38073" s="240"/>
      <c r="AB38073" s="241"/>
    </row>
    <row r="38074" spans="25:28">
      <c r="Y38074" s="240"/>
      <c r="AB38074" s="241"/>
    </row>
    <row r="38075" spans="25:28">
      <c r="Y38075" s="240"/>
      <c r="AB38075" s="241"/>
    </row>
    <row r="38076" spans="25:28">
      <c r="Y38076" s="240"/>
      <c r="AB38076" s="241"/>
    </row>
    <row r="38077" spans="25:28">
      <c r="Y38077" s="240"/>
      <c r="AB38077" s="241"/>
    </row>
    <row r="38078" spans="25:28">
      <c r="Y38078" s="240"/>
      <c r="AB38078" s="241"/>
    </row>
    <row r="38079" spans="25:28">
      <c r="Y38079" s="240"/>
      <c r="AB38079" s="241"/>
    </row>
    <row r="38080" spans="25:28">
      <c r="Y38080" s="240"/>
      <c r="AB38080" s="241"/>
    </row>
    <row r="38081" spans="25:28">
      <c r="Y38081" s="240"/>
      <c r="AB38081" s="241"/>
    </row>
    <row r="38082" spans="25:28">
      <c r="Y38082" s="240"/>
      <c r="AB38082" s="241"/>
    </row>
    <row r="38083" spans="25:28">
      <c r="Y38083" s="240"/>
      <c r="AB38083" s="241"/>
    </row>
    <row r="38084" spans="25:28">
      <c r="Y38084" s="240"/>
      <c r="AB38084" s="241"/>
    </row>
    <row r="38085" spans="25:28">
      <c r="Y38085" s="240"/>
      <c r="AB38085" s="241"/>
    </row>
    <row r="38086" spans="25:28">
      <c r="Y38086" s="240"/>
      <c r="AB38086" s="241"/>
    </row>
    <row r="38087" spans="25:28">
      <c r="Y38087" s="240"/>
      <c r="AB38087" s="241"/>
    </row>
    <row r="38088" spans="25:28">
      <c r="Y38088" s="240"/>
      <c r="AB38088" s="241"/>
    </row>
    <row r="38089" spans="25:28">
      <c r="Y38089" s="240"/>
      <c r="AB38089" s="241"/>
    </row>
    <row r="38090" spans="25:28">
      <c r="Y38090" s="240"/>
      <c r="AB38090" s="241"/>
    </row>
    <row r="38091" spans="25:28">
      <c r="Y38091" s="240"/>
      <c r="AB38091" s="241"/>
    </row>
    <row r="38092" spans="25:28">
      <c r="Y38092" s="240"/>
      <c r="AB38092" s="241"/>
    </row>
    <row r="38093" spans="25:28">
      <c r="Y38093" s="240"/>
      <c r="AB38093" s="241"/>
    </row>
    <row r="38094" spans="25:28">
      <c r="Y38094" s="240"/>
      <c r="AB38094" s="241"/>
    </row>
    <row r="38095" spans="25:28">
      <c r="Y38095" s="240"/>
      <c r="AB38095" s="241"/>
    </row>
    <row r="38096" spans="25:28">
      <c r="Y38096" s="240"/>
      <c r="AB38096" s="241"/>
    </row>
    <row r="38097" spans="25:28">
      <c r="Y38097" s="240"/>
      <c r="AB38097" s="241"/>
    </row>
    <row r="38098" spans="25:28">
      <c r="Y38098" s="240"/>
      <c r="AB38098" s="241"/>
    </row>
    <row r="38099" spans="25:28">
      <c r="Y38099" s="240"/>
      <c r="AB38099" s="241"/>
    </row>
    <row r="38100" spans="25:28">
      <c r="Y38100" s="240"/>
      <c r="AB38100" s="241"/>
    </row>
    <row r="38101" spans="25:28">
      <c r="Y38101" s="240"/>
      <c r="AB38101" s="241"/>
    </row>
    <row r="38102" spans="25:28">
      <c r="Y38102" s="240"/>
      <c r="AB38102" s="241"/>
    </row>
    <row r="38103" spans="25:28">
      <c r="Y38103" s="240"/>
      <c r="AB38103" s="241"/>
    </row>
    <row r="38104" spans="25:28">
      <c r="Y38104" s="240"/>
      <c r="AB38104" s="241"/>
    </row>
    <row r="38105" spans="25:28">
      <c r="Y38105" s="240"/>
      <c r="AB38105" s="241"/>
    </row>
    <row r="38106" spans="25:28">
      <c r="Y38106" s="240"/>
      <c r="AB38106" s="241"/>
    </row>
    <row r="38107" spans="25:28">
      <c r="Y38107" s="240"/>
      <c r="AB38107" s="241"/>
    </row>
    <row r="38108" spans="25:28">
      <c r="Y38108" s="240"/>
      <c r="AB38108" s="241"/>
    </row>
    <row r="38109" spans="25:28">
      <c r="Y38109" s="240"/>
      <c r="AB38109" s="241"/>
    </row>
    <row r="38110" spans="25:28">
      <c r="Y38110" s="240"/>
      <c r="AB38110" s="241"/>
    </row>
    <row r="38111" spans="25:28">
      <c r="Y38111" s="240"/>
      <c r="AB38111" s="241"/>
    </row>
    <row r="38112" spans="25:28">
      <c r="Y38112" s="240"/>
      <c r="AB38112" s="241"/>
    </row>
    <row r="38113" spans="25:28">
      <c r="Y38113" s="240"/>
      <c r="AB38113" s="241"/>
    </row>
    <row r="38114" spans="25:28">
      <c r="Y38114" s="240"/>
      <c r="AB38114" s="241"/>
    </row>
    <row r="38115" spans="25:28">
      <c r="Y38115" s="240"/>
      <c r="AB38115" s="241"/>
    </row>
    <row r="38116" spans="25:28">
      <c r="Y38116" s="240"/>
      <c r="AB38116" s="241"/>
    </row>
    <row r="38117" spans="25:28">
      <c r="Y38117" s="240"/>
      <c r="AB38117" s="241"/>
    </row>
    <row r="38118" spans="25:28">
      <c r="Y38118" s="240"/>
      <c r="AB38118" s="241"/>
    </row>
    <row r="38119" spans="25:28">
      <c r="Y38119" s="240"/>
      <c r="AB38119" s="241"/>
    </row>
    <row r="38120" spans="25:28">
      <c r="Y38120" s="240"/>
      <c r="AB38120" s="241"/>
    </row>
    <row r="38121" spans="25:28">
      <c r="Y38121" s="240"/>
      <c r="AB38121" s="241"/>
    </row>
    <row r="38122" spans="25:28">
      <c r="Y38122" s="240"/>
      <c r="AB38122" s="241"/>
    </row>
    <row r="38123" spans="25:28">
      <c r="Y38123" s="240"/>
      <c r="AB38123" s="241"/>
    </row>
    <row r="38124" spans="25:28">
      <c r="Y38124" s="240"/>
      <c r="AB38124" s="241"/>
    </row>
    <row r="38125" spans="25:28">
      <c r="Y38125" s="240"/>
      <c r="AB38125" s="241"/>
    </row>
    <row r="38126" spans="25:28">
      <c r="Y38126" s="240"/>
      <c r="AB38126" s="241"/>
    </row>
    <row r="38127" spans="25:28">
      <c r="Y38127" s="240"/>
      <c r="AB38127" s="241"/>
    </row>
    <row r="38128" spans="25:28">
      <c r="Y38128" s="240"/>
      <c r="AB38128" s="241"/>
    </row>
    <row r="38129" spans="25:28">
      <c r="Y38129" s="240"/>
      <c r="AB38129" s="241"/>
    </row>
    <row r="38130" spans="25:28">
      <c r="Y38130" s="240"/>
      <c r="AB38130" s="241"/>
    </row>
    <row r="38131" spans="25:28">
      <c r="Y38131" s="240"/>
      <c r="AB38131" s="241"/>
    </row>
    <row r="38132" spans="25:28">
      <c r="Y38132" s="240"/>
      <c r="AB38132" s="241"/>
    </row>
    <row r="38133" spans="25:28">
      <c r="Y38133" s="240"/>
      <c r="AB38133" s="241"/>
    </row>
    <row r="38134" spans="25:28">
      <c r="Y38134" s="240"/>
      <c r="AB38134" s="241"/>
    </row>
    <row r="38135" spans="25:28">
      <c r="Y38135" s="240"/>
      <c r="AB38135" s="241"/>
    </row>
    <row r="38136" spans="25:28">
      <c r="Y38136" s="240"/>
      <c r="AB38136" s="241"/>
    </row>
    <row r="38137" spans="25:28">
      <c r="Y38137" s="240"/>
      <c r="AB38137" s="241"/>
    </row>
    <row r="38138" spans="25:28">
      <c r="Y38138" s="240"/>
      <c r="AB38138" s="241"/>
    </row>
    <row r="38139" spans="25:28">
      <c r="Y38139" s="240"/>
      <c r="AB38139" s="241"/>
    </row>
    <row r="38140" spans="25:28">
      <c r="Y38140" s="240"/>
      <c r="AB38140" s="241"/>
    </row>
    <row r="38141" spans="25:28">
      <c r="Y38141" s="240"/>
      <c r="AB38141" s="241"/>
    </row>
    <row r="38142" spans="25:28">
      <c r="Y38142" s="240"/>
      <c r="AB38142" s="241"/>
    </row>
    <row r="38143" spans="25:28">
      <c r="Y38143" s="240"/>
      <c r="AB38143" s="241"/>
    </row>
    <row r="38144" spans="25:28">
      <c r="Y38144" s="240"/>
      <c r="AB38144" s="241"/>
    </row>
    <row r="38145" spans="25:28">
      <c r="Y38145" s="240"/>
      <c r="AB38145" s="241"/>
    </row>
    <row r="38146" spans="25:28">
      <c r="Y38146" s="240"/>
      <c r="AB38146" s="241"/>
    </row>
    <row r="38147" spans="25:28">
      <c r="Y38147" s="240"/>
      <c r="AB38147" s="241"/>
    </row>
    <row r="38148" spans="25:28">
      <c r="Y38148" s="240"/>
      <c r="AB38148" s="241"/>
    </row>
    <row r="38149" spans="25:28">
      <c r="Y38149" s="240"/>
      <c r="AB38149" s="241"/>
    </row>
    <row r="38150" spans="25:28">
      <c r="Y38150" s="240"/>
      <c r="AB38150" s="241"/>
    </row>
    <row r="38151" spans="25:28">
      <c r="Y38151" s="240"/>
      <c r="AB38151" s="241"/>
    </row>
    <row r="38152" spans="25:28">
      <c r="Y38152" s="240"/>
      <c r="AB38152" s="241"/>
    </row>
    <row r="38153" spans="25:28">
      <c r="Y38153" s="240"/>
      <c r="AB38153" s="241"/>
    </row>
    <row r="38154" spans="25:28">
      <c r="Y38154" s="240"/>
      <c r="AB38154" s="241"/>
    </row>
    <row r="38155" spans="25:28">
      <c r="Y38155" s="240"/>
      <c r="AB38155" s="241"/>
    </row>
    <row r="38156" spans="25:28">
      <c r="Y38156" s="240"/>
      <c r="AB38156" s="241"/>
    </row>
    <row r="38157" spans="25:28">
      <c r="Y38157" s="240"/>
      <c r="AB38157" s="241"/>
    </row>
    <row r="38158" spans="25:28">
      <c r="Y38158" s="240"/>
      <c r="AB38158" s="241"/>
    </row>
    <row r="38159" spans="25:28">
      <c r="Y38159" s="240"/>
      <c r="AB38159" s="241"/>
    </row>
    <row r="38160" spans="25:28">
      <c r="Y38160" s="240"/>
      <c r="AB38160" s="241"/>
    </row>
    <row r="38161" spans="25:28">
      <c r="Y38161" s="240"/>
      <c r="AB38161" s="241"/>
    </row>
    <row r="38162" spans="25:28">
      <c r="Y38162" s="240"/>
      <c r="AB38162" s="241"/>
    </row>
    <row r="38163" spans="25:28">
      <c r="Y38163" s="240"/>
      <c r="AB38163" s="241"/>
    </row>
    <row r="38164" spans="25:28">
      <c r="Y38164" s="240"/>
      <c r="AB38164" s="241"/>
    </row>
    <row r="38165" spans="25:28">
      <c r="Y38165" s="240"/>
      <c r="AB38165" s="241"/>
    </row>
    <row r="38166" spans="25:28">
      <c r="Y38166" s="240"/>
      <c r="AB38166" s="241"/>
    </row>
    <row r="38167" spans="25:28">
      <c r="Y38167" s="240"/>
      <c r="AB38167" s="241"/>
    </row>
    <row r="38168" spans="25:28">
      <c r="Y38168" s="240"/>
      <c r="AB38168" s="241"/>
    </row>
    <row r="38169" spans="25:28">
      <c r="Y38169" s="240"/>
      <c r="AB38169" s="241"/>
    </row>
    <row r="38170" spans="25:28">
      <c r="Y38170" s="240"/>
      <c r="AB38170" s="241"/>
    </row>
    <row r="38171" spans="25:28">
      <c r="Y38171" s="240"/>
      <c r="AB38171" s="241"/>
    </row>
    <row r="38172" spans="25:28">
      <c r="Y38172" s="240"/>
      <c r="AB38172" s="241"/>
    </row>
    <row r="38173" spans="25:28">
      <c r="Y38173" s="240"/>
      <c r="AB38173" s="241"/>
    </row>
    <row r="38174" spans="25:28">
      <c r="Y38174" s="240"/>
      <c r="AB38174" s="241"/>
    </row>
    <row r="38175" spans="25:28">
      <c r="Y38175" s="240"/>
      <c r="AB38175" s="241"/>
    </row>
    <row r="38176" spans="25:28">
      <c r="Y38176" s="240"/>
      <c r="AB38176" s="241"/>
    </row>
    <row r="38177" spans="25:28">
      <c r="Y38177" s="240"/>
      <c r="AB38177" s="241"/>
    </row>
    <row r="38178" spans="25:28">
      <c r="Y38178" s="240"/>
      <c r="AB38178" s="241"/>
    </row>
    <row r="38179" spans="25:28">
      <c r="Y38179" s="240"/>
      <c r="AB38179" s="241"/>
    </row>
    <row r="38180" spans="25:28">
      <c r="Y38180" s="240"/>
      <c r="AB38180" s="241"/>
    </row>
    <row r="38181" spans="25:28">
      <c r="Y38181" s="240"/>
      <c r="AB38181" s="241"/>
    </row>
    <row r="38182" spans="25:28">
      <c r="Y38182" s="240"/>
      <c r="AB38182" s="241"/>
    </row>
    <row r="38183" spans="25:28">
      <c r="Y38183" s="240"/>
      <c r="AB38183" s="241"/>
    </row>
    <row r="38184" spans="25:28">
      <c r="Y38184" s="240"/>
      <c r="AB38184" s="241"/>
    </row>
    <row r="38185" spans="25:28">
      <c r="Y38185" s="240"/>
      <c r="AB38185" s="241"/>
    </row>
    <row r="38186" spans="25:28">
      <c r="Y38186" s="240"/>
      <c r="AB38186" s="241"/>
    </row>
    <row r="38187" spans="25:28">
      <c r="Y38187" s="240"/>
      <c r="AB38187" s="241"/>
    </row>
    <row r="38188" spans="25:28">
      <c r="Y38188" s="240"/>
      <c r="AB38188" s="241"/>
    </row>
    <row r="38189" spans="25:28">
      <c r="Y38189" s="240"/>
      <c r="AB38189" s="241"/>
    </row>
    <row r="38190" spans="25:28">
      <c r="Y38190" s="240"/>
      <c r="AB38190" s="241"/>
    </row>
    <row r="38191" spans="25:28">
      <c r="Y38191" s="240"/>
      <c r="AB38191" s="241"/>
    </row>
    <row r="38192" spans="25:28">
      <c r="Y38192" s="240"/>
      <c r="AB38192" s="241"/>
    </row>
    <row r="38193" spans="25:28">
      <c r="Y38193" s="240"/>
      <c r="AB38193" s="241"/>
    </row>
    <row r="38194" spans="25:28">
      <c r="Y38194" s="240"/>
      <c r="AB38194" s="241"/>
    </row>
    <row r="38195" spans="25:28">
      <c r="Y38195" s="240"/>
      <c r="AB38195" s="241"/>
    </row>
    <row r="38196" spans="25:28">
      <c r="Y38196" s="240"/>
      <c r="AB38196" s="241"/>
    </row>
    <row r="38197" spans="25:28">
      <c r="Y38197" s="240"/>
      <c r="AB38197" s="241"/>
    </row>
    <row r="38198" spans="25:28">
      <c r="Y38198" s="240"/>
      <c r="AB38198" s="241"/>
    </row>
    <row r="38199" spans="25:28">
      <c r="Y38199" s="240"/>
      <c r="AB38199" s="241"/>
    </row>
    <row r="38200" spans="25:28">
      <c r="Y38200" s="240"/>
      <c r="AB38200" s="241"/>
    </row>
    <row r="38201" spans="25:28">
      <c r="Y38201" s="240"/>
      <c r="AB38201" s="241"/>
    </row>
    <row r="38202" spans="25:28">
      <c r="Y38202" s="240"/>
      <c r="AB38202" s="241"/>
    </row>
    <row r="38203" spans="25:28">
      <c r="Y38203" s="240"/>
      <c r="AB38203" s="241"/>
    </row>
    <row r="38204" spans="25:28">
      <c r="Y38204" s="240"/>
      <c r="AB38204" s="241"/>
    </row>
    <row r="38205" spans="25:28">
      <c r="Y38205" s="240"/>
      <c r="AB38205" s="241"/>
    </row>
    <row r="38206" spans="25:28">
      <c r="Y38206" s="240"/>
      <c r="AB38206" s="241"/>
    </row>
    <row r="38207" spans="25:28">
      <c r="Y38207" s="240"/>
      <c r="AB38207" s="241"/>
    </row>
    <row r="38208" spans="25:28">
      <c r="Y38208" s="240"/>
      <c r="AB38208" s="241"/>
    </row>
    <row r="38209" spans="25:28">
      <c r="Y38209" s="240"/>
      <c r="AB38209" s="241"/>
    </row>
    <row r="38210" spans="25:28">
      <c r="Y38210" s="240"/>
      <c r="AB38210" s="241"/>
    </row>
    <row r="38211" spans="25:28">
      <c r="Y38211" s="240"/>
      <c r="AB38211" s="241"/>
    </row>
    <row r="38212" spans="25:28">
      <c r="Y38212" s="240"/>
      <c r="AB38212" s="241"/>
    </row>
    <row r="38213" spans="25:28">
      <c r="Y38213" s="240"/>
      <c r="AB38213" s="241"/>
    </row>
    <row r="38214" spans="25:28">
      <c r="Y38214" s="240"/>
      <c r="AB38214" s="241"/>
    </row>
    <row r="38215" spans="25:28">
      <c r="Y38215" s="240"/>
      <c r="AB38215" s="241"/>
    </row>
    <row r="38216" spans="25:28">
      <c r="Y38216" s="240"/>
      <c r="AB38216" s="241"/>
    </row>
    <row r="38217" spans="25:28">
      <c r="Y38217" s="240"/>
      <c r="AB38217" s="241"/>
    </row>
    <row r="38218" spans="25:28">
      <c r="Y38218" s="240"/>
      <c r="AB38218" s="241"/>
    </row>
    <row r="38219" spans="25:28">
      <c r="Y38219" s="240"/>
      <c r="AB38219" s="241"/>
    </row>
    <row r="38220" spans="25:28">
      <c r="Y38220" s="240"/>
      <c r="AB38220" s="241"/>
    </row>
    <row r="38221" spans="25:28">
      <c r="Y38221" s="240"/>
      <c r="AB38221" s="241"/>
    </row>
    <row r="38222" spans="25:28">
      <c r="Y38222" s="240"/>
      <c r="AB38222" s="241"/>
    </row>
    <row r="38223" spans="25:28">
      <c r="Y38223" s="240"/>
      <c r="AB38223" s="241"/>
    </row>
    <row r="38224" spans="25:28">
      <c r="Y38224" s="240"/>
      <c r="AB38224" s="241"/>
    </row>
    <row r="38225" spans="25:28">
      <c r="Y38225" s="240"/>
      <c r="AB38225" s="241"/>
    </row>
    <row r="38226" spans="25:28">
      <c r="Y38226" s="240"/>
      <c r="AB38226" s="241"/>
    </row>
    <row r="38227" spans="25:28">
      <c r="Y38227" s="240"/>
      <c r="AB38227" s="241"/>
    </row>
    <row r="38228" spans="25:28">
      <c r="Y38228" s="240"/>
      <c r="AB38228" s="241"/>
    </row>
    <row r="38229" spans="25:28">
      <c r="Y38229" s="240"/>
      <c r="AB38229" s="241"/>
    </row>
    <row r="38230" spans="25:28">
      <c r="Y38230" s="240"/>
      <c r="AB38230" s="241"/>
    </row>
    <row r="38231" spans="25:28">
      <c r="Y38231" s="240"/>
      <c r="AB38231" s="241"/>
    </row>
    <row r="38232" spans="25:28">
      <c r="Y38232" s="240"/>
      <c r="AB38232" s="241"/>
    </row>
    <row r="38233" spans="25:28">
      <c r="Y38233" s="240"/>
      <c r="AB38233" s="241"/>
    </row>
    <row r="38234" spans="25:28">
      <c r="Y38234" s="240"/>
      <c r="AB38234" s="241"/>
    </row>
    <row r="38235" spans="25:28">
      <c r="Y38235" s="240"/>
      <c r="AB38235" s="241"/>
    </row>
    <row r="38236" spans="25:28">
      <c r="Y38236" s="240"/>
      <c r="AB38236" s="241"/>
    </row>
    <row r="38237" spans="25:28">
      <c r="Y38237" s="240"/>
      <c r="AB38237" s="241"/>
    </row>
    <row r="38238" spans="25:28">
      <c r="Y38238" s="240"/>
      <c r="AB38238" s="241"/>
    </row>
    <row r="38239" spans="25:28">
      <c r="Y38239" s="240"/>
      <c r="AB38239" s="241"/>
    </row>
    <row r="38240" spans="25:28">
      <c r="Y38240" s="240"/>
      <c r="AB38240" s="241"/>
    </row>
    <row r="38241" spans="25:28">
      <c r="Y38241" s="240"/>
      <c r="AB38241" s="241"/>
    </row>
    <row r="38242" spans="25:28">
      <c r="Y38242" s="240"/>
      <c r="AB38242" s="241"/>
    </row>
    <row r="38243" spans="25:28">
      <c r="Y38243" s="240"/>
      <c r="AB38243" s="241"/>
    </row>
    <row r="38244" spans="25:28">
      <c r="Y38244" s="240"/>
      <c r="AB38244" s="241"/>
    </row>
    <row r="38245" spans="25:28">
      <c r="Y38245" s="240"/>
      <c r="AB38245" s="241"/>
    </row>
    <row r="38246" spans="25:28">
      <c r="Y38246" s="240"/>
      <c r="AB38246" s="241"/>
    </row>
    <row r="38247" spans="25:28">
      <c r="Y38247" s="240"/>
      <c r="AB38247" s="241"/>
    </row>
    <row r="38248" spans="25:28">
      <c r="Y38248" s="240"/>
      <c r="AB38248" s="241"/>
    </row>
    <row r="38249" spans="25:28">
      <c r="Y38249" s="240"/>
      <c r="AB38249" s="241"/>
    </row>
    <row r="38250" spans="25:28">
      <c r="Y38250" s="240"/>
      <c r="AB38250" s="241"/>
    </row>
    <row r="38251" spans="25:28">
      <c r="Y38251" s="240"/>
      <c r="AB38251" s="241"/>
    </row>
    <row r="38252" spans="25:28">
      <c r="Y38252" s="240"/>
      <c r="AB38252" s="241"/>
    </row>
    <row r="38253" spans="25:28">
      <c r="Y38253" s="240"/>
      <c r="AB38253" s="241"/>
    </row>
    <row r="38254" spans="25:28">
      <c r="Y38254" s="240"/>
      <c r="AB38254" s="241"/>
    </row>
    <row r="38255" spans="25:28">
      <c r="Y38255" s="240"/>
      <c r="AB38255" s="241"/>
    </row>
    <row r="38256" spans="25:28">
      <c r="Y38256" s="240"/>
      <c r="AB38256" s="241"/>
    </row>
    <row r="38257" spans="25:28">
      <c r="Y38257" s="240"/>
      <c r="AB38257" s="241"/>
    </row>
    <row r="38258" spans="25:28">
      <c r="Y38258" s="240"/>
      <c r="AB38258" s="241"/>
    </row>
    <row r="38259" spans="25:28">
      <c r="Y38259" s="240"/>
      <c r="AB38259" s="241"/>
    </row>
    <row r="38260" spans="25:28">
      <c r="Y38260" s="240"/>
      <c r="AB38260" s="241"/>
    </row>
    <row r="38261" spans="25:28">
      <c r="Y38261" s="240"/>
      <c r="AB38261" s="241"/>
    </row>
    <row r="38262" spans="25:28">
      <c r="Y38262" s="240"/>
      <c r="AB38262" s="241"/>
    </row>
    <row r="38263" spans="25:28">
      <c r="Y38263" s="240"/>
      <c r="AB38263" s="241"/>
    </row>
    <row r="38264" spans="25:28">
      <c r="Y38264" s="240"/>
      <c r="AB38264" s="241"/>
    </row>
    <row r="38265" spans="25:28">
      <c r="Y38265" s="240"/>
      <c r="AB38265" s="241"/>
    </row>
    <row r="38266" spans="25:28">
      <c r="Y38266" s="240"/>
      <c r="AB38266" s="241"/>
    </row>
    <row r="38267" spans="25:28">
      <c r="Y38267" s="240"/>
      <c r="AB38267" s="241"/>
    </row>
    <row r="38268" spans="25:28">
      <c r="Y38268" s="240"/>
      <c r="AB38268" s="241"/>
    </row>
    <row r="38269" spans="25:28">
      <c r="Y38269" s="240"/>
      <c r="AB38269" s="241"/>
    </row>
    <row r="38270" spans="25:28">
      <c r="Y38270" s="240"/>
      <c r="AB38270" s="241"/>
    </row>
    <row r="38271" spans="25:28">
      <c r="Y38271" s="240"/>
      <c r="AB38271" s="241"/>
    </row>
    <row r="38272" spans="25:28">
      <c r="Y38272" s="240"/>
      <c r="AB38272" s="241"/>
    </row>
    <row r="38273" spans="25:28">
      <c r="Y38273" s="240"/>
      <c r="AB38273" s="241"/>
    </row>
    <row r="38274" spans="25:28">
      <c r="Y38274" s="240"/>
      <c r="AB38274" s="241"/>
    </row>
    <row r="38275" spans="25:28">
      <c r="Y38275" s="240"/>
      <c r="AB38275" s="241"/>
    </row>
    <row r="38276" spans="25:28">
      <c r="Y38276" s="240"/>
      <c r="AB38276" s="241"/>
    </row>
    <row r="38277" spans="25:28">
      <c r="Y38277" s="240"/>
      <c r="AB38277" s="241"/>
    </row>
    <row r="38278" spans="25:28">
      <c r="Y38278" s="240"/>
      <c r="AB38278" s="241"/>
    </row>
    <row r="38279" spans="25:28">
      <c r="Y38279" s="240"/>
      <c r="AB38279" s="241"/>
    </row>
    <row r="38280" spans="25:28">
      <c r="Y38280" s="240"/>
      <c r="AB38280" s="241"/>
    </row>
    <row r="38281" spans="25:28">
      <c r="Y38281" s="240"/>
      <c r="AB38281" s="241"/>
    </row>
    <row r="38282" spans="25:28">
      <c r="Y38282" s="240"/>
      <c r="AB38282" s="241"/>
    </row>
    <row r="38283" spans="25:28">
      <c r="Y38283" s="240"/>
      <c r="AB38283" s="241"/>
    </row>
    <row r="38284" spans="25:28">
      <c r="Y38284" s="240"/>
      <c r="AB38284" s="241"/>
    </row>
    <row r="38285" spans="25:28">
      <c r="Y38285" s="240"/>
      <c r="AB38285" s="241"/>
    </row>
    <row r="38286" spans="25:28">
      <c r="Y38286" s="240"/>
      <c r="AB38286" s="241"/>
    </row>
    <row r="38287" spans="25:28">
      <c r="Y38287" s="240"/>
      <c r="AB38287" s="241"/>
    </row>
    <row r="38288" spans="25:28">
      <c r="Y38288" s="240"/>
      <c r="AB38288" s="241"/>
    </row>
    <row r="38289" spans="25:28">
      <c r="Y38289" s="240"/>
      <c r="AB38289" s="241"/>
    </row>
    <row r="38290" spans="25:28">
      <c r="Y38290" s="240"/>
      <c r="AB38290" s="241"/>
    </row>
    <row r="38291" spans="25:28">
      <c r="Y38291" s="240"/>
      <c r="AB38291" s="241"/>
    </row>
    <row r="38292" spans="25:28">
      <c r="Y38292" s="240"/>
      <c r="AB38292" s="241"/>
    </row>
    <row r="38293" spans="25:28">
      <c r="Y38293" s="240"/>
      <c r="AB38293" s="241"/>
    </row>
    <row r="38294" spans="25:28">
      <c r="Y38294" s="240"/>
      <c r="AB38294" s="241"/>
    </row>
    <row r="38295" spans="25:28">
      <c r="Y38295" s="240"/>
      <c r="AB38295" s="241"/>
    </row>
    <row r="38296" spans="25:28">
      <c r="Y38296" s="240"/>
      <c r="AB38296" s="241"/>
    </row>
    <row r="38297" spans="25:28">
      <c r="Y38297" s="240"/>
      <c r="AB38297" s="241"/>
    </row>
    <row r="38298" spans="25:28">
      <c r="Y38298" s="240"/>
      <c r="AB38298" s="241"/>
    </row>
    <row r="38299" spans="25:28">
      <c r="Y38299" s="240"/>
      <c r="AB38299" s="241"/>
    </row>
    <row r="38300" spans="25:28">
      <c r="Y38300" s="240"/>
      <c r="AB38300" s="241"/>
    </row>
    <row r="38301" spans="25:28">
      <c r="Y38301" s="240"/>
      <c r="AB38301" s="241"/>
    </row>
    <row r="38302" spans="25:28">
      <c r="Y38302" s="240"/>
      <c r="AB38302" s="241"/>
    </row>
    <row r="38303" spans="25:28">
      <c r="Y38303" s="240"/>
      <c r="AB38303" s="241"/>
    </row>
    <row r="38304" spans="25:28">
      <c r="Y38304" s="240"/>
      <c r="AB38304" s="241"/>
    </row>
    <row r="38305" spans="25:28">
      <c r="Y38305" s="240"/>
      <c r="AB38305" s="241"/>
    </row>
    <row r="38306" spans="25:28">
      <c r="Y38306" s="240"/>
      <c r="AB38306" s="241"/>
    </row>
    <row r="38307" spans="25:28">
      <c r="Y38307" s="240"/>
      <c r="AB38307" s="241"/>
    </row>
    <row r="38308" spans="25:28">
      <c r="Y38308" s="240"/>
      <c r="AB38308" s="241"/>
    </row>
    <row r="38309" spans="25:28">
      <c r="Y38309" s="240"/>
      <c r="AB38309" s="241"/>
    </row>
    <row r="38310" spans="25:28">
      <c r="Y38310" s="240"/>
      <c r="AB38310" s="241"/>
    </row>
    <row r="38311" spans="25:28">
      <c r="Y38311" s="240"/>
      <c r="AB38311" s="241"/>
    </row>
    <row r="38312" spans="25:28">
      <c r="Y38312" s="240"/>
      <c r="AB38312" s="241"/>
    </row>
    <row r="38313" spans="25:28">
      <c r="Y38313" s="240"/>
      <c r="AB38313" s="241"/>
    </row>
    <row r="38314" spans="25:28">
      <c r="Y38314" s="240"/>
      <c r="AB38314" s="241"/>
    </row>
    <row r="38315" spans="25:28">
      <c r="Y38315" s="240"/>
      <c r="AB38315" s="241"/>
    </row>
    <row r="38316" spans="25:28">
      <c r="Y38316" s="240"/>
      <c r="AB38316" s="241"/>
    </row>
    <row r="38317" spans="25:28">
      <c r="Y38317" s="240"/>
      <c r="AB38317" s="241"/>
    </row>
    <row r="38318" spans="25:28">
      <c r="Y38318" s="240"/>
      <c r="AB38318" s="241"/>
    </row>
    <row r="38319" spans="25:28">
      <c r="Y38319" s="240"/>
      <c r="AB38319" s="241"/>
    </row>
    <row r="38320" spans="25:28">
      <c r="Y38320" s="240"/>
      <c r="AB38320" s="241"/>
    </row>
    <row r="38321" spans="25:28">
      <c r="Y38321" s="240"/>
      <c r="AB38321" s="241"/>
    </row>
    <row r="38322" spans="25:28">
      <c r="Y38322" s="240"/>
      <c r="AB38322" s="241"/>
    </row>
    <row r="38323" spans="25:28">
      <c r="Y38323" s="240"/>
      <c r="AB38323" s="241"/>
    </row>
    <row r="38324" spans="25:28">
      <c r="Y38324" s="240"/>
      <c r="AB38324" s="241"/>
    </row>
    <row r="38325" spans="25:28">
      <c r="Y38325" s="240"/>
      <c r="AB38325" s="241"/>
    </row>
    <row r="38326" spans="25:28">
      <c r="Y38326" s="240"/>
      <c r="AB38326" s="241"/>
    </row>
    <row r="38327" spans="25:28">
      <c r="Y38327" s="240"/>
      <c r="AB38327" s="241"/>
    </row>
    <row r="38328" spans="25:28">
      <c r="Y38328" s="240"/>
      <c r="AB38328" s="241"/>
    </row>
    <row r="38329" spans="25:28">
      <c r="Y38329" s="240"/>
      <c r="AB38329" s="241"/>
    </row>
    <row r="38330" spans="25:28">
      <c r="Y38330" s="240"/>
      <c r="AB38330" s="241"/>
    </row>
    <row r="38331" spans="25:28">
      <c r="Y38331" s="240"/>
      <c r="AB38331" s="241"/>
    </row>
    <row r="38332" spans="25:28">
      <c r="Y38332" s="240"/>
      <c r="AB38332" s="241"/>
    </row>
    <row r="38333" spans="25:28">
      <c r="Y38333" s="240"/>
      <c r="AB38333" s="241"/>
    </row>
    <row r="38334" spans="25:28">
      <c r="Y38334" s="240"/>
      <c r="AB38334" s="241"/>
    </row>
    <row r="38335" spans="25:28">
      <c r="Y38335" s="240"/>
      <c r="AB38335" s="241"/>
    </row>
    <row r="38336" spans="25:28">
      <c r="Y38336" s="240"/>
      <c r="AB38336" s="241"/>
    </row>
    <row r="38337" spans="25:28">
      <c r="Y38337" s="240"/>
      <c r="AB38337" s="241"/>
    </row>
    <row r="38338" spans="25:28">
      <c r="Y38338" s="240"/>
      <c r="AB38338" s="241"/>
    </row>
    <row r="38339" spans="25:28">
      <c r="Y38339" s="240"/>
      <c r="AB38339" s="241"/>
    </row>
    <row r="38340" spans="25:28">
      <c r="Y38340" s="240"/>
      <c r="AB38340" s="241"/>
    </row>
    <row r="38341" spans="25:28">
      <c r="Y38341" s="240"/>
      <c r="AB38341" s="241"/>
    </row>
    <row r="38342" spans="25:28">
      <c r="Y38342" s="240"/>
      <c r="AB38342" s="241"/>
    </row>
    <row r="38343" spans="25:28">
      <c r="Y38343" s="240"/>
      <c r="AB38343" s="241"/>
    </row>
    <row r="38344" spans="25:28">
      <c r="Y38344" s="240"/>
      <c r="AB38344" s="241"/>
    </row>
    <row r="38345" spans="25:28">
      <c r="Y38345" s="240"/>
      <c r="AB38345" s="241"/>
    </row>
    <row r="38346" spans="25:28">
      <c r="Y38346" s="240"/>
      <c r="AB38346" s="241"/>
    </row>
    <row r="38347" spans="25:28">
      <c r="Y38347" s="240"/>
      <c r="AB38347" s="241"/>
    </row>
    <row r="38348" spans="25:28">
      <c r="Y38348" s="240"/>
      <c r="AB38348" s="241"/>
    </row>
    <row r="38349" spans="25:28">
      <c r="Y38349" s="240"/>
      <c r="AB38349" s="241"/>
    </row>
    <row r="38350" spans="25:28">
      <c r="Y38350" s="240"/>
      <c r="AB38350" s="241"/>
    </row>
    <row r="38351" spans="25:28">
      <c r="Y38351" s="240"/>
      <c r="AB38351" s="241"/>
    </row>
    <row r="38352" spans="25:28">
      <c r="Y38352" s="240"/>
      <c r="AB38352" s="241"/>
    </row>
    <row r="38353" spans="25:28">
      <c r="Y38353" s="240"/>
      <c r="AB38353" s="241"/>
    </row>
    <row r="38354" spans="25:28">
      <c r="Y38354" s="240"/>
      <c r="AB38354" s="241"/>
    </row>
    <row r="38355" spans="25:28">
      <c r="Y38355" s="240"/>
      <c r="AB38355" s="241"/>
    </row>
    <row r="38356" spans="25:28">
      <c r="Y38356" s="240"/>
      <c r="AB38356" s="241"/>
    </row>
    <row r="38357" spans="25:28">
      <c r="Y38357" s="240"/>
      <c r="AB38357" s="241"/>
    </row>
    <row r="38358" spans="25:28">
      <c r="Y38358" s="240"/>
      <c r="AB38358" s="241"/>
    </row>
    <row r="38359" spans="25:28">
      <c r="Y38359" s="240"/>
      <c r="AB38359" s="241"/>
    </row>
    <row r="38360" spans="25:28">
      <c r="Y38360" s="240"/>
      <c r="AB38360" s="241"/>
    </row>
    <row r="38361" spans="25:28">
      <c r="Y38361" s="240"/>
      <c r="AB38361" s="241"/>
    </row>
    <row r="38362" spans="25:28">
      <c r="Y38362" s="240"/>
      <c r="AB38362" s="241"/>
    </row>
    <row r="38363" spans="25:28">
      <c r="Y38363" s="240"/>
      <c r="AB38363" s="241"/>
    </row>
    <row r="38364" spans="25:28">
      <c r="Y38364" s="240"/>
      <c r="AB38364" s="241"/>
    </row>
    <row r="38365" spans="25:28">
      <c r="Y38365" s="240"/>
      <c r="AB38365" s="241"/>
    </row>
    <row r="38366" spans="25:28">
      <c r="Y38366" s="240"/>
      <c r="AB38366" s="241"/>
    </row>
    <row r="38367" spans="25:28">
      <c r="Y38367" s="240"/>
      <c r="AB38367" s="241"/>
    </row>
    <row r="38368" spans="25:28">
      <c r="Y38368" s="240"/>
      <c r="AB38368" s="241"/>
    </row>
    <row r="38369" spans="25:28">
      <c r="Y38369" s="240"/>
      <c r="AB38369" s="241"/>
    </row>
    <row r="38370" spans="25:28">
      <c r="Y38370" s="240"/>
      <c r="AB38370" s="241"/>
    </row>
    <row r="38371" spans="25:28">
      <c r="Y38371" s="240"/>
      <c r="AB38371" s="241"/>
    </row>
    <row r="38372" spans="25:28">
      <c r="Y38372" s="240"/>
      <c r="AB38372" s="241"/>
    </row>
    <row r="38373" spans="25:28">
      <c r="Y38373" s="240"/>
      <c r="AB38373" s="241"/>
    </row>
    <row r="38374" spans="25:28">
      <c r="Y38374" s="240"/>
      <c r="AB38374" s="241"/>
    </row>
    <row r="38375" spans="25:28">
      <c r="Y38375" s="240"/>
      <c r="AB38375" s="241"/>
    </row>
    <row r="38376" spans="25:28">
      <c r="Y38376" s="240"/>
      <c r="AB38376" s="241"/>
    </row>
    <row r="38377" spans="25:28">
      <c r="Y38377" s="240"/>
      <c r="AB38377" s="241"/>
    </row>
    <row r="38378" spans="25:28">
      <c r="Y38378" s="240"/>
      <c r="AB38378" s="241"/>
    </row>
    <row r="38379" spans="25:28">
      <c r="Y38379" s="240"/>
      <c r="AB38379" s="241"/>
    </row>
    <row r="38380" spans="25:28">
      <c r="Y38380" s="240"/>
      <c r="AB38380" s="241"/>
    </row>
    <row r="38381" spans="25:28">
      <c r="Y38381" s="240"/>
      <c r="AB38381" s="241"/>
    </row>
    <row r="38382" spans="25:28">
      <c r="Y38382" s="240"/>
      <c r="AB38382" s="241"/>
    </row>
    <row r="38383" spans="25:28">
      <c r="Y38383" s="240"/>
      <c r="AB38383" s="241"/>
    </row>
    <row r="38384" spans="25:28">
      <c r="Y38384" s="240"/>
      <c r="AB38384" s="241"/>
    </row>
    <row r="38385" spans="25:28">
      <c r="Y38385" s="240"/>
      <c r="AB38385" s="241"/>
    </row>
    <row r="38386" spans="25:28">
      <c r="Y38386" s="240"/>
      <c r="AB38386" s="241"/>
    </row>
    <row r="38387" spans="25:28">
      <c r="Y38387" s="240"/>
      <c r="AB38387" s="241"/>
    </row>
    <row r="38388" spans="25:28">
      <c r="Y38388" s="240"/>
      <c r="AB38388" s="241"/>
    </row>
    <row r="38389" spans="25:28">
      <c r="Y38389" s="240"/>
      <c r="AB38389" s="241"/>
    </row>
    <row r="38390" spans="25:28">
      <c r="Y38390" s="240"/>
      <c r="AB38390" s="241"/>
    </row>
    <row r="38391" spans="25:28">
      <c r="Y38391" s="240"/>
      <c r="AB38391" s="241"/>
    </row>
    <row r="38392" spans="25:28">
      <c r="Y38392" s="240"/>
      <c r="AB38392" s="241"/>
    </row>
    <row r="38393" spans="25:28">
      <c r="Y38393" s="240"/>
      <c r="AB38393" s="241"/>
    </row>
    <row r="38394" spans="25:28">
      <c r="Y38394" s="240"/>
      <c r="AB38394" s="241"/>
    </row>
    <row r="38395" spans="25:28">
      <c r="Y38395" s="240"/>
      <c r="AB38395" s="241"/>
    </row>
    <row r="38396" spans="25:28">
      <c r="Y38396" s="240"/>
      <c r="AB38396" s="241"/>
    </row>
    <row r="38397" spans="25:28">
      <c r="Y38397" s="240"/>
      <c r="AB38397" s="241"/>
    </row>
    <row r="38398" spans="25:28">
      <c r="Y38398" s="240"/>
      <c r="AB38398" s="241"/>
    </row>
    <row r="38399" spans="25:28">
      <c r="Y38399" s="240"/>
      <c r="AB38399" s="241"/>
    </row>
    <row r="38400" spans="25:28">
      <c r="Y38400" s="240"/>
      <c r="AB38400" s="241"/>
    </row>
    <row r="38401" spans="25:28">
      <c r="Y38401" s="240"/>
      <c r="AB38401" s="241"/>
    </row>
    <row r="38402" spans="25:28">
      <c r="Y38402" s="240"/>
      <c r="AB38402" s="241"/>
    </row>
    <row r="38403" spans="25:28">
      <c r="Y38403" s="240"/>
      <c r="AB38403" s="241"/>
    </row>
    <row r="38404" spans="25:28">
      <c r="Y38404" s="240"/>
      <c r="AB38404" s="241"/>
    </row>
    <row r="38405" spans="25:28">
      <c r="Y38405" s="240"/>
      <c r="AB38405" s="241"/>
    </row>
    <row r="38406" spans="25:28">
      <c r="Y38406" s="240"/>
      <c r="AB38406" s="241"/>
    </row>
    <row r="38407" spans="25:28">
      <c r="Y38407" s="240"/>
      <c r="AB38407" s="241"/>
    </row>
    <row r="38408" spans="25:28">
      <c r="Y38408" s="240"/>
      <c r="AB38408" s="241"/>
    </row>
    <row r="38409" spans="25:28">
      <c r="Y38409" s="240"/>
      <c r="AB38409" s="241"/>
    </row>
    <row r="38410" spans="25:28">
      <c r="Y38410" s="240"/>
      <c r="AB38410" s="241"/>
    </row>
    <row r="38411" spans="25:28">
      <c r="Y38411" s="240"/>
      <c r="AB38411" s="241"/>
    </row>
    <row r="38412" spans="25:28">
      <c r="Y38412" s="240"/>
      <c r="AB38412" s="241"/>
    </row>
    <row r="38413" spans="25:28">
      <c r="Y38413" s="240"/>
      <c r="AB38413" s="241"/>
    </row>
    <row r="38414" spans="25:28">
      <c r="Y38414" s="240"/>
      <c r="AB38414" s="241"/>
    </row>
    <row r="38415" spans="25:28">
      <c r="Y38415" s="240"/>
      <c r="AB38415" s="241"/>
    </row>
    <row r="38416" spans="25:28">
      <c r="Y38416" s="240"/>
      <c r="AB38416" s="241"/>
    </row>
    <row r="38417" spans="25:28">
      <c r="Y38417" s="240"/>
      <c r="AB38417" s="241"/>
    </row>
    <row r="38418" spans="25:28">
      <c r="Y38418" s="240"/>
      <c r="AB38418" s="241"/>
    </row>
    <row r="38419" spans="25:28">
      <c r="Y38419" s="240"/>
      <c r="AB38419" s="241"/>
    </row>
    <row r="38420" spans="25:28">
      <c r="Y38420" s="240"/>
      <c r="AB38420" s="241"/>
    </row>
    <row r="38421" spans="25:28">
      <c r="Y38421" s="240"/>
      <c r="AB38421" s="241"/>
    </row>
    <row r="38422" spans="25:28">
      <c r="Y38422" s="240"/>
      <c r="AB38422" s="241"/>
    </row>
    <row r="38423" spans="25:28">
      <c r="Y38423" s="240"/>
      <c r="AB38423" s="241"/>
    </row>
    <row r="38424" spans="25:28">
      <c r="Y38424" s="240"/>
      <c r="AB38424" s="241"/>
    </row>
    <row r="38425" spans="25:28">
      <c r="Y38425" s="240"/>
      <c r="AB38425" s="241"/>
    </row>
    <row r="38426" spans="25:28">
      <c r="Y38426" s="240"/>
      <c r="AB38426" s="241"/>
    </row>
    <row r="38427" spans="25:28">
      <c r="Y38427" s="240"/>
      <c r="AB38427" s="241"/>
    </row>
    <row r="38428" spans="25:28">
      <c r="Y38428" s="240"/>
      <c r="AB38428" s="241"/>
    </row>
    <row r="38429" spans="25:28">
      <c r="Y38429" s="240"/>
      <c r="AB38429" s="241"/>
    </row>
    <row r="38430" spans="25:28">
      <c r="Y38430" s="240"/>
      <c r="AB38430" s="241"/>
    </row>
    <row r="38431" spans="25:28">
      <c r="Y38431" s="240"/>
      <c r="AB38431" s="241"/>
    </row>
    <row r="38432" spans="25:28">
      <c r="Y38432" s="240"/>
      <c r="AB38432" s="241"/>
    </row>
    <row r="38433" spans="25:28">
      <c r="Y38433" s="240"/>
      <c r="AB38433" s="241"/>
    </row>
    <row r="38434" spans="25:28">
      <c r="Y38434" s="240"/>
      <c r="AB38434" s="241"/>
    </row>
    <row r="38435" spans="25:28">
      <c r="Y38435" s="240"/>
      <c r="AB38435" s="241"/>
    </row>
    <row r="38436" spans="25:28">
      <c r="Y38436" s="240"/>
      <c r="AB38436" s="241"/>
    </row>
    <row r="38437" spans="25:28">
      <c r="Y38437" s="240"/>
      <c r="AB38437" s="241"/>
    </row>
    <row r="38438" spans="25:28">
      <c r="Y38438" s="240"/>
      <c r="AB38438" s="241"/>
    </row>
    <row r="38439" spans="25:28">
      <c r="Y38439" s="240"/>
      <c r="AB38439" s="241"/>
    </row>
    <row r="38440" spans="25:28">
      <c r="Y38440" s="240"/>
      <c r="AB38440" s="241"/>
    </row>
    <row r="38441" spans="25:28">
      <c r="Y38441" s="240"/>
      <c r="AB38441" s="241"/>
    </row>
    <row r="38442" spans="25:28">
      <c r="Y38442" s="240"/>
      <c r="AB38442" s="241"/>
    </row>
    <row r="38443" spans="25:28">
      <c r="Y38443" s="240"/>
      <c r="AB38443" s="241"/>
    </row>
    <row r="38444" spans="25:28">
      <c r="Y38444" s="240"/>
      <c r="AB38444" s="241"/>
    </row>
    <row r="38445" spans="25:28">
      <c r="Y38445" s="240"/>
      <c r="AB38445" s="241"/>
    </row>
    <row r="38446" spans="25:28">
      <c r="Y38446" s="240"/>
      <c r="AB38446" s="241"/>
    </row>
    <row r="38447" spans="25:28">
      <c r="Y38447" s="240"/>
      <c r="AB38447" s="241"/>
    </row>
    <row r="38448" spans="25:28">
      <c r="Y38448" s="240"/>
      <c r="AB38448" s="241"/>
    </row>
    <row r="38449" spans="25:28">
      <c r="Y38449" s="240"/>
      <c r="AB38449" s="241"/>
    </row>
    <row r="38450" spans="25:28">
      <c r="Y38450" s="240"/>
      <c r="AB38450" s="241"/>
    </row>
    <row r="38451" spans="25:28">
      <c r="Y38451" s="240"/>
      <c r="AB38451" s="241"/>
    </row>
    <row r="38452" spans="25:28">
      <c r="Y38452" s="240"/>
      <c r="AB38452" s="241"/>
    </row>
    <row r="38453" spans="25:28">
      <c r="Y38453" s="240"/>
      <c r="AB38453" s="241"/>
    </row>
    <row r="38454" spans="25:28">
      <c r="Y38454" s="240"/>
      <c r="AB38454" s="241"/>
    </row>
    <row r="38455" spans="25:28">
      <c r="Y38455" s="240"/>
      <c r="AB38455" s="241"/>
    </row>
    <row r="38456" spans="25:28">
      <c r="Y38456" s="240"/>
      <c r="AB38456" s="241"/>
    </row>
    <row r="38457" spans="25:28">
      <c r="Y38457" s="240"/>
      <c r="AB38457" s="241"/>
    </row>
    <row r="38458" spans="25:28">
      <c r="Y38458" s="240"/>
      <c r="AB38458" s="241"/>
    </row>
    <row r="38459" spans="25:28">
      <c r="Y38459" s="240"/>
      <c r="AB38459" s="241"/>
    </row>
    <row r="38460" spans="25:28">
      <c r="Y38460" s="240"/>
      <c r="AB38460" s="241"/>
    </row>
    <row r="38461" spans="25:28">
      <c r="Y38461" s="240"/>
      <c r="AB38461" s="241"/>
    </row>
    <row r="38462" spans="25:28">
      <c r="Y38462" s="240"/>
      <c r="AB38462" s="241"/>
    </row>
    <row r="38463" spans="25:28">
      <c r="Y38463" s="240"/>
      <c r="AB38463" s="241"/>
    </row>
    <row r="38464" spans="25:28">
      <c r="Y38464" s="240"/>
      <c r="AB38464" s="241"/>
    </row>
    <row r="38465" spans="25:28">
      <c r="Y38465" s="240"/>
      <c r="AB38465" s="241"/>
    </row>
    <row r="38466" spans="25:28">
      <c r="Y38466" s="240"/>
      <c r="AB38466" s="241"/>
    </row>
    <row r="38467" spans="25:28">
      <c r="Y38467" s="240"/>
      <c r="AB38467" s="241"/>
    </row>
    <row r="38468" spans="25:28">
      <c r="Y38468" s="240"/>
      <c r="AB38468" s="241"/>
    </row>
    <row r="38469" spans="25:28">
      <c r="Y38469" s="240"/>
      <c r="AB38469" s="241"/>
    </row>
    <row r="38470" spans="25:28">
      <c r="Y38470" s="240"/>
      <c r="AB38470" s="241"/>
    </row>
    <row r="38471" spans="25:28">
      <c r="Y38471" s="240"/>
      <c r="AB38471" s="241"/>
    </row>
    <row r="38472" spans="25:28">
      <c r="Y38472" s="240"/>
      <c r="AB38472" s="241"/>
    </row>
    <row r="38473" spans="25:28">
      <c r="Y38473" s="240"/>
      <c r="AB38473" s="241"/>
    </row>
    <row r="38474" spans="25:28">
      <c r="Y38474" s="240"/>
      <c r="AB38474" s="241"/>
    </row>
    <row r="38475" spans="25:28">
      <c r="Y38475" s="240"/>
      <c r="AB38475" s="241"/>
    </row>
    <row r="38476" spans="25:28">
      <c r="Y38476" s="240"/>
      <c r="AB38476" s="241"/>
    </row>
    <row r="38477" spans="25:28">
      <c r="Y38477" s="240"/>
      <c r="AB38477" s="241"/>
    </row>
    <row r="38478" spans="25:28">
      <c r="Y38478" s="240"/>
      <c r="AB38478" s="241"/>
    </row>
    <row r="38479" spans="25:28">
      <c r="Y38479" s="240"/>
      <c r="AB38479" s="241"/>
    </row>
    <row r="38480" spans="25:28">
      <c r="Y38480" s="240"/>
      <c r="AB38480" s="241"/>
    </row>
    <row r="38481" spans="25:28">
      <c r="Y38481" s="240"/>
      <c r="AB38481" s="241"/>
    </row>
    <row r="38482" spans="25:28">
      <c r="Y38482" s="240"/>
      <c r="AB38482" s="241"/>
    </row>
    <row r="38483" spans="25:28">
      <c r="Y38483" s="240"/>
      <c r="AB38483" s="241"/>
    </row>
    <row r="38484" spans="25:28">
      <c r="Y38484" s="240"/>
      <c r="AB38484" s="241"/>
    </row>
    <row r="38485" spans="25:28">
      <c r="Y38485" s="240"/>
      <c r="AB38485" s="241"/>
    </row>
    <row r="38486" spans="25:28">
      <c r="Y38486" s="240"/>
      <c r="AB38486" s="241"/>
    </row>
    <row r="38487" spans="25:28">
      <c r="Y38487" s="240"/>
      <c r="AB38487" s="241"/>
    </row>
    <row r="38488" spans="25:28">
      <c r="Y38488" s="240"/>
      <c r="AB38488" s="241"/>
    </row>
    <row r="38489" spans="25:28">
      <c r="Y38489" s="240"/>
      <c r="AB38489" s="241"/>
    </row>
    <row r="38490" spans="25:28">
      <c r="Y38490" s="240"/>
      <c r="AB38490" s="241"/>
    </row>
    <row r="38491" spans="25:28">
      <c r="Y38491" s="240"/>
      <c r="AB38491" s="241"/>
    </row>
    <row r="38492" spans="25:28">
      <c r="Y38492" s="240"/>
      <c r="AB38492" s="241"/>
    </row>
    <row r="38493" spans="25:28">
      <c r="Y38493" s="240"/>
      <c r="AB38493" s="241"/>
    </row>
    <row r="38494" spans="25:28">
      <c r="Y38494" s="240"/>
      <c r="AB38494" s="241"/>
    </row>
    <row r="38495" spans="25:28">
      <c r="Y38495" s="240"/>
      <c r="AB38495" s="241"/>
    </row>
    <row r="38496" spans="25:28">
      <c r="Y38496" s="240"/>
      <c r="AB38496" s="241"/>
    </row>
    <row r="38497" spans="25:28">
      <c r="Y38497" s="240"/>
      <c r="AB38497" s="241"/>
    </row>
    <row r="38498" spans="25:28">
      <c r="Y38498" s="240"/>
      <c r="AB38498" s="241"/>
    </row>
    <row r="38499" spans="25:28">
      <c r="Y38499" s="240"/>
      <c r="AB38499" s="241"/>
    </row>
    <row r="38500" spans="25:28">
      <c r="Y38500" s="240"/>
      <c r="AB38500" s="241"/>
    </row>
    <row r="38501" spans="25:28">
      <c r="Y38501" s="240"/>
      <c r="AB38501" s="241"/>
    </row>
    <row r="38502" spans="25:28">
      <c r="Y38502" s="240"/>
      <c r="AB38502" s="241"/>
    </row>
    <row r="38503" spans="25:28">
      <c r="Y38503" s="240"/>
      <c r="AB38503" s="241"/>
    </row>
    <row r="38504" spans="25:28">
      <c r="Y38504" s="240"/>
      <c r="AB38504" s="241"/>
    </row>
    <row r="38505" spans="25:28">
      <c r="Y38505" s="240"/>
      <c r="AB38505" s="241"/>
    </row>
    <row r="38506" spans="25:28">
      <c r="Y38506" s="240"/>
      <c r="AB38506" s="241"/>
    </row>
    <row r="38507" spans="25:28">
      <c r="Y38507" s="240"/>
      <c r="AB38507" s="241"/>
    </row>
    <row r="38508" spans="25:28">
      <c r="Y38508" s="240"/>
      <c r="AB38508" s="241"/>
    </row>
    <row r="38509" spans="25:28">
      <c r="Y38509" s="240"/>
      <c r="AB38509" s="241"/>
    </row>
    <row r="38510" spans="25:28">
      <c r="Y38510" s="240"/>
      <c r="AB38510" s="241"/>
    </row>
    <row r="38511" spans="25:28">
      <c r="Y38511" s="240"/>
      <c r="AB38511" s="241"/>
    </row>
    <row r="38512" spans="25:28">
      <c r="Y38512" s="240"/>
      <c r="AB38512" s="241"/>
    </row>
    <row r="38513" spans="25:28">
      <c r="Y38513" s="240"/>
      <c r="AB38513" s="241"/>
    </row>
    <row r="38514" spans="25:28">
      <c r="Y38514" s="240"/>
      <c r="AB38514" s="241"/>
    </row>
    <row r="38515" spans="25:28">
      <c r="Y38515" s="240"/>
      <c r="AB38515" s="241"/>
    </row>
    <row r="38516" spans="25:28">
      <c r="Y38516" s="240"/>
      <c r="AB38516" s="241"/>
    </row>
    <row r="38517" spans="25:28">
      <c r="Y38517" s="240"/>
      <c r="AB38517" s="241"/>
    </row>
    <row r="38518" spans="25:28">
      <c r="Y38518" s="240"/>
      <c r="AB38518" s="241"/>
    </row>
    <row r="38519" spans="25:28">
      <c r="Y38519" s="240"/>
      <c r="AB38519" s="241"/>
    </row>
    <row r="38520" spans="25:28">
      <c r="Y38520" s="240"/>
      <c r="AB38520" s="241"/>
    </row>
    <row r="38521" spans="25:28">
      <c r="Y38521" s="240"/>
      <c r="AB38521" s="241"/>
    </row>
    <row r="38522" spans="25:28">
      <c r="Y38522" s="240"/>
      <c r="AB38522" s="241"/>
    </row>
    <row r="38523" spans="25:28">
      <c r="Y38523" s="240"/>
      <c r="AB38523" s="241"/>
    </row>
    <row r="38524" spans="25:28">
      <c r="Y38524" s="240"/>
      <c r="AB38524" s="241"/>
    </row>
    <row r="38525" spans="25:28">
      <c r="Y38525" s="240"/>
      <c r="AB38525" s="241"/>
    </row>
    <row r="38526" spans="25:28">
      <c r="Y38526" s="240"/>
      <c r="AB38526" s="241"/>
    </row>
    <row r="38527" spans="25:28">
      <c r="Y38527" s="240"/>
      <c r="AB38527" s="241"/>
    </row>
    <row r="38528" spans="25:28">
      <c r="Y38528" s="240"/>
      <c r="AB38528" s="241"/>
    </row>
    <row r="38529" spans="25:28">
      <c r="Y38529" s="240"/>
      <c r="AB38529" s="241"/>
    </row>
    <row r="38530" spans="25:28">
      <c r="Y38530" s="240"/>
      <c r="AB38530" s="241"/>
    </row>
    <row r="38531" spans="25:28">
      <c r="Y38531" s="240"/>
      <c r="AB38531" s="241"/>
    </row>
    <row r="38532" spans="25:28">
      <c r="Y38532" s="240"/>
      <c r="AB38532" s="241"/>
    </row>
    <row r="38533" spans="25:28">
      <c r="Y38533" s="240"/>
      <c r="AB38533" s="241"/>
    </row>
    <row r="38534" spans="25:28">
      <c r="Y38534" s="240"/>
      <c r="AB38534" s="241"/>
    </row>
    <row r="38535" spans="25:28">
      <c r="Y38535" s="240"/>
      <c r="AB38535" s="241"/>
    </row>
    <row r="38536" spans="25:28">
      <c r="Y38536" s="240"/>
      <c r="AB38536" s="241"/>
    </row>
    <row r="38537" spans="25:28">
      <c r="Y38537" s="240"/>
      <c r="AB38537" s="241"/>
    </row>
    <row r="38538" spans="25:28">
      <c r="Y38538" s="240"/>
      <c r="AB38538" s="241"/>
    </row>
    <row r="38539" spans="25:28">
      <c r="Y38539" s="240"/>
      <c r="AB38539" s="241"/>
    </row>
    <row r="38540" spans="25:28">
      <c r="Y38540" s="240"/>
      <c r="AB38540" s="241"/>
    </row>
    <row r="38541" spans="25:28">
      <c r="Y38541" s="240"/>
      <c r="AB38541" s="241"/>
    </row>
    <row r="38542" spans="25:28">
      <c r="Y38542" s="240"/>
      <c r="AB38542" s="241"/>
    </row>
    <row r="38543" spans="25:28">
      <c r="Y38543" s="240"/>
      <c r="AB38543" s="241"/>
    </row>
    <row r="38544" spans="25:28">
      <c r="Y38544" s="240"/>
      <c r="AB38544" s="241"/>
    </row>
    <row r="38545" spans="25:28">
      <c r="Y38545" s="240"/>
      <c r="AB38545" s="241"/>
    </row>
    <row r="38546" spans="25:28">
      <c r="Y38546" s="240"/>
      <c r="AB38546" s="241"/>
    </row>
    <row r="38547" spans="25:28">
      <c r="Y38547" s="240"/>
      <c r="AB38547" s="241"/>
    </row>
    <row r="38548" spans="25:28">
      <c r="Y38548" s="240"/>
      <c r="AB38548" s="241"/>
    </row>
    <row r="38549" spans="25:28">
      <c r="Y38549" s="240"/>
      <c r="AB38549" s="241"/>
    </row>
    <row r="38550" spans="25:28">
      <c r="Y38550" s="240"/>
      <c r="AB38550" s="241"/>
    </row>
    <row r="38551" spans="25:28">
      <c r="Y38551" s="240"/>
      <c r="AB38551" s="241"/>
    </row>
    <row r="38552" spans="25:28">
      <c r="Y38552" s="240"/>
      <c r="AB38552" s="241"/>
    </row>
    <row r="38553" spans="25:28">
      <c r="Y38553" s="240"/>
      <c r="AB38553" s="241"/>
    </row>
    <row r="38554" spans="25:28">
      <c r="Y38554" s="240"/>
      <c r="AB38554" s="241"/>
    </row>
    <row r="38555" spans="25:28">
      <c r="Y38555" s="240"/>
      <c r="AB38555" s="241"/>
    </row>
    <row r="38556" spans="25:28">
      <c r="Y38556" s="240"/>
      <c r="AB38556" s="241"/>
    </row>
    <row r="38557" spans="25:28">
      <c r="Y38557" s="240"/>
      <c r="AB38557" s="241"/>
    </row>
    <row r="38558" spans="25:28">
      <c r="Y38558" s="240"/>
      <c r="AB38558" s="241"/>
    </row>
    <row r="38559" spans="25:28">
      <c r="Y38559" s="240"/>
      <c r="AB38559" s="241"/>
    </row>
    <row r="38560" spans="25:28">
      <c r="Y38560" s="240"/>
      <c r="AB38560" s="241"/>
    </row>
    <row r="38561" spans="25:28">
      <c r="Y38561" s="240"/>
      <c r="AB38561" s="241"/>
    </row>
    <row r="38562" spans="25:28">
      <c r="Y38562" s="240"/>
      <c r="AB38562" s="241"/>
    </row>
    <row r="38563" spans="25:28">
      <c r="Y38563" s="240"/>
      <c r="AB38563" s="241"/>
    </row>
    <row r="38564" spans="25:28">
      <c r="Y38564" s="240"/>
      <c r="AB38564" s="241"/>
    </row>
    <row r="38565" spans="25:28">
      <c r="Y38565" s="240"/>
      <c r="AB38565" s="241"/>
    </row>
    <row r="38566" spans="25:28">
      <c r="Y38566" s="240"/>
      <c r="AB38566" s="241"/>
    </row>
    <row r="38567" spans="25:28">
      <c r="Y38567" s="240"/>
      <c r="AB38567" s="241"/>
    </row>
    <row r="38568" spans="25:28">
      <c r="Y38568" s="240"/>
      <c r="AB38568" s="241"/>
    </row>
    <row r="38569" spans="25:28">
      <c r="Y38569" s="240"/>
      <c r="AB38569" s="241"/>
    </row>
    <row r="38570" spans="25:28">
      <c r="Y38570" s="240"/>
      <c r="AB38570" s="241"/>
    </row>
    <row r="38571" spans="25:28">
      <c r="Y38571" s="240"/>
      <c r="AB38571" s="241"/>
    </row>
    <row r="38572" spans="25:28">
      <c r="Y38572" s="240"/>
      <c r="AB38572" s="241"/>
    </row>
    <row r="38573" spans="25:28">
      <c r="Y38573" s="240"/>
      <c r="AB38573" s="241"/>
    </row>
    <row r="38574" spans="25:28">
      <c r="Y38574" s="240"/>
      <c r="AB38574" s="241"/>
    </row>
    <row r="38575" spans="25:28">
      <c r="Y38575" s="240"/>
      <c r="AB38575" s="241"/>
    </row>
    <row r="38576" spans="25:28">
      <c r="Y38576" s="240"/>
      <c r="AB38576" s="241"/>
    </row>
    <row r="38577" spans="25:28">
      <c r="Y38577" s="240"/>
      <c r="AB38577" s="241"/>
    </row>
    <row r="38578" spans="25:28">
      <c r="Y38578" s="240"/>
      <c r="AB38578" s="241"/>
    </row>
    <row r="38579" spans="25:28">
      <c r="Y38579" s="240"/>
      <c r="AB38579" s="241"/>
    </row>
    <row r="38580" spans="25:28">
      <c r="Y38580" s="240"/>
      <c r="AB38580" s="241"/>
    </row>
    <row r="38581" spans="25:28">
      <c r="Y38581" s="240"/>
      <c r="AB38581" s="241"/>
    </row>
    <row r="38582" spans="25:28">
      <c r="Y38582" s="240"/>
      <c r="AB38582" s="241"/>
    </row>
    <row r="38583" spans="25:28">
      <c r="Y38583" s="240"/>
      <c r="AB38583" s="241"/>
    </row>
    <row r="38584" spans="25:28">
      <c r="Y38584" s="240"/>
      <c r="AB38584" s="241"/>
    </row>
    <row r="38585" spans="25:28">
      <c r="Y38585" s="240"/>
      <c r="AB38585" s="241"/>
    </row>
    <row r="38586" spans="25:28">
      <c r="Y38586" s="240"/>
      <c r="AB38586" s="241"/>
    </row>
    <row r="38587" spans="25:28">
      <c r="Y38587" s="240"/>
      <c r="AB38587" s="241"/>
    </row>
    <row r="38588" spans="25:28">
      <c r="Y38588" s="240"/>
      <c r="AB38588" s="241"/>
    </row>
    <row r="38589" spans="25:28">
      <c r="Y38589" s="240"/>
      <c r="AB38589" s="241"/>
    </row>
    <row r="38590" spans="25:28">
      <c r="Y38590" s="240"/>
      <c r="AB38590" s="241"/>
    </row>
    <row r="38591" spans="25:28">
      <c r="Y38591" s="240"/>
      <c r="AB38591" s="241"/>
    </row>
    <row r="38592" spans="25:28">
      <c r="Y38592" s="240"/>
      <c r="AB38592" s="241"/>
    </row>
    <row r="38593" spans="25:28">
      <c r="Y38593" s="240"/>
      <c r="AB38593" s="241"/>
    </row>
    <row r="38594" spans="25:28">
      <c r="Y38594" s="240"/>
      <c r="AB38594" s="241"/>
    </row>
    <row r="38595" spans="25:28">
      <c r="Y38595" s="240"/>
      <c r="AB38595" s="241"/>
    </row>
    <row r="38596" spans="25:28">
      <c r="Y38596" s="240"/>
      <c r="AB38596" s="241"/>
    </row>
    <row r="38597" spans="25:28">
      <c r="Y38597" s="240"/>
      <c r="AB38597" s="241"/>
    </row>
    <row r="38598" spans="25:28">
      <c r="Y38598" s="240"/>
      <c r="AB38598" s="241"/>
    </row>
    <row r="38599" spans="25:28">
      <c r="Y38599" s="240"/>
      <c r="AB38599" s="241"/>
    </row>
    <row r="38600" spans="25:28">
      <c r="Y38600" s="240"/>
      <c r="AB38600" s="241"/>
    </row>
    <row r="38601" spans="25:28">
      <c r="Y38601" s="240"/>
      <c r="AB38601" s="241"/>
    </row>
    <row r="38602" spans="25:28">
      <c r="Y38602" s="240"/>
      <c r="AB38602" s="241"/>
    </row>
    <row r="38603" spans="25:28">
      <c r="Y38603" s="240"/>
      <c r="AB38603" s="241"/>
    </row>
    <row r="38604" spans="25:28">
      <c r="Y38604" s="240"/>
      <c r="AB38604" s="241"/>
    </row>
    <row r="38605" spans="25:28">
      <c r="Y38605" s="240"/>
      <c r="AB38605" s="241"/>
    </row>
    <row r="38606" spans="25:28">
      <c r="Y38606" s="240"/>
      <c r="AB38606" s="241"/>
    </row>
    <row r="38607" spans="25:28">
      <c r="Y38607" s="240"/>
      <c r="AB38607" s="241"/>
    </row>
    <row r="38608" spans="25:28">
      <c r="Y38608" s="240"/>
      <c r="AB38608" s="241"/>
    </row>
    <row r="38609" spans="25:28">
      <c r="Y38609" s="240"/>
      <c r="AB38609" s="241"/>
    </row>
    <row r="38610" spans="25:28">
      <c r="Y38610" s="240"/>
      <c r="AB38610" s="241"/>
    </row>
    <row r="38611" spans="25:28">
      <c r="Y38611" s="240"/>
      <c r="AB38611" s="241"/>
    </row>
    <row r="38612" spans="25:28">
      <c r="Y38612" s="240"/>
      <c r="AB38612" s="241"/>
    </row>
    <row r="38613" spans="25:28">
      <c r="Y38613" s="240"/>
      <c r="AB38613" s="241"/>
    </row>
    <row r="38614" spans="25:28">
      <c r="Y38614" s="240"/>
      <c r="AB38614" s="241"/>
    </row>
    <row r="38615" spans="25:28">
      <c r="Y38615" s="240"/>
      <c r="AB38615" s="241"/>
    </row>
    <row r="38616" spans="25:28">
      <c r="Y38616" s="240"/>
      <c r="AB38616" s="241"/>
    </row>
    <row r="38617" spans="25:28">
      <c r="Y38617" s="240"/>
      <c r="AB38617" s="241"/>
    </row>
    <row r="38618" spans="25:28">
      <c r="Y38618" s="240"/>
      <c r="AB38618" s="241"/>
    </row>
    <row r="38619" spans="25:28">
      <c r="Y38619" s="240"/>
      <c r="AB38619" s="241"/>
    </row>
    <row r="38620" spans="25:28">
      <c r="Y38620" s="240"/>
      <c r="AB38620" s="241"/>
    </row>
    <row r="38621" spans="25:28">
      <c r="Y38621" s="240"/>
      <c r="AB38621" s="241"/>
    </row>
    <row r="38622" spans="25:28">
      <c r="Y38622" s="240"/>
      <c r="AB38622" s="241"/>
    </row>
    <row r="38623" spans="25:28">
      <c r="Y38623" s="240"/>
      <c r="AB38623" s="241"/>
    </row>
    <row r="38624" spans="25:28">
      <c r="Y38624" s="240"/>
      <c r="AB38624" s="241"/>
    </row>
    <row r="38625" spans="25:28">
      <c r="Y38625" s="240"/>
      <c r="AB38625" s="241"/>
    </row>
    <row r="38626" spans="25:28">
      <c r="Y38626" s="240"/>
      <c r="AB38626" s="241"/>
    </row>
    <row r="38627" spans="25:28">
      <c r="Y38627" s="240"/>
      <c r="AB38627" s="241"/>
    </row>
    <row r="38628" spans="25:28">
      <c r="Y38628" s="240"/>
      <c r="AB38628" s="241"/>
    </row>
    <row r="38629" spans="25:28">
      <c r="Y38629" s="240"/>
      <c r="AB38629" s="241"/>
    </row>
    <row r="38630" spans="25:28">
      <c r="Y38630" s="240"/>
      <c r="AB38630" s="241"/>
    </row>
    <row r="38631" spans="25:28">
      <c r="Y38631" s="240"/>
      <c r="AB38631" s="241"/>
    </row>
    <row r="38632" spans="25:28">
      <c r="Y38632" s="240"/>
      <c r="AB38632" s="241"/>
    </row>
    <row r="38633" spans="25:28">
      <c r="Y38633" s="240"/>
      <c r="AB38633" s="241"/>
    </row>
    <row r="38634" spans="25:28">
      <c r="Y38634" s="240"/>
      <c r="AB38634" s="241"/>
    </row>
    <row r="38635" spans="25:28">
      <c r="Y38635" s="240"/>
      <c r="AB38635" s="241"/>
    </row>
    <row r="38636" spans="25:28">
      <c r="Y38636" s="240"/>
      <c r="AB38636" s="241"/>
    </row>
    <row r="38637" spans="25:28">
      <c r="Y38637" s="240"/>
      <c r="AB38637" s="241"/>
    </row>
    <row r="38638" spans="25:28">
      <c r="Y38638" s="240"/>
      <c r="AB38638" s="241"/>
    </row>
    <row r="38639" spans="25:28">
      <c r="Y38639" s="240"/>
      <c r="AB38639" s="241"/>
    </row>
    <row r="38640" spans="25:28">
      <c r="Y38640" s="240"/>
      <c r="AB38640" s="241"/>
    </row>
    <row r="38641" spans="25:28">
      <c r="Y38641" s="240"/>
      <c r="AB38641" s="241"/>
    </row>
    <row r="38642" spans="25:28">
      <c r="Y38642" s="240"/>
      <c r="AB38642" s="241"/>
    </row>
    <row r="38643" spans="25:28">
      <c r="Y38643" s="240"/>
      <c r="AB38643" s="241"/>
    </row>
    <row r="38644" spans="25:28">
      <c r="Y38644" s="240"/>
      <c r="AB38644" s="241"/>
    </row>
    <row r="38645" spans="25:28">
      <c r="Y38645" s="240"/>
      <c r="AB38645" s="241"/>
    </row>
    <row r="38646" spans="25:28">
      <c r="Y38646" s="240"/>
      <c r="AB38646" s="241"/>
    </row>
    <row r="38647" spans="25:28">
      <c r="Y38647" s="240"/>
      <c r="AB38647" s="241"/>
    </row>
    <row r="38648" spans="25:28">
      <c r="Y38648" s="240"/>
      <c r="AB38648" s="241"/>
    </row>
    <row r="38649" spans="25:28">
      <c r="Y38649" s="240"/>
      <c r="AB38649" s="241"/>
    </row>
    <row r="38650" spans="25:28">
      <c r="Y38650" s="240"/>
      <c r="AB38650" s="241"/>
    </row>
    <row r="38651" spans="25:28">
      <c r="Y38651" s="240"/>
      <c r="AB38651" s="241"/>
    </row>
    <row r="38652" spans="25:28">
      <c r="Y38652" s="240"/>
      <c r="AB38652" s="241"/>
    </row>
    <row r="38653" spans="25:28">
      <c r="Y38653" s="240"/>
      <c r="AB38653" s="241"/>
    </row>
    <row r="38654" spans="25:28">
      <c r="Y38654" s="240"/>
      <c r="AB38654" s="241"/>
    </row>
    <row r="38655" spans="25:28">
      <c r="Y38655" s="240"/>
      <c r="AB38655" s="241"/>
    </row>
    <row r="38656" spans="25:28">
      <c r="Y38656" s="240"/>
      <c r="AB38656" s="241"/>
    </row>
    <row r="38657" spans="25:28">
      <c r="Y38657" s="240"/>
      <c r="AB38657" s="241"/>
    </row>
    <row r="38658" spans="25:28">
      <c r="Y38658" s="240"/>
      <c r="AB38658" s="241"/>
    </row>
    <row r="38659" spans="25:28">
      <c r="Y38659" s="240"/>
      <c r="AB38659" s="241"/>
    </row>
    <row r="38660" spans="25:28">
      <c r="Y38660" s="240"/>
      <c r="AB38660" s="241"/>
    </row>
    <row r="38661" spans="25:28">
      <c r="Y38661" s="240"/>
      <c r="AB38661" s="241"/>
    </row>
    <row r="38662" spans="25:28">
      <c r="Y38662" s="240"/>
      <c r="AB38662" s="241"/>
    </row>
    <row r="38663" spans="25:28">
      <c r="Y38663" s="240"/>
      <c r="AB38663" s="241"/>
    </row>
    <row r="38664" spans="25:28">
      <c r="Y38664" s="240"/>
      <c r="AB38664" s="241"/>
    </row>
    <row r="38665" spans="25:28">
      <c r="Y38665" s="240"/>
      <c r="AB38665" s="241"/>
    </row>
    <row r="38666" spans="25:28">
      <c r="Y38666" s="240"/>
      <c r="AB38666" s="241"/>
    </row>
    <row r="38667" spans="25:28">
      <c r="Y38667" s="240"/>
      <c r="AB38667" s="241"/>
    </row>
    <row r="38668" spans="25:28">
      <c r="Y38668" s="240"/>
      <c r="AB38668" s="241"/>
    </row>
    <row r="38669" spans="25:28">
      <c r="Y38669" s="240"/>
      <c r="AB38669" s="241"/>
    </row>
    <row r="38670" spans="25:28">
      <c r="Y38670" s="240"/>
      <c r="AB38670" s="241"/>
    </row>
    <row r="38671" spans="25:28">
      <c r="Y38671" s="240"/>
      <c r="AB38671" s="241"/>
    </row>
    <row r="38672" spans="25:28">
      <c r="Y38672" s="240"/>
      <c r="AB38672" s="241"/>
    </row>
    <row r="38673" spans="25:28">
      <c r="Y38673" s="240"/>
      <c r="AB38673" s="241"/>
    </row>
    <row r="38674" spans="25:28">
      <c r="Y38674" s="240"/>
      <c r="AB38674" s="241"/>
    </row>
    <row r="38675" spans="25:28">
      <c r="Y38675" s="240"/>
      <c r="AB38675" s="241"/>
    </row>
    <row r="38676" spans="25:28">
      <c r="Y38676" s="240"/>
      <c r="AB38676" s="241"/>
    </row>
    <row r="38677" spans="25:28">
      <c r="Y38677" s="240"/>
      <c r="AB38677" s="241"/>
    </row>
    <row r="38678" spans="25:28">
      <c r="Y38678" s="240"/>
      <c r="AB38678" s="241"/>
    </row>
    <row r="38679" spans="25:28">
      <c r="Y38679" s="240"/>
      <c r="AB38679" s="241"/>
    </row>
    <row r="38680" spans="25:28">
      <c r="Y38680" s="240"/>
      <c r="AB38680" s="241"/>
    </row>
    <row r="38681" spans="25:28">
      <c r="Y38681" s="240"/>
      <c r="AB38681" s="241"/>
    </row>
    <row r="38682" spans="25:28">
      <c r="Y38682" s="240"/>
      <c r="AB38682" s="241"/>
    </row>
    <row r="38683" spans="25:28">
      <c r="Y38683" s="240"/>
      <c r="AB38683" s="241"/>
    </row>
    <row r="38684" spans="25:28">
      <c r="Y38684" s="240"/>
      <c r="AB38684" s="241"/>
    </row>
    <row r="38685" spans="25:28">
      <c r="Y38685" s="240"/>
      <c r="AB38685" s="241"/>
    </row>
    <row r="38686" spans="25:28">
      <c r="Y38686" s="240"/>
      <c r="AB38686" s="241"/>
    </row>
    <row r="38687" spans="25:28">
      <c r="Y38687" s="240"/>
      <c r="AB38687" s="241"/>
    </row>
    <row r="38688" spans="25:28">
      <c r="Y38688" s="240"/>
      <c r="AB38688" s="241"/>
    </row>
    <row r="38689" spans="25:28">
      <c r="Y38689" s="240"/>
      <c r="AB38689" s="241"/>
    </row>
    <row r="38690" spans="25:28">
      <c r="Y38690" s="240"/>
      <c r="AB38690" s="241"/>
    </row>
    <row r="38691" spans="25:28">
      <c r="Y38691" s="240"/>
      <c r="AB38691" s="241"/>
    </row>
    <row r="38692" spans="25:28">
      <c r="Y38692" s="240"/>
      <c r="AB38692" s="241"/>
    </row>
    <row r="38693" spans="25:28">
      <c r="Y38693" s="240"/>
      <c r="AB38693" s="241"/>
    </row>
    <row r="38694" spans="25:28">
      <c r="Y38694" s="240"/>
      <c r="AB38694" s="241"/>
    </row>
    <row r="38695" spans="25:28">
      <c r="Y38695" s="240"/>
      <c r="AB38695" s="241"/>
    </row>
    <row r="38696" spans="25:28">
      <c r="Y38696" s="240"/>
      <c r="AB38696" s="241"/>
    </row>
    <row r="38697" spans="25:28">
      <c r="Y38697" s="240"/>
      <c r="AB38697" s="241"/>
    </row>
    <row r="38698" spans="25:28">
      <c r="Y38698" s="240"/>
      <c r="AB38698" s="241"/>
    </row>
    <row r="38699" spans="25:28">
      <c r="Y38699" s="240"/>
      <c r="AB38699" s="241"/>
    </row>
    <row r="38700" spans="25:28">
      <c r="Y38700" s="240"/>
      <c r="AB38700" s="241"/>
    </row>
    <row r="38701" spans="25:28">
      <c r="Y38701" s="240"/>
      <c r="AB38701" s="241"/>
    </row>
    <row r="38702" spans="25:28">
      <c r="Y38702" s="240"/>
      <c r="AB38702" s="241"/>
    </row>
    <row r="38703" spans="25:28">
      <c r="Y38703" s="240"/>
      <c r="AB38703" s="241"/>
    </row>
    <row r="38704" spans="25:28">
      <c r="Y38704" s="240"/>
      <c r="AB38704" s="241"/>
    </row>
    <row r="38705" spans="25:28">
      <c r="Y38705" s="240"/>
      <c r="AB38705" s="241"/>
    </row>
    <row r="38706" spans="25:28">
      <c r="Y38706" s="240"/>
      <c r="AB38706" s="241"/>
    </row>
    <row r="38707" spans="25:28">
      <c r="Y38707" s="240"/>
      <c r="AB38707" s="241"/>
    </row>
    <row r="38708" spans="25:28">
      <c r="Y38708" s="240"/>
      <c r="AB38708" s="241"/>
    </row>
    <row r="38709" spans="25:28">
      <c r="Y38709" s="240"/>
      <c r="AB38709" s="241"/>
    </row>
    <row r="38710" spans="25:28">
      <c r="Y38710" s="240"/>
      <c r="AB38710" s="241"/>
    </row>
    <row r="38711" spans="25:28">
      <c r="Y38711" s="240"/>
      <c r="AB38711" s="241"/>
    </row>
    <row r="38712" spans="25:28">
      <c r="Y38712" s="240"/>
      <c r="AB38712" s="241"/>
    </row>
    <row r="38713" spans="25:28">
      <c r="Y38713" s="240"/>
      <c r="AB38713" s="241"/>
    </row>
    <row r="38714" spans="25:28">
      <c r="Y38714" s="240"/>
      <c r="AB38714" s="241"/>
    </row>
    <row r="38715" spans="25:28">
      <c r="Y38715" s="240"/>
      <c r="AB38715" s="241"/>
    </row>
    <row r="38716" spans="25:28">
      <c r="Y38716" s="240"/>
      <c r="AB38716" s="241"/>
    </row>
    <row r="38717" spans="25:28">
      <c r="Y38717" s="240"/>
      <c r="AB38717" s="241"/>
    </row>
    <row r="38718" spans="25:28">
      <c r="Y38718" s="240"/>
      <c r="AB38718" s="241"/>
    </row>
    <row r="38719" spans="25:28">
      <c r="Y38719" s="240"/>
      <c r="AB38719" s="241"/>
    </row>
    <row r="38720" spans="25:28">
      <c r="Y38720" s="240"/>
      <c r="AB38720" s="241"/>
    </row>
    <row r="38721" spans="25:28">
      <c r="Y38721" s="240"/>
      <c r="AB38721" s="241"/>
    </row>
    <row r="38722" spans="25:28">
      <c r="Y38722" s="240"/>
      <c r="AB38722" s="241"/>
    </row>
    <row r="38723" spans="25:28">
      <c r="Y38723" s="240"/>
      <c r="AB38723" s="241"/>
    </row>
    <row r="38724" spans="25:28">
      <c r="Y38724" s="240"/>
      <c r="AB38724" s="241"/>
    </row>
    <row r="38725" spans="25:28">
      <c r="Y38725" s="240"/>
      <c r="AB38725" s="241"/>
    </row>
    <row r="38726" spans="25:28">
      <c r="Y38726" s="240"/>
      <c r="AB38726" s="241"/>
    </row>
    <row r="38727" spans="25:28">
      <c r="Y38727" s="240"/>
      <c r="AB38727" s="241"/>
    </row>
    <row r="38728" spans="25:28">
      <c r="Y38728" s="240"/>
      <c r="AB38728" s="241"/>
    </row>
    <row r="38729" spans="25:28">
      <c r="Y38729" s="240"/>
      <c r="AB38729" s="241"/>
    </row>
    <row r="38730" spans="25:28">
      <c r="Y38730" s="240"/>
      <c r="AB38730" s="241"/>
    </row>
    <row r="38731" spans="25:28">
      <c r="Y38731" s="240"/>
      <c r="AB38731" s="241"/>
    </row>
    <row r="38732" spans="25:28">
      <c r="Y38732" s="240"/>
      <c r="AB38732" s="241"/>
    </row>
    <row r="38733" spans="25:28">
      <c r="Y38733" s="240"/>
      <c r="AB38733" s="241"/>
    </row>
    <row r="38734" spans="25:28">
      <c r="Y38734" s="240"/>
      <c r="AB38734" s="241"/>
    </row>
    <row r="38735" spans="25:28">
      <c r="Y38735" s="240"/>
      <c r="AB38735" s="241"/>
    </row>
    <row r="38736" spans="25:28">
      <c r="Y38736" s="240"/>
      <c r="AB38736" s="241"/>
    </row>
    <row r="38737" spans="25:28">
      <c r="Y38737" s="240"/>
      <c r="AB38737" s="241"/>
    </row>
    <row r="38738" spans="25:28">
      <c r="Y38738" s="240"/>
      <c r="AB38738" s="241"/>
    </row>
    <row r="38739" spans="25:28">
      <c r="Y38739" s="240"/>
      <c r="AB38739" s="241"/>
    </row>
    <row r="38740" spans="25:28">
      <c r="Y38740" s="240"/>
      <c r="AB38740" s="241"/>
    </row>
    <row r="38741" spans="25:28">
      <c r="Y38741" s="240"/>
      <c r="AB38741" s="241"/>
    </row>
    <row r="38742" spans="25:28">
      <c r="Y38742" s="240"/>
      <c r="AB38742" s="241"/>
    </row>
    <row r="38743" spans="25:28">
      <c r="Y38743" s="240"/>
      <c r="AB38743" s="241"/>
    </row>
    <row r="38744" spans="25:28">
      <c r="Y38744" s="240"/>
      <c r="AB38744" s="241"/>
    </row>
    <row r="38745" spans="25:28">
      <c r="Y38745" s="240"/>
      <c r="AB38745" s="241"/>
    </row>
    <row r="38746" spans="25:28">
      <c r="Y38746" s="240"/>
      <c r="AB38746" s="241"/>
    </row>
    <row r="38747" spans="25:28">
      <c r="Y38747" s="240"/>
      <c r="AB38747" s="241"/>
    </row>
    <row r="38748" spans="25:28">
      <c r="Y38748" s="240"/>
      <c r="AB38748" s="241"/>
    </row>
    <row r="38749" spans="25:28">
      <c r="Y38749" s="240"/>
      <c r="AB38749" s="241"/>
    </row>
    <row r="38750" spans="25:28">
      <c r="Y38750" s="240"/>
      <c r="AB38750" s="241"/>
    </row>
    <row r="38751" spans="25:28">
      <c r="Y38751" s="240"/>
      <c r="AB38751" s="241"/>
    </row>
    <row r="38752" spans="25:28">
      <c r="Y38752" s="240"/>
      <c r="AB38752" s="241"/>
    </row>
    <row r="38753" spans="25:28">
      <c r="Y38753" s="240"/>
      <c r="AB38753" s="241"/>
    </row>
    <row r="38754" spans="25:28">
      <c r="Y38754" s="240"/>
      <c r="AB38754" s="241"/>
    </row>
    <row r="38755" spans="25:28">
      <c r="Y38755" s="240"/>
      <c r="AB38755" s="241"/>
    </row>
    <row r="38756" spans="25:28">
      <c r="Y38756" s="240"/>
      <c r="AB38756" s="241"/>
    </row>
    <row r="38757" spans="25:28">
      <c r="Y38757" s="240"/>
      <c r="AB38757" s="241"/>
    </row>
    <row r="38758" spans="25:28">
      <c r="Y38758" s="240"/>
      <c r="AB38758" s="241"/>
    </row>
    <row r="38759" spans="25:28">
      <c r="Y38759" s="240"/>
      <c r="AB38759" s="241"/>
    </row>
    <row r="38760" spans="25:28">
      <c r="Y38760" s="240"/>
      <c r="AB38760" s="241"/>
    </row>
    <row r="38761" spans="25:28">
      <c r="Y38761" s="240"/>
      <c r="AB38761" s="241"/>
    </row>
    <row r="38762" spans="25:28">
      <c r="Y38762" s="240"/>
      <c r="AB38762" s="241"/>
    </row>
    <row r="38763" spans="25:28">
      <c r="Y38763" s="240"/>
      <c r="AB38763" s="241"/>
    </row>
    <row r="38764" spans="25:28">
      <c r="Y38764" s="240"/>
      <c r="AB38764" s="241"/>
    </row>
    <row r="38765" spans="25:28">
      <c r="Y38765" s="240"/>
      <c r="AB38765" s="241"/>
    </row>
    <row r="38766" spans="25:28">
      <c r="Y38766" s="240"/>
      <c r="AB38766" s="241"/>
    </row>
    <row r="38767" spans="25:28">
      <c r="Y38767" s="240"/>
      <c r="AB38767" s="241"/>
    </row>
    <row r="38768" spans="25:28">
      <c r="Y38768" s="240"/>
      <c r="AB38768" s="241"/>
    </row>
    <row r="38769" spans="25:28">
      <c r="Y38769" s="240"/>
      <c r="AB38769" s="241"/>
    </row>
    <row r="38770" spans="25:28">
      <c r="Y38770" s="240"/>
      <c r="AB38770" s="241"/>
    </row>
    <row r="38771" spans="25:28">
      <c r="Y38771" s="240"/>
      <c r="AB38771" s="241"/>
    </row>
    <row r="38772" spans="25:28">
      <c r="Y38772" s="240"/>
      <c r="AB38772" s="241"/>
    </row>
    <row r="38773" spans="25:28">
      <c r="Y38773" s="240"/>
      <c r="AB38773" s="241"/>
    </row>
    <row r="38774" spans="25:28">
      <c r="Y38774" s="240"/>
      <c r="AB38774" s="241"/>
    </row>
    <row r="38775" spans="25:28">
      <c r="Y38775" s="240"/>
      <c r="AB38775" s="241"/>
    </row>
    <row r="38776" spans="25:28">
      <c r="Y38776" s="240"/>
      <c r="AB38776" s="241"/>
    </row>
    <row r="38777" spans="25:28">
      <c r="Y38777" s="240"/>
      <c r="AB38777" s="241"/>
    </row>
    <row r="38778" spans="25:28">
      <c r="Y38778" s="240"/>
      <c r="AB38778" s="241"/>
    </row>
    <row r="38779" spans="25:28">
      <c r="Y38779" s="240"/>
      <c r="AB38779" s="241"/>
    </row>
    <row r="38780" spans="25:28">
      <c r="Y38780" s="240"/>
      <c r="AB38780" s="241"/>
    </row>
    <row r="38781" spans="25:28">
      <c r="Y38781" s="240"/>
      <c r="AB38781" s="241"/>
    </row>
    <row r="38782" spans="25:28">
      <c r="Y38782" s="240"/>
      <c r="AB38782" s="241"/>
    </row>
    <row r="38783" spans="25:28">
      <c r="Y38783" s="240"/>
      <c r="AB38783" s="241"/>
    </row>
    <row r="38784" spans="25:28">
      <c r="Y38784" s="240"/>
      <c r="AB38784" s="241"/>
    </row>
    <row r="38785" spans="25:28">
      <c r="Y38785" s="240"/>
      <c r="AB38785" s="241"/>
    </row>
    <row r="38786" spans="25:28">
      <c r="Y38786" s="240"/>
      <c r="AB38786" s="241"/>
    </row>
    <row r="38787" spans="25:28">
      <c r="Y38787" s="240"/>
      <c r="AB38787" s="241"/>
    </row>
    <row r="38788" spans="25:28">
      <c r="Y38788" s="240"/>
      <c r="AB38788" s="241"/>
    </row>
    <row r="38789" spans="25:28">
      <c r="Y38789" s="240"/>
      <c r="AB38789" s="241"/>
    </row>
    <row r="38790" spans="25:28">
      <c r="Y38790" s="240"/>
      <c r="AB38790" s="241"/>
    </row>
    <row r="38791" spans="25:28">
      <c r="Y38791" s="240"/>
      <c r="AB38791" s="241"/>
    </row>
    <row r="38792" spans="25:28">
      <c r="Y38792" s="240"/>
      <c r="AB38792" s="241"/>
    </row>
    <row r="38793" spans="25:28">
      <c r="Y38793" s="240"/>
      <c r="AB38793" s="241"/>
    </row>
    <row r="38794" spans="25:28">
      <c r="Y38794" s="240"/>
      <c r="AB38794" s="241"/>
    </row>
    <row r="38795" spans="25:28">
      <c r="Y38795" s="240"/>
      <c r="AB38795" s="241"/>
    </row>
    <row r="38796" spans="25:28">
      <c r="Y38796" s="240"/>
      <c r="AB38796" s="241"/>
    </row>
    <row r="38797" spans="25:28">
      <c r="Y38797" s="240"/>
      <c r="AB38797" s="241"/>
    </row>
    <row r="38798" spans="25:28">
      <c r="Y38798" s="240"/>
      <c r="AB38798" s="241"/>
    </row>
    <row r="38799" spans="25:28">
      <c r="Y38799" s="240"/>
      <c r="AB38799" s="241"/>
    </row>
    <row r="38800" spans="25:28">
      <c r="Y38800" s="240"/>
      <c r="AB38800" s="241"/>
    </row>
    <row r="38801" spans="25:28">
      <c r="Y38801" s="240"/>
      <c r="AB38801" s="241"/>
    </row>
    <row r="38802" spans="25:28">
      <c r="Y38802" s="240"/>
      <c r="AB38802" s="241"/>
    </row>
    <row r="38803" spans="25:28">
      <c r="Y38803" s="240"/>
      <c r="AB38803" s="241"/>
    </row>
    <row r="38804" spans="25:28">
      <c r="Y38804" s="240"/>
      <c r="AB38804" s="241"/>
    </row>
    <row r="38805" spans="25:28">
      <c r="Y38805" s="240"/>
      <c r="AB38805" s="241"/>
    </row>
    <row r="38806" spans="25:28">
      <c r="Y38806" s="240"/>
      <c r="AB38806" s="241"/>
    </row>
    <row r="38807" spans="25:28">
      <c r="Y38807" s="240"/>
      <c r="AB38807" s="241"/>
    </row>
    <row r="38808" spans="25:28">
      <c r="Y38808" s="240"/>
      <c r="AB38808" s="241"/>
    </row>
    <row r="38809" spans="25:28">
      <c r="Y38809" s="240"/>
      <c r="AB38809" s="241"/>
    </row>
    <row r="38810" spans="25:28">
      <c r="Y38810" s="240"/>
      <c r="AB38810" s="241"/>
    </row>
    <row r="38811" spans="25:28">
      <c r="Y38811" s="240"/>
      <c r="AB38811" s="241"/>
    </row>
    <row r="38812" spans="25:28">
      <c r="Y38812" s="240"/>
      <c r="AB38812" s="241"/>
    </row>
    <row r="38813" spans="25:28">
      <c r="Y38813" s="240"/>
      <c r="AB38813" s="241"/>
    </row>
    <row r="38814" spans="25:28">
      <c r="Y38814" s="240"/>
      <c r="AB38814" s="241"/>
    </row>
    <row r="38815" spans="25:28">
      <c r="Y38815" s="240"/>
      <c r="AB38815" s="241"/>
    </row>
    <row r="38816" spans="25:28">
      <c r="Y38816" s="240"/>
      <c r="AB38816" s="241"/>
    </row>
    <row r="38817" spans="25:28">
      <c r="Y38817" s="240"/>
      <c r="AB38817" s="241"/>
    </row>
    <row r="38818" spans="25:28">
      <c r="Y38818" s="240"/>
      <c r="AB38818" s="241"/>
    </row>
    <row r="38819" spans="25:28">
      <c r="Y38819" s="240"/>
      <c r="AB38819" s="241"/>
    </row>
    <row r="38820" spans="25:28">
      <c r="Y38820" s="240"/>
      <c r="AB38820" s="241"/>
    </row>
    <row r="38821" spans="25:28">
      <c r="Y38821" s="240"/>
      <c r="AB38821" s="241"/>
    </row>
    <row r="38822" spans="25:28">
      <c r="Y38822" s="240"/>
      <c r="AB38822" s="241"/>
    </row>
    <row r="38823" spans="25:28">
      <c r="Y38823" s="240"/>
      <c r="AB38823" s="241"/>
    </row>
    <row r="38824" spans="25:28">
      <c r="Y38824" s="240"/>
      <c r="AB38824" s="241"/>
    </row>
    <row r="38825" spans="25:28">
      <c r="Y38825" s="240"/>
      <c r="AB38825" s="241"/>
    </row>
    <row r="38826" spans="25:28">
      <c r="Y38826" s="240"/>
      <c r="AB38826" s="241"/>
    </row>
    <row r="38827" spans="25:28">
      <c r="Y38827" s="240"/>
      <c r="AB38827" s="241"/>
    </row>
    <row r="38828" spans="25:28">
      <c r="Y38828" s="240"/>
      <c r="AB38828" s="241"/>
    </row>
    <row r="38829" spans="25:28">
      <c r="Y38829" s="240"/>
      <c r="AB38829" s="241"/>
    </row>
    <row r="38830" spans="25:28">
      <c r="Y38830" s="240"/>
      <c r="AB38830" s="241"/>
    </row>
    <row r="38831" spans="25:28">
      <c r="Y38831" s="240"/>
      <c r="AB38831" s="241"/>
    </row>
    <row r="38832" spans="25:28">
      <c r="Y38832" s="240"/>
      <c r="AB38832" s="241"/>
    </row>
    <row r="38833" spans="25:28">
      <c r="Y38833" s="240"/>
      <c r="AB38833" s="241"/>
    </row>
    <row r="38834" spans="25:28">
      <c r="Y38834" s="240"/>
      <c r="AB38834" s="241"/>
    </row>
    <row r="38835" spans="25:28">
      <c r="Y38835" s="240"/>
      <c r="AB38835" s="241"/>
    </row>
    <row r="38836" spans="25:28">
      <c r="Y38836" s="240"/>
      <c r="AB38836" s="241"/>
    </row>
    <row r="38837" spans="25:28">
      <c r="Y38837" s="240"/>
      <c r="AB38837" s="241"/>
    </row>
    <row r="38838" spans="25:28">
      <c r="Y38838" s="240"/>
      <c r="AB38838" s="241"/>
    </row>
    <row r="38839" spans="25:28">
      <c r="Y38839" s="240"/>
      <c r="AB38839" s="241"/>
    </row>
    <row r="38840" spans="25:28">
      <c r="Y38840" s="240"/>
      <c r="AB38840" s="241"/>
    </row>
    <row r="38841" spans="25:28">
      <c r="Y38841" s="240"/>
      <c r="AB38841" s="241"/>
    </row>
    <row r="38842" spans="25:28">
      <c r="Y38842" s="240"/>
      <c r="AB38842" s="241"/>
    </row>
    <row r="38843" spans="25:28">
      <c r="Y38843" s="240"/>
      <c r="AB38843" s="241"/>
    </row>
    <row r="38844" spans="25:28">
      <c r="Y38844" s="240"/>
      <c r="AB38844" s="241"/>
    </row>
    <row r="38845" spans="25:28">
      <c r="Y38845" s="240"/>
      <c r="AB38845" s="241"/>
    </row>
    <row r="38846" spans="25:28">
      <c r="Y38846" s="240"/>
      <c r="AB38846" s="241"/>
    </row>
    <row r="38847" spans="25:28">
      <c r="Y38847" s="240"/>
      <c r="AB38847" s="241"/>
    </row>
    <row r="38848" spans="25:28">
      <c r="Y38848" s="240"/>
      <c r="AB38848" s="241"/>
    </row>
    <row r="38849" spans="25:28">
      <c r="Y38849" s="240"/>
      <c r="AB38849" s="241"/>
    </row>
    <row r="38850" spans="25:28">
      <c r="Y38850" s="240"/>
      <c r="AB38850" s="241"/>
    </row>
    <row r="38851" spans="25:28">
      <c r="Y38851" s="240"/>
      <c r="AB38851" s="241"/>
    </row>
    <row r="38852" spans="25:28">
      <c r="Y38852" s="240"/>
      <c r="AB38852" s="241"/>
    </row>
    <row r="38853" spans="25:28">
      <c r="Y38853" s="240"/>
      <c r="AB38853" s="241"/>
    </row>
    <row r="38854" spans="25:28">
      <c r="Y38854" s="240"/>
      <c r="AB38854" s="241"/>
    </row>
    <row r="38855" spans="25:28">
      <c r="Y38855" s="240"/>
      <c r="AB38855" s="241"/>
    </row>
    <row r="38856" spans="25:28">
      <c r="Y38856" s="240"/>
      <c r="AB38856" s="241"/>
    </row>
    <row r="38857" spans="25:28">
      <c r="Y38857" s="240"/>
      <c r="AB38857" s="241"/>
    </row>
    <row r="38858" spans="25:28">
      <c r="Y38858" s="240"/>
      <c r="AB38858" s="241"/>
    </row>
    <row r="38859" spans="25:28">
      <c r="Y38859" s="240"/>
      <c r="AB38859" s="241"/>
    </row>
    <row r="38860" spans="25:28">
      <c r="Y38860" s="240"/>
      <c r="AB38860" s="241"/>
    </row>
    <row r="38861" spans="25:28">
      <c r="Y38861" s="240"/>
      <c r="AB38861" s="241"/>
    </row>
    <row r="38862" spans="25:28">
      <c r="Y38862" s="240"/>
      <c r="AB38862" s="241"/>
    </row>
    <row r="38863" spans="25:28">
      <c r="Y38863" s="240"/>
      <c r="AB38863" s="241"/>
    </row>
    <row r="38864" spans="25:28">
      <c r="Y38864" s="240"/>
      <c r="AB38864" s="241"/>
    </row>
    <row r="38865" spans="25:28">
      <c r="Y38865" s="240"/>
      <c r="AB38865" s="241"/>
    </row>
    <row r="38866" spans="25:28">
      <c r="Y38866" s="240"/>
      <c r="AB38866" s="241"/>
    </row>
    <row r="38867" spans="25:28">
      <c r="Y38867" s="240"/>
      <c r="AB38867" s="241"/>
    </row>
    <row r="38868" spans="25:28">
      <c r="Y38868" s="240"/>
      <c r="AB38868" s="241"/>
    </row>
    <row r="38869" spans="25:28">
      <c r="Y38869" s="240"/>
      <c r="AB38869" s="241"/>
    </row>
    <row r="38870" spans="25:28">
      <c r="Y38870" s="240"/>
      <c r="AB38870" s="241"/>
    </row>
    <row r="38871" spans="25:28">
      <c r="Y38871" s="240"/>
      <c r="AB38871" s="241"/>
    </row>
    <row r="38872" spans="25:28">
      <c r="Y38872" s="240"/>
      <c r="AB38872" s="241"/>
    </row>
    <row r="38873" spans="25:28">
      <c r="Y38873" s="240"/>
      <c r="AB38873" s="241"/>
    </row>
    <row r="38874" spans="25:28">
      <c r="Y38874" s="240"/>
      <c r="AB38874" s="241"/>
    </row>
    <row r="38875" spans="25:28">
      <c r="Y38875" s="240"/>
      <c r="AB38875" s="241"/>
    </row>
    <row r="38876" spans="25:28">
      <c r="Y38876" s="240"/>
      <c r="AB38876" s="241"/>
    </row>
    <row r="38877" spans="25:28">
      <c r="Y38877" s="240"/>
      <c r="AB38877" s="241"/>
    </row>
    <row r="38878" spans="25:28">
      <c r="Y38878" s="240"/>
      <c r="AB38878" s="241"/>
    </row>
    <row r="38879" spans="25:28">
      <c r="Y38879" s="240"/>
      <c r="AB38879" s="241"/>
    </row>
    <row r="38880" spans="25:28">
      <c r="Y38880" s="240"/>
      <c r="AB38880" s="241"/>
    </row>
    <row r="38881" spans="25:28">
      <c r="Y38881" s="240"/>
      <c r="AB38881" s="241"/>
    </row>
    <row r="38882" spans="25:28">
      <c r="Y38882" s="240"/>
      <c r="AB38882" s="241"/>
    </row>
    <row r="38883" spans="25:28">
      <c r="Y38883" s="240"/>
      <c r="AB38883" s="241"/>
    </row>
    <row r="38884" spans="25:28">
      <c r="Y38884" s="240"/>
      <c r="AB38884" s="241"/>
    </row>
    <row r="38885" spans="25:28">
      <c r="Y38885" s="240"/>
      <c r="AB38885" s="241"/>
    </row>
    <row r="38886" spans="25:28">
      <c r="Y38886" s="240"/>
      <c r="AB38886" s="241"/>
    </row>
    <row r="38887" spans="25:28">
      <c r="Y38887" s="240"/>
      <c r="AB38887" s="241"/>
    </row>
    <row r="38888" spans="25:28">
      <c r="Y38888" s="240"/>
      <c r="AB38888" s="241"/>
    </row>
    <row r="38889" spans="25:28">
      <c r="Y38889" s="240"/>
      <c r="AB38889" s="241"/>
    </row>
    <row r="38890" spans="25:28">
      <c r="Y38890" s="240"/>
      <c r="AB38890" s="241"/>
    </row>
    <row r="38891" spans="25:28">
      <c r="Y38891" s="240"/>
      <c r="AB38891" s="241"/>
    </row>
    <row r="38892" spans="25:28">
      <c r="Y38892" s="240"/>
      <c r="AB38892" s="241"/>
    </row>
    <row r="38893" spans="25:28">
      <c r="Y38893" s="240"/>
      <c r="AB38893" s="241"/>
    </row>
    <row r="38894" spans="25:28">
      <c r="Y38894" s="240"/>
      <c r="AB38894" s="241"/>
    </row>
    <row r="38895" spans="25:28">
      <c r="Y38895" s="240"/>
      <c r="AB38895" s="241"/>
    </row>
    <row r="38896" spans="25:28">
      <c r="Y38896" s="240"/>
      <c r="AB38896" s="241"/>
    </row>
    <row r="38897" spans="25:28">
      <c r="Y38897" s="240"/>
      <c r="AB38897" s="241"/>
    </row>
    <row r="38898" spans="25:28">
      <c r="Y38898" s="240"/>
      <c r="AB38898" s="241"/>
    </row>
    <row r="38899" spans="25:28">
      <c r="Y38899" s="240"/>
      <c r="AB38899" s="241"/>
    </row>
    <row r="38900" spans="25:28">
      <c r="Y38900" s="240"/>
      <c r="AB38900" s="241"/>
    </row>
    <row r="38901" spans="25:28">
      <c r="Y38901" s="240"/>
      <c r="AB38901" s="241"/>
    </row>
    <row r="38902" spans="25:28">
      <c r="Y38902" s="240"/>
      <c r="AB38902" s="241"/>
    </row>
    <row r="38903" spans="25:28">
      <c r="Y38903" s="240"/>
      <c r="AB38903" s="241"/>
    </row>
    <row r="38904" spans="25:28">
      <c r="Y38904" s="240"/>
      <c r="AB38904" s="241"/>
    </row>
    <row r="38905" spans="25:28">
      <c r="Y38905" s="240"/>
      <c r="AB38905" s="241"/>
    </row>
    <row r="38906" spans="25:28">
      <c r="Y38906" s="240"/>
      <c r="AB38906" s="241"/>
    </row>
    <row r="38907" spans="25:28">
      <c r="Y38907" s="240"/>
      <c r="AB38907" s="241"/>
    </row>
    <row r="38908" spans="25:28">
      <c r="Y38908" s="240"/>
      <c r="AB38908" s="241"/>
    </row>
    <row r="38909" spans="25:28">
      <c r="Y38909" s="240"/>
      <c r="AB38909" s="241"/>
    </row>
    <row r="38910" spans="25:28">
      <c r="Y38910" s="240"/>
      <c r="AB38910" s="241"/>
    </row>
    <row r="38911" spans="25:28">
      <c r="Y38911" s="240"/>
      <c r="AB38911" s="241"/>
    </row>
    <row r="38912" spans="25:28">
      <c r="Y38912" s="240"/>
      <c r="AB38912" s="241"/>
    </row>
    <row r="38913" spans="25:28">
      <c r="Y38913" s="240"/>
      <c r="AB38913" s="241"/>
    </row>
    <row r="38914" spans="25:28">
      <c r="Y38914" s="240"/>
      <c r="AB38914" s="241"/>
    </row>
    <row r="38915" spans="25:28">
      <c r="Y38915" s="240"/>
      <c r="AB38915" s="241"/>
    </row>
    <row r="38916" spans="25:28">
      <c r="Y38916" s="240"/>
      <c r="AB38916" s="241"/>
    </row>
    <row r="38917" spans="25:28">
      <c r="Y38917" s="240"/>
      <c r="AB38917" s="241"/>
    </row>
    <row r="38918" spans="25:28">
      <c r="Y38918" s="240"/>
      <c r="AB38918" s="241"/>
    </row>
    <row r="38919" spans="25:28">
      <c r="Y38919" s="240"/>
      <c r="AB38919" s="241"/>
    </row>
    <row r="38920" spans="25:28">
      <c r="Y38920" s="240"/>
      <c r="AB38920" s="241"/>
    </row>
    <row r="38921" spans="25:28">
      <c r="Y38921" s="240"/>
      <c r="AB38921" s="241"/>
    </row>
    <row r="38922" spans="25:28">
      <c r="Y38922" s="240"/>
      <c r="AB38922" s="241"/>
    </row>
    <row r="38923" spans="25:28">
      <c r="Y38923" s="240"/>
      <c r="AB38923" s="241"/>
    </row>
    <row r="38924" spans="25:28">
      <c r="Y38924" s="240"/>
      <c r="AB38924" s="241"/>
    </row>
    <row r="38925" spans="25:28">
      <c r="Y38925" s="240"/>
      <c r="AB38925" s="241"/>
    </row>
    <row r="38926" spans="25:28">
      <c r="Y38926" s="240"/>
      <c r="AB38926" s="241"/>
    </row>
    <row r="38927" spans="25:28">
      <c r="Y38927" s="240"/>
      <c r="AB38927" s="241"/>
    </row>
    <row r="38928" spans="25:28">
      <c r="Y38928" s="240"/>
      <c r="AB38928" s="241"/>
    </row>
    <row r="38929" spans="25:28">
      <c r="Y38929" s="240"/>
      <c r="AB38929" s="241"/>
    </row>
    <row r="38930" spans="25:28">
      <c r="Y38930" s="240"/>
      <c r="AB38930" s="241"/>
    </row>
    <row r="38931" spans="25:28">
      <c r="Y38931" s="240"/>
      <c r="AB38931" s="241"/>
    </row>
    <row r="38932" spans="25:28">
      <c r="Y38932" s="240"/>
      <c r="AB38932" s="241"/>
    </row>
    <row r="38933" spans="25:28">
      <c r="Y38933" s="240"/>
      <c r="AB38933" s="241"/>
    </row>
    <row r="38934" spans="25:28">
      <c r="Y38934" s="240"/>
      <c r="AB38934" s="241"/>
    </row>
    <row r="38935" spans="25:28">
      <c r="Y38935" s="240"/>
      <c r="AB38935" s="241"/>
    </row>
    <row r="38936" spans="25:28">
      <c r="Y38936" s="240"/>
      <c r="AB38936" s="241"/>
    </row>
    <row r="38937" spans="25:28">
      <c r="Y38937" s="240"/>
      <c r="AB38937" s="241"/>
    </row>
    <row r="38938" spans="25:28">
      <c r="Y38938" s="240"/>
      <c r="AB38938" s="241"/>
    </row>
    <row r="38939" spans="25:28">
      <c r="Y38939" s="240"/>
      <c r="AB38939" s="241"/>
    </row>
    <row r="38940" spans="25:28">
      <c r="Y38940" s="240"/>
      <c r="AB38940" s="241"/>
    </row>
    <row r="38941" spans="25:28">
      <c r="Y38941" s="240"/>
      <c r="AB38941" s="241"/>
    </row>
    <row r="38942" spans="25:28">
      <c r="Y38942" s="240"/>
      <c r="AB38942" s="241"/>
    </row>
    <row r="38943" spans="25:28">
      <c r="Y38943" s="240"/>
      <c r="AB38943" s="241"/>
    </row>
    <row r="38944" spans="25:28">
      <c r="Y38944" s="240"/>
      <c r="AB38944" s="241"/>
    </row>
    <row r="38945" spans="25:28">
      <c r="Y38945" s="240"/>
      <c r="AB38945" s="241"/>
    </row>
    <row r="38946" spans="25:28">
      <c r="Y38946" s="240"/>
      <c r="AB38946" s="241"/>
    </row>
    <row r="38947" spans="25:28">
      <c r="Y38947" s="240"/>
      <c r="AB38947" s="241"/>
    </row>
    <row r="38948" spans="25:28">
      <c r="Y38948" s="240"/>
      <c r="AB38948" s="241"/>
    </row>
    <row r="38949" spans="25:28">
      <c r="Y38949" s="240"/>
      <c r="AB38949" s="241"/>
    </row>
    <row r="38950" spans="25:28">
      <c r="Y38950" s="240"/>
      <c r="AB38950" s="241"/>
    </row>
    <row r="38951" spans="25:28">
      <c r="Y38951" s="240"/>
      <c r="AB38951" s="241"/>
    </row>
    <row r="38952" spans="25:28">
      <c r="Y38952" s="240"/>
      <c r="AB38952" s="241"/>
    </row>
    <row r="38953" spans="25:28">
      <c r="Y38953" s="240"/>
      <c r="AB38953" s="241"/>
    </row>
    <row r="38954" spans="25:28">
      <c r="Y38954" s="240"/>
      <c r="AB38954" s="241"/>
    </row>
    <row r="38955" spans="25:28">
      <c r="Y38955" s="240"/>
      <c r="AB38955" s="241"/>
    </row>
    <row r="38956" spans="25:28">
      <c r="Y38956" s="240"/>
      <c r="AB38956" s="241"/>
    </row>
    <row r="38957" spans="25:28">
      <c r="Y38957" s="240"/>
      <c r="AB38957" s="241"/>
    </row>
    <row r="38958" spans="25:28">
      <c r="Y38958" s="240"/>
      <c r="AB38958" s="241"/>
    </row>
    <row r="38959" spans="25:28">
      <c r="Y38959" s="240"/>
      <c r="AB38959" s="241"/>
    </row>
    <row r="38960" spans="25:28">
      <c r="Y38960" s="240"/>
      <c r="AB38960" s="241"/>
    </row>
    <row r="38961" spans="25:28">
      <c r="Y38961" s="240"/>
      <c r="AB38961" s="241"/>
    </row>
    <row r="38962" spans="25:28">
      <c r="Y38962" s="240"/>
      <c r="AB38962" s="241"/>
    </row>
    <row r="38963" spans="25:28">
      <c r="Y38963" s="240"/>
      <c r="AB38963" s="241"/>
    </row>
    <row r="38964" spans="25:28">
      <c r="Y38964" s="240"/>
      <c r="AB38964" s="241"/>
    </row>
    <row r="38965" spans="25:28">
      <c r="Y38965" s="240"/>
      <c r="AB38965" s="241"/>
    </row>
    <row r="38966" spans="25:28">
      <c r="Y38966" s="240"/>
      <c r="AB38966" s="241"/>
    </row>
    <row r="38967" spans="25:28">
      <c r="Y38967" s="240"/>
      <c r="AB38967" s="241"/>
    </row>
    <row r="38968" spans="25:28">
      <c r="Y38968" s="240"/>
      <c r="AB38968" s="241"/>
    </row>
    <row r="38969" spans="25:28">
      <c r="Y38969" s="240"/>
      <c r="AB38969" s="241"/>
    </row>
    <row r="38970" spans="25:28">
      <c r="Y38970" s="240"/>
      <c r="AB38970" s="241"/>
    </row>
    <row r="38971" spans="25:28">
      <c r="Y38971" s="240"/>
      <c r="AB38971" s="241"/>
    </row>
    <row r="38972" spans="25:28">
      <c r="Y38972" s="240"/>
      <c r="AB38972" s="241"/>
    </row>
    <row r="38973" spans="25:28">
      <c r="Y38973" s="240"/>
      <c r="AB38973" s="241"/>
    </row>
    <row r="38974" spans="25:28">
      <c r="Y38974" s="240"/>
      <c r="AB38974" s="241"/>
    </row>
    <row r="38975" spans="25:28">
      <c r="Y38975" s="240"/>
      <c r="AB38975" s="241"/>
    </row>
    <row r="38976" spans="25:28">
      <c r="Y38976" s="240"/>
      <c r="AB38976" s="241"/>
    </row>
    <row r="38977" spans="25:28">
      <c r="Y38977" s="240"/>
      <c r="AB38977" s="241"/>
    </row>
    <row r="38978" spans="25:28">
      <c r="Y38978" s="240"/>
      <c r="AB38978" s="241"/>
    </row>
    <row r="38979" spans="25:28">
      <c r="Y38979" s="240"/>
      <c r="AB38979" s="241"/>
    </row>
    <row r="38980" spans="25:28">
      <c r="Y38980" s="240"/>
      <c r="AB38980" s="241"/>
    </row>
    <row r="38981" spans="25:28">
      <c r="Y38981" s="240"/>
      <c r="AB38981" s="241"/>
    </row>
    <row r="38982" spans="25:28">
      <c r="Y38982" s="240"/>
      <c r="AB38982" s="241"/>
    </row>
    <row r="38983" spans="25:28">
      <c r="Y38983" s="240"/>
      <c r="AB38983" s="241"/>
    </row>
    <row r="38984" spans="25:28">
      <c r="Y38984" s="240"/>
      <c r="AB38984" s="241"/>
    </row>
    <row r="38985" spans="25:28">
      <c r="Y38985" s="240"/>
      <c r="AB38985" s="241"/>
    </row>
    <row r="38986" spans="25:28">
      <c r="Y38986" s="240"/>
      <c r="AB38986" s="241"/>
    </row>
    <row r="38987" spans="25:28">
      <c r="Y38987" s="240"/>
      <c r="AB38987" s="241"/>
    </row>
    <row r="38988" spans="25:28">
      <c r="Y38988" s="240"/>
      <c r="AB38988" s="241"/>
    </row>
    <row r="38989" spans="25:28">
      <c r="Y38989" s="240"/>
      <c r="AB38989" s="241"/>
    </row>
    <row r="38990" spans="25:28">
      <c r="Y38990" s="240"/>
      <c r="AB38990" s="241"/>
    </row>
    <row r="38991" spans="25:28">
      <c r="Y38991" s="240"/>
      <c r="AB38991" s="241"/>
    </row>
    <row r="38992" spans="25:28">
      <c r="Y38992" s="240"/>
      <c r="AB38992" s="241"/>
    </row>
    <row r="38993" spans="25:28">
      <c r="Y38993" s="240"/>
      <c r="AB38993" s="241"/>
    </row>
    <row r="38994" spans="25:28">
      <c r="Y38994" s="240"/>
      <c r="AB38994" s="241"/>
    </row>
    <row r="38995" spans="25:28">
      <c r="Y38995" s="240"/>
      <c r="AB38995" s="241"/>
    </row>
    <row r="38996" spans="25:28">
      <c r="Y38996" s="240"/>
      <c r="AB38996" s="241"/>
    </row>
    <row r="38997" spans="25:28">
      <c r="Y38997" s="240"/>
      <c r="AB38997" s="241"/>
    </row>
    <row r="38998" spans="25:28">
      <c r="Y38998" s="240"/>
      <c r="AB38998" s="241"/>
    </row>
    <row r="38999" spans="25:28">
      <c r="Y38999" s="240"/>
      <c r="AB38999" s="241"/>
    </row>
    <row r="39000" spans="25:28">
      <c r="Y39000" s="240"/>
      <c r="AB39000" s="241"/>
    </row>
    <row r="39001" spans="25:28">
      <c r="Y39001" s="240"/>
      <c r="AB39001" s="241"/>
    </row>
    <row r="39002" spans="25:28">
      <c r="Y39002" s="240"/>
      <c r="AB39002" s="241"/>
    </row>
    <row r="39003" spans="25:28">
      <c r="Y39003" s="240"/>
      <c r="AB39003" s="241"/>
    </row>
    <row r="39004" spans="25:28">
      <c r="Y39004" s="240"/>
      <c r="AB39004" s="241"/>
    </row>
    <row r="39005" spans="25:28">
      <c r="Y39005" s="240"/>
      <c r="AB39005" s="241"/>
    </row>
    <row r="39006" spans="25:28">
      <c r="Y39006" s="240"/>
      <c r="AB39006" s="241"/>
    </row>
    <row r="39007" spans="25:28">
      <c r="Y39007" s="240"/>
      <c r="AB39007" s="241"/>
    </row>
    <row r="39008" spans="25:28">
      <c r="Y39008" s="240"/>
      <c r="AB39008" s="241"/>
    </row>
    <row r="39009" spans="25:28">
      <c r="Y39009" s="240"/>
      <c r="AB39009" s="241"/>
    </row>
    <row r="39010" spans="25:28">
      <c r="Y39010" s="240"/>
      <c r="AB39010" s="241"/>
    </row>
    <row r="39011" spans="25:28">
      <c r="Y39011" s="240"/>
      <c r="AB39011" s="241"/>
    </row>
    <row r="39012" spans="25:28">
      <c r="Y39012" s="240"/>
      <c r="AB39012" s="241"/>
    </row>
    <row r="39013" spans="25:28">
      <c r="Y39013" s="240"/>
      <c r="AB39013" s="241"/>
    </row>
    <row r="39014" spans="25:28">
      <c r="Y39014" s="240"/>
      <c r="AB39014" s="241"/>
    </row>
    <row r="39015" spans="25:28">
      <c r="Y39015" s="240"/>
      <c r="AB39015" s="241"/>
    </row>
    <row r="39016" spans="25:28">
      <c r="Y39016" s="240"/>
      <c r="AB39016" s="241"/>
    </row>
    <row r="39017" spans="25:28">
      <c r="Y39017" s="240"/>
      <c r="AB39017" s="241"/>
    </row>
    <row r="39018" spans="25:28">
      <c r="Y39018" s="240"/>
      <c r="AB39018" s="241"/>
    </row>
    <row r="39019" spans="25:28">
      <c r="Y39019" s="240"/>
      <c r="AB39019" s="241"/>
    </row>
    <row r="39020" spans="25:28">
      <c r="Y39020" s="240"/>
      <c r="AB39020" s="241"/>
    </row>
    <row r="39021" spans="25:28">
      <c r="Y39021" s="240"/>
      <c r="AB39021" s="241"/>
    </row>
    <row r="39022" spans="25:28">
      <c r="Y39022" s="240"/>
      <c r="AB39022" s="241"/>
    </row>
    <row r="39023" spans="25:28">
      <c r="Y39023" s="240"/>
      <c r="AB39023" s="241"/>
    </row>
    <row r="39024" spans="25:28">
      <c r="Y39024" s="240"/>
      <c r="AB39024" s="241"/>
    </row>
    <row r="39025" spans="25:28">
      <c r="Y39025" s="240"/>
      <c r="AB39025" s="241"/>
    </row>
    <row r="39026" spans="25:28">
      <c r="Y39026" s="240"/>
      <c r="AB39026" s="241"/>
    </row>
    <row r="39027" spans="25:28">
      <c r="Y39027" s="240"/>
      <c r="AB39027" s="241"/>
    </row>
    <row r="39028" spans="25:28">
      <c r="Y39028" s="240"/>
      <c r="AB39028" s="241"/>
    </row>
    <row r="39029" spans="25:28">
      <c r="Y39029" s="240"/>
      <c r="AB39029" s="241"/>
    </row>
    <row r="39030" spans="25:28">
      <c r="Y39030" s="240"/>
      <c r="AB39030" s="241"/>
    </row>
    <row r="39031" spans="25:28">
      <c r="Y39031" s="240"/>
      <c r="AB39031" s="241"/>
    </row>
    <row r="39032" spans="25:28">
      <c r="Y39032" s="240"/>
      <c r="AB39032" s="241"/>
    </row>
    <row r="39033" spans="25:28">
      <c r="Y39033" s="240"/>
      <c r="AB39033" s="241"/>
    </row>
    <row r="39034" spans="25:28">
      <c r="Y39034" s="240"/>
      <c r="AB39034" s="241"/>
    </row>
    <row r="39035" spans="25:28">
      <c r="Y39035" s="240"/>
      <c r="AB39035" s="241"/>
    </row>
    <row r="39036" spans="25:28">
      <c r="Y39036" s="240"/>
      <c r="AB39036" s="241"/>
    </row>
    <row r="39037" spans="25:28">
      <c r="Y39037" s="240"/>
      <c r="AB39037" s="241"/>
    </row>
    <row r="39038" spans="25:28">
      <c r="Y39038" s="240"/>
      <c r="AB39038" s="241"/>
    </row>
    <row r="39039" spans="25:28">
      <c r="Y39039" s="240"/>
      <c r="AB39039" s="241"/>
    </row>
    <row r="39040" spans="25:28">
      <c r="Y39040" s="240"/>
      <c r="AB39040" s="241"/>
    </row>
    <row r="39041" spans="25:28">
      <c r="Y39041" s="240"/>
      <c r="AB39041" s="241"/>
    </row>
    <row r="39042" spans="25:28">
      <c r="Y39042" s="240"/>
      <c r="AB39042" s="241"/>
    </row>
    <row r="39043" spans="25:28">
      <c r="Y39043" s="240"/>
      <c r="AB39043" s="241"/>
    </row>
    <row r="39044" spans="25:28">
      <c r="Y39044" s="240"/>
      <c r="AB39044" s="241"/>
    </row>
    <row r="39045" spans="25:28">
      <c r="Y39045" s="240"/>
      <c r="AB39045" s="241"/>
    </row>
    <row r="39046" spans="25:28">
      <c r="Y39046" s="240"/>
      <c r="AB39046" s="241"/>
    </row>
    <row r="39047" spans="25:28">
      <c r="Y39047" s="240"/>
      <c r="AB39047" s="241"/>
    </row>
    <row r="39048" spans="25:28">
      <c r="Y39048" s="240"/>
      <c r="AB39048" s="241"/>
    </row>
    <row r="39049" spans="25:28">
      <c r="Y39049" s="240"/>
      <c r="AB39049" s="241"/>
    </row>
    <row r="39050" spans="25:28">
      <c r="Y39050" s="240"/>
      <c r="AB39050" s="241"/>
    </row>
    <row r="39051" spans="25:28">
      <c r="Y39051" s="240"/>
      <c r="AB39051" s="241"/>
    </row>
    <row r="39052" spans="25:28">
      <c r="Y39052" s="240"/>
      <c r="AB39052" s="241"/>
    </row>
    <row r="39053" spans="25:28">
      <c r="Y39053" s="240"/>
      <c r="AB39053" s="241"/>
    </row>
    <row r="39054" spans="25:28">
      <c r="Y39054" s="240"/>
      <c r="AB39054" s="241"/>
    </row>
    <row r="39055" spans="25:28">
      <c r="Y39055" s="240"/>
      <c r="AB39055" s="241"/>
    </row>
    <row r="39056" spans="25:28">
      <c r="Y39056" s="240"/>
      <c r="AB39056" s="241"/>
    </row>
    <row r="39057" spans="25:28">
      <c r="Y39057" s="240"/>
      <c r="AB39057" s="241"/>
    </row>
    <row r="39058" spans="25:28">
      <c r="Y39058" s="240"/>
      <c r="AB39058" s="241"/>
    </row>
    <row r="39059" spans="25:28">
      <c r="Y39059" s="240"/>
      <c r="AB39059" s="241"/>
    </row>
    <row r="39060" spans="25:28">
      <c r="Y39060" s="240"/>
      <c r="AB39060" s="241"/>
    </row>
    <row r="39061" spans="25:28">
      <c r="Y39061" s="240"/>
      <c r="AB39061" s="241"/>
    </row>
    <row r="39062" spans="25:28">
      <c r="Y39062" s="240"/>
      <c r="AB39062" s="241"/>
    </row>
    <row r="39063" spans="25:28">
      <c r="Y39063" s="240"/>
      <c r="AB39063" s="241"/>
    </row>
    <row r="39064" spans="25:28">
      <c r="Y39064" s="240"/>
      <c r="AB39064" s="241"/>
    </row>
    <row r="39065" spans="25:28">
      <c r="Y39065" s="240"/>
      <c r="AB39065" s="241"/>
    </row>
    <row r="39066" spans="25:28">
      <c r="Y39066" s="240"/>
      <c r="AB39066" s="241"/>
    </row>
    <row r="39067" spans="25:28">
      <c r="Y39067" s="240"/>
      <c r="AB39067" s="241"/>
    </row>
    <row r="39068" spans="25:28">
      <c r="Y39068" s="240"/>
      <c r="AB39068" s="241"/>
    </row>
    <row r="39069" spans="25:28">
      <c r="Y39069" s="240"/>
      <c r="AB39069" s="241"/>
    </row>
    <row r="39070" spans="25:28">
      <c r="Y39070" s="240"/>
      <c r="AB39070" s="241"/>
    </row>
    <row r="39071" spans="25:28">
      <c r="Y39071" s="240"/>
      <c r="AB39071" s="241"/>
    </row>
    <row r="39072" spans="25:28">
      <c r="Y39072" s="240"/>
      <c r="AB39072" s="241"/>
    </row>
    <row r="39073" spans="25:28">
      <c r="Y39073" s="240"/>
      <c r="AB39073" s="241"/>
    </row>
    <row r="39074" spans="25:28">
      <c r="Y39074" s="240"/>
      <c r="AB39074" s="241"/>
    </row>
    <row r="39075" spans="25:28">
      <c r="Y39075" s="240"/>
      <c r="AB39075" s="241"/>
    </row>
    <row r="39076" spans="25:28">
      <c r="Y39076" s="240"/>
      <c r="AB39076" s="241"/>
    </row>
    <row r="39077" spans="25:28">
      <c r="Y39077" s="240"/>
      <c r="AB39077" s="241"/>
    </row>
    <row r="39078" spans="25:28">
      <c r="Y39078" s="240"/>
      <c r="AB39078" s="241"/>
    </row>
    <row r="39079" spans="25:28">
      <c r="Y39079" s="240"/>
      <c r="AB39079" s="241"/>
    </row>
    <row r="39080" spans="25:28">
      <c r="Y39080" s="240"/>
      <c r="AB39080" s="241"/>
    </row>
    <row r="39081" spans="25:28">
      <c r="Y39081" s="240"/>
      <c r="AB39081" s="241"/>
    </row>
    <row r="39082" spans="25:28">
      <c r="Y39082" s="240"/>
      <c r="AB39082" s="241"/>
    </row>
    <row r="39083" spans="25:28">
      <c r="Y39083" s="240"/>
      <c r="AB39083" s="241"/>
    </row>
    <row r="39084" spans="25:28">
      <c r="Y39084" s="240"/>
      <c r="AB39084" s="241"/>
    </row>
    <row r="39085" spans="25:28">
      <c r="Y39085" s="240"/>
      <c r="AB39085" s="241"/>
    </row>
    <row r="39086" spans="25:28">
      <c r="Y39086" s="240"/>
      <c r="AB39086" s="241"/>
    </row>
    <row r="39087" spans="25:28">
      <c r="Y39087" s="240"/>
      <c r="AB39087" s="241"/>
    </row>
    <row r="39088" spans="25:28">
      <c r="Y39088" s="240"/>
      <c r="AB39088" s="241"/>
    </row>
    <row r="39089" spans="25:28">
      <c r="Y39089" s="240"/>
      <c r="AB39089" s="241"/>
    </row>
    <row r="39090" spans="25:28">
      <c r="Y39090" s="240"/>
      <c r="AB39090" s="241"/>
    </row>
    <row r="39091" spans="25:28">
      <c r="Y39091" s="240"/>
      <c r="AB39091" s="241"/>
    </row>
    <row r="39092" spans="25:28">
      <c r="Y39092" s="240"/>
      <c r="AB39092" s="241"/>
    </row>
    <row r="39093" spans="25:28">
      <c r="Y39093" s="240"/>
      <c r="AB39093" s="241"/>
    </row>
    <row r="39094" spans="25:28">
      <c r="Y39094" s="240"/>
      <c r="AB39094" s="241"/>
    </row>
    <row r="39095" spans="25:28">
      <c r="Y39095" s="240"/>
      <c r="AB39095" s="241"/>
    </row>
    <row r="39096" spans="25:28">
      <c r="Y39096" s="240"/>
      <c r="AB39096" s="241"/>
    </row>
    <row r="39097" spans="25:28">
      <c r="Y39097" s="240"/>
      <c r="AB39097" s="241"/>
    </row>
    <row r="39098" spans="25:28">
      <c r="Y39098" s="240"/>
      <c r="AB39098" s="241"/>
    </row>
    <row r="39099" spans="25:28">
      <c r="Y39099" s="240"/>
      <c r="AB39099" s="241"/>
    </row>
    <row r="39100" spans="25:28">
      <c r="Y39100" s="240"/>
      <c r="AB39100" s="241"/>
    </row>
    <row r="39101" spans="25:28">
      <c r="Y39101" s="240"/>
      <c r="AB39101" s="241"/>
    </row>
    <row r="39102" spans="25:28">
      <c r="Y39102" s="240"/>
      <c r="AB39102" s="241"/>
    </row>
    <row r="39103" spans="25:28">
      <c r="Y39103" s="240"/>
      <c r="AB39103" s="241"/>
    </row>
    <row r="39104" spans="25:28">
      <c r="Y39104" s="240"/>
      <c r="AB39104" s="241"/>
    </row>
    <row r="39105" spans="25:28">
      <c r="Y39105" s="240"/>
      <c r="AB39105" s="241"/>
    </row>
    <row r="39106" spans="25:28">
      <c r="Y39106" s="240"/>
      <c r="AB39106" s="241"/>
    </row>
    <row r="39107" spans="25:28">
      <c r="Y39107" s="240"/>
      <c r="AB39107" s="241"/>
    </row>
    <row r="39108" spans="25:28">
      <c r="Y39108" s="240"/>
      <c r="AB39108" s="241"/>
    </row>
    <row r="39109" spans="25:28">
      <c r="Y39109" s="240"/>
      <c r="AB39109" s="241"/>
    </row>
    <row r="39110" spans="25:28">
      <c r="Y39110" s="240"/>
      <c r="AB39110" s="241"/>
    </row>
    <row r="39111" spans="25:28">
      <c r="Y39111" s="240"/>
      <c r="AB39111" s="241"/>
    </row>
    <row r="39112" spans="25:28">
      <c r="Y39112" s="240"/>
      <c r="AB39112" s="241"/>
    </row>
    <row r="39113" spans="25:28">
      <c r="Y39113" s="240"/>
      <c r="AB39113" s="241"/>
    </row>
    <row r="39114" spans="25:28">
      <c r="Y39114" s="240"/>
      <c r="AB39114" s="241"/>
    </row>
    <row r="39115" spans="25:28">
      <c r="Y39115" s="240"/>
      <c r="AB39115" s="241"/>
    </row>
    <row r="39116" spans="25:28">
      <c r="Y39116" s="240"/>
      <c r="AB39116" s="241"/>
    </row>
    <row r="39117" spans="25:28">
      <c r="Y39117" s="240"/>
      <c r="AB39117" s="241"/>
    </row>
    <row r="39118" spans="25:28">
      <c r="Y39118" s="240"/>
      <c r="AB39118" s="241"/>
    </row>
    <row r="39119" spans="25:28">
      <c r="Y39119" s="240"/>
      <c r="AB39119" s="241"/>
    </row>
    <row r="39120" spans="25:28">
      <c r="Y39120" s="240"/>
      <c r="AB39120" s="241"/>
    </row>
    <row r="39121" spans="25:28">
      <c r="Y39121" s="240"/>
      <c r="AB39121" s="241"/>
    </row>
    <row r="39122" spans="25:28">
      <c r="Y39122" s="240"/>
      <c r="AB39122" s="241"/>
    </row>
    <row r="39123" spans="25:28">
      <c r="Y39123" s="240"/>
      <c r="AB39123" s="241"/>
    </row>
    <row r="39124" spans="25:28">
      <c r="Y39124" s="240"/>
      <c r="AB39124" s="241"/>
    </row>
    <row r="39125" spans="25:28">
      <c r="Y39125" s="240"/>
      <c r="AB39125" s="241"/>
    </row>
    <row r="39126" spans="25:28">
      <c r="Y39126" s="240"/>
      <c r="AB39126" s="241"/>
    </row>
    <row r="39127" spans="25:28">
      <c r="Y39127" s="240"/>
      <c r="AB39127" s="241"/>
    </row>
    <row r="39128" spans="25:28">
      <c r="Y39128" s="240"/>
      <c r="AB39128" s="241"/>
    </row>
    <row r="39129" spans="25:28">
      <c r="Y39129" s="240"/>
      <c r="AB39129" s="241"/>
    </row>
    <row r="39130" spans="25:28">
      <c r="Y39130" s="240"/>
      <c r="AB39130" s="241"/>
    </row>
    <row r="39131" spans="25:28">
      <c r="Y39131" s="240"/>
      <c r="AB39131" s="241"/>
    </row>
    <row r="39132" spans="25:28">
      <c r="Y39132" s="240"/>
      <c r="AB39132" s="241"/>
    </row>
    <row r="39133" spans="25:28">
      <c r="Y39133" s="240"/>
      <c r="AB39133" s="241"/>
    </row>
    <row r="39134" spans="25:28">
      <c r="Y39134" s="240"/>
      <c r="AB39134" s="241"/>
    </row>
    <row r="39135" spans="25:28">
      <c r="Y39135" s="240"/>
      <c r="AB39135" s="241"/>
    </row>
    <row r="39136" spans="25:28">
      <c r="Y39136" s="240"/>
      <c r="AB39136" s="241"/>
    </row>
    <row r="39137" spans="25:28">
      <c r="Y39137" s="240"/>
      <c r="AB39137" s="241"/>
    </row>
    <row r="39138" spans="25:28">
      <c r="Y39138" s="240"/>
      <c r="AB39138" s="241"/>
    </row>
    <row r="39139" spans="25:28">
      <c r="Y39139" s="240"/>
      <c r="AB39139" s="241"/>
    </row>
    <row r="39140" spans="25:28">
      <c r="Y39140" s="240"/>
      <c r="AB39140" s="241"/>
    </row>
    <row r="39141" spans="25:28">
      <c r="Y39141" s="240"/>
      <c r="AB39141" s="241"/>
    </row>
    <row r="39142" spans="25:28">
      <c r="Y39142" s="240"/>
      <c r="AB39142" s="241"/>
    </row>
    <row r="39143" spans="25:28">
      <c r="Y39143" s="240"/>
      <c r="AB39143" s="241"/>
    </row>
    <row r="39144" spans="25:28">
      <c r="Y39144" s="240"/>
      <c r="AB39144" s="241"/>
    </row>
    <row r="39145" spans="25:28">
      <c r="Y39145" s="240"/>
      <c r="AB39145" s="241"/>
    </row>
    <row r="39146" spans="25:28">
      <c r="Y39146" s="240"/>
      <c r="AB39146" s="241"/>
    </row>
    <row r="39147" spans="25:28">
      <c r="Y39147" s="240"/>
      <c r="AB39147" s="241"/>
    </row>
    <row r="39148" spans="25:28">
      <c r="Y39148" s="240"/>
      <c r="AB39148" s="241"/>
    </row>
    <row r="39149" spans="25:28">
      <c r="Y39149" s="240"/>
      <c r="AB39149" s="241"/>
    </row>
    <row r="39150" spans="25:28">
      <c r="Y39150" s="240"/>
      <c r="AB39150" s="241"/>
    </row>
    <row r="39151" spans="25:28">
      <c r="Y39151" s="240"/>
      <c r="AB39151" s="241"/>
    </row>
    <row r="39152" spans="25:28">
      <c r="Y39152" s="240"/>
      <c r="AB39152" s="241"/>
    </row>
    <row r="39153" spans="25:28">
      <c r="Y39153" s="240"/>
      <c r="AB39153" s="241"/>
    </row>
    <row r="39154" spans="25:28">
      <c r="Y39154" s="240"/>
      <c r="AB39154" s="241"/>
    </row>
    <row r="39155" spans="25:28">
      <c r="Y39155" s="240"/>
      <c r="AB39155" s="241"/>
    </row>
    <row r="39156" spans="25:28">
      <c r="Y39156" s="240"/>
      <c r="AB39156" s="241"/>
    </row>
    <row r="39157" spans="25:28">
      <c r="Y39157" s="240"/>
      <c r="AB39157" s="241"/>
    </row>
    <row r="39158" spans="25:28">
      <c r="Y39158" s="240"/>
      <c r="AB39158" s="241"/>
    </row>
    <row r="39159" spans="25:28">
      <c r="Y39159" s="240"/>
      <c r="AB39159" s="241"/>
    </row>
    <row r="39160" spans="25:28">
      <c r="Y39160" s="240"/>
      <c r="AB39160" s="241"/>
    </row>
    <row r="39161" spans="25:28">
      <c r="Y39161" s="240"/>
      <c r="AB39161" s="241"/>
    </row>
    <row r="39162" spans="25:28">
      <c r="Y39162" s="240"/>
      <c r="AB39162" s="241"/>
    </row>
    <row r="39163" spans="25:28">
      <c r="Y39163" s="240"/>
      <c r="AB39163" s="241"/>
    </row>
    <row r="39164" spans="25:28">
      <c r="Y39164" s="240"/>
      <c r="AB39164" s="241"/>
    </row>
    <row r="39165" spans="25:28">
      <c r="Y39165" s="240"/>
      <c r="AB39165" s="241"/>
    </row>
    <row r="39166" spans="25:28">
      <c r="Y39166" s="240"/>
      <c r="AB39166" s="241"/>
    </row>
    <row r="39167" spans="25:28">
      <c r="Y39167" s="240"/>
      <c r="AB39167" s="241"/>
    </row>
    <row r="39168" spans="25:28">
      <c r="Y39168" s="240"/>
      <c r="AB39168" s="241"/>
    </row>
    <row r="39169" spans="25:28">
      <c r="Y39169" s="240"/>
      <c r="AB39169" s="241"/>
    </row>
    <row r="39170" spans="25:28">
      <c r="Y39170" s="240"/>
      <c r="AB39170" s="241"/>
    </row>
    <row r="39171" spans="25:28">
      <c r="Y39171" s="240"/>
      <c r="AB39171" s="241"/>
    </row>
    <row r="39172" spans="25:28">
      <c r="Y39172" s="240"/>
      <c r="AB39172" s="241"/>
    </row>
    <row r="39173" spans="25:28">
      <c r="Y39173" s="240"/>
      <c r="AB39173" s="241"/>
    </row>
    <row r="39174" spans="25:28">
      <c r="Y39174" s="240"/>
      <c r="AB39174" s="241"/>
    </row>
    <row r="39175" spans="25:28">
      <c r="Y39175" s="240"/>
      <c r="AB39175" s="241"/>
    </row>
    <row r="39176" spans="25:28">
      <c r="Y39176" s="240"/>
      <c r="AB39176" s="241"/>
    </row>
    <row r="39177" spans="25:28">
      <c r="Y39177" s="240"/>
      <c r="AB39177" s="241"/>
    </row>
    <row r="39178" spans="25:28">
      <c r="Y39178" s="240"/>
      <c r="AB39178" s="241"/>
    </row>
    <row r="39179" spans="25:28">
      <c r="Y39179" s="240"/>
      <c r="AB39179" s="241"/>
    </row>
    <row r="39180" spans="25:28">
      <c r="Y39180" s="240"/>
      <c r="AB39180" s="241"/>
    </row>
    <row r="39181" spans="25:28">
      <c r="Y39181" s="240"/>
      <c r="AB39181" s="241"/>
    </row>
    <row r="39182" spans="25:28">
      <c r="Y39182" s="240"/>
      <c r="AB39182" s="241"/>
    </row>
    <row r="39183" spans="25:28">
      <c r="Y39183" s="240"/>
      <c r="AB39183" s="241"/>
    </row>
    <row r="39184" spans="25:28">
      <c r="Y39184" s="240"/>
      <c r="AB39184" s="241"/>
    </row>
    <row r="39185" spans="25:28">
      <c r="Y39185" s="240"/>
      <c r="AB39185" s="241"/>
    </row>
    <row r="39186" spans="25:28">
      <c r="Y39186" s="240"/>
      <c r="AB39186" s="241"/>
    </row>
    <row r="39187" spans="25:28">
      <c r="Y39187" s="240"/>
      <c r="AB39187" s="241"/>
    </row>
    <row r="39188" spans="25:28">
      <c r="Y39188" s="240"/>
      <c r="AB39188" s="241"/>
    </row>
    <row r="39189" spans="25:28">
      <c r="Y39189" s="240"/>
      <c r="AB39189" s="241"/>
    </row>
    <row r="39190" spans="25:28">
      <c r="Y39190" s="240"/>
      <c r="AB39190" s="241"/>
    </row>
    <row r="39191" spans="25:28">
      <c r="Y39191" s="240"/>
      <c r="AB39191" s="241"/>
    </row>
    <row r="39192" spans="25:28">
      <c r="Y39192" s="240"/>
      <c r="AB39192" s="241"/>
    </row>
    <row r="39193" spans="25:28">
      <c r="Y39193" s="240"/>
      <c r="AB39193" s="241"/>
    </row>
    <row r="39194" spans="25:28">
      <c r="Y39194" s="240"/>
      <c r="AB39194" s="241"/>
    </row>
    <row r="39195" spans="25:28">
      <c r="Y39195" s="240"/>
      <c r="AB39195" s="241"/>
    </row>
    <row r="39196" spans="25:28">
      <c r="Y39196" s="240"/>
      <c r="AB39196" s="241"/>
    </row>
    <row r="39197" spans="25:28">
      <c r="Y39197" s="240"/>
      <c r="AB39197" s="241"/>
    </row>
    <row r="39198" spans="25:28">
      <c r="Y39198" s="240"/>
      <c r="AB39198" s="241"/>
    </row>
    <row r="39199" spans="25:28">
      <c r="Y39199" s="240"/>
      <c r="AB39199" s="241"/>
    </row>
    <row r="39200" spans="25:28">
      <c r="Y39200" s="240"/>
      <c r="AB39200" s="241"/>
    </row>
    <row r="39201" spans="25:28">
      <c r="Y39201" s="240"/>
      <c r="AB39201" s="241"/>
    </row>
    <row r="39202" spans="25:28">
      <c r="Y39202" s="240"/>
      <c r="AB39202" s="241"/>
    </row>
    <row r="39203" spans="25:28">
      <c r="Y39203" s="240"/>
      <c r="AB39203" s="241"/>
    </row>
    <row r="39204" spans="25:28">
      <c r="Y39204" s="240"/>
      <c r="AB39204" s="241"/>
    </row>
    <row r="39205" spans="25:28">
      <c r="Y39205" s="240"/>
      <c r="AB39205" s="241"/>
    </row>
    <row r="39206" spans="25:28">
      <c r="Y39206" s="240"/>
      <c r="AB39206" s="241"/>
    </row>
    <row r="39207" spans="25:28">
      <c r="Y39207" s="240"/>
      <c r="AB39207" s="241"/>
    </row>
    <row r="39208" spans="25:28">
      <c r="Y39208" s="240"/>
      <c r="AB39208" s="241"/>
    </row>
    <row r="39209" spans="25:28">
      <c r="Y39209" s="240"/>
      <c r="AB39209" s="241"/>
    </row>
    <row r="39210" spans="25:28">
      <c r="Y39210" s="240"/>
      <c r="AB39210" s="241"/>
    </row>
    <row r="39211" spans="25:28">
      <c r="Y39211" s="240"/>
      <c r="AB39211" s="241"/>
    </row>
    <row r="39212" spans="25:28">
      <c r="Y39212" s="240"/>
      <c r="AB39212" s="241"/>
    </row>
    <row r="39213" spans="25:28">
      <c r="Y39213" s="240"/>
      <c r="AB39213" s="241"/>
    </row>
    <row r="39214" spans="25:28">
      <c r="Y39214" s="240"/>
      <c r="AB39214" s="241"/>
    </row>
    <row r="39215" spans="25:28">
      <c r="Y39215" s="240"/>
      <c r="AB39215" s="241"/>
    </row>
    <row r="39216" spans="25:28">
      <c r="Y39216" s="240"/>
      <c r="AB39216" s="241"/>
    </row>
    <row r="39217" spans="25:28">
      <c r="Y39217" s="240"/>
      <c r="AB39217" s="241"/>
    </row>
    <row r="39218" spans="25:28">
      <c r="Y39218" s="240"/>
      <c r="AB39218" s="241"/>
    </row>
    <row r="39219" spans="25:28">
      <c r="Y39219" s="240"/>
      <c r="AB39219" s="241"/>
    </row>
    <row r="39220" spans="25:28">
      <c r="Y39220" s="240"/>
      <c r="AB39220" s="241"/>
    </row>
    <row r="39221" spans="25:28">
      <c r="Y39221" s="240"/>
      <c r="AB39221" s="241"/>
    </row>
    <row r="39222" spans="25:28">
      <c r="Y39222" s="240"/>
      <c r="AB39222" s="241"/>
    </row>
    <row r="39223" spans="25:28">
      <c r="Y39223" s="240"/>
      <c r="AB39223" s="241"/>
    </row>
    <row r="39224" spans="25:28">
      <c r="Y39224" s="240"/>
      <c r="AB39224" s="241"/>
    </row>
    <row r="39225" spans="25:28">
      <c r="Y39225" s="240"/>
      <c r="AB39225" s="241"/>
    </row>
    <row r="39226" spans="25:28">
      <c r="Y39226" s="240"/>
      <c r="AB39226" s="241"/>
    </row>
    <row r="39227" spans="25:28">
      <c r="Y39227" s="240"/>
      <c r="AB39227" s="241"/>
    </row>
    <row r="39228" spans="25:28">
      <c r="Y39228" s="240"/>
      <c r="AB39228" s="241"/>
    </row>
    <row r="39229" spans="25:28">
      <c r="Y39229" s="240"/>
      <c r="AB39229" s="241"/>
    </row>
    <row r="39230" spans="25:28">
      <c r="Y39230" s="240"/>
      <c r="AB39230" s="241"/>
    </row>
    <row r="39231" spans="25:28">
      <c r="Y39231" s="240"/>
      <c r="AB39231" s="241"/>
    </row>
    <row r="39232" spans="25:28">
      <c r="Y39232" s="240"/>
      <c r="AB39232" s="241"/>
    </row>
    <row r="39233" spans="25:28">
      <c r="Y39233" s="240"/>
      <c r="AB39233" s="241"/>
    </row>
    <row r="39234" spans="25:28">
      <c r="Y39234" s="240"/>
      <c r="AB39234" s="241"/>
    </row>
    <row r="39235" spans="25:28">
      <c r="Y39235" s="240"/>
      <c r="AB39235" s="241"/>
    </row>
    <row r="39236" spans="25:28">
      <c r="Y39236" s="240"/>
      <c r="AB39236" s="241"/>
    </row>
    <row r="39237" spans="25:28">
      <c r="Y39237" s="240"/>
      <c r="AB39237" s="241"/>
    </row>
    <row r="39238" spans="25:28">
      <c r="Y39238" s="240"/>
      <c r="AB39238" s="241"/>
    </row>
    <row r="39239" spans="25:28">
      <c r="Y39239" s="240"/>
      <c r="AB39239" s="241"/>
    </row>
    <row r="39240" spans="25:28">
      <c r="Y39240" s="240"/>
      <c r="AB39240" s="241"/>
    </row>
    <row r="39241" spans="25:28">
      <c r="Y39241" s="240"/>
      <c r="AB39241" s="241"/>
    </row>
    <row r="39242" spans="25:28">
      <c r="Y39242" s="240"/>
      <c r="AB39242" s="241"/>
    </row>
    <row r="39243" spans="25:28">
      <c r="Y39243" s="240"/>
      <c r="AB39243" s="241"/>
    </row>
    <row r="39244" spans="25:28">
      <c r="Y39244" s="240"/>
      <c r="AB39244" s="241"/>
    </row>
    <row r="39245" spans="25:28">
      <c r="Y39245" s="240"/>
      <c r="AB39245" s="241"/>
    </row>
    <row r="39246" spans="25:28">
      <c r="Y39246" s="240"/>
      <c r="AB39246" s="241"/>
    </row>
    <row r="39247" spans="25:28">
      <c r="Y39247" s="240"/>
      <c r="AB39247" s="241"/>
    </row>
    <row r="39248" spans="25:28">
      <c r="Y39248" s="240"/>
      <c r="AB39248" s="241"/>
    </row>
    <row r="39249" spans="25:28">
      <c r="Y39249" s="240"/>
      <c r="AB39249" s="241"/>
    </row>
    <row r="39250" spans="25:28">
      <c r="Y39250" s="240"/>
      <c r="AB39250" s="241"/>
    </row>
    <row r="39251" spans="25:28">
      <c r="Y39251" s="240"/>
      <c r="AB39251" s="241"/>
    </row>
    <row r="39252" spans="25:28">
      <c r="Y39252" s="240"/>
      <c r="AB39252" s="241"/>
    </row>
    <row r="39253" spans="25:28">
      <c r="Y39253" s="240"/>
      <c r="AB39253" s="241"/>
    </row>
    <row r="39254" spans="25:28">
      <c r="Y39254" s="240"/>
      <c r="AB39254" s="241"/>
    </row>
    <row r="39255" spans="25:28">
      <c r="Y39255" s="240"/>
      <c r="AB39255" s="241"/>
    </row>
    <row r="39256" spans="25:28">
      <c r="Y39256" s="240"/>
      <c r="AB39256" s="241"/>
    </row>
    <row r="39257" spans="25:28">
      <c r="Y39257" s="240"/>
      <c r="AB39257" s="241"/>
    </row>
    <row r="39258" spans="25:28">
      <c r="Y39258" s="240"/>
      <c r="AB39258" s="241"/>
    </row>
    <row r="39259" spans="25:28">
      <c r="Y39259" s="240"/>
      <c r="AB39259" s="241"/>
    </row>
    <row r="39260" spans="25:28">
      <c r="Y39260" s="240"/>
      <c r="AB39260" s="241"/>
    </row>
    <row r="39261" spans="25:28">
      <c r="Y39261" s="240"/>
      <c r="AB39261" s="241"/>
    </row>
    <row r="39262" spans="25:28">
      <c r="Y39262" s="240"/>
      <c r="AB39262" s="241"/>
    </row>
    <row r="39263" spans="25:28">
      <c r="Y39263" s="240"/>
      <c r="AB39263" s="241"/>
    </row>
    <row r="39264" spans="25:28">
      <c r="Y39264" s="240"/>
      <c r="AB39264" s="241"/>
    </row>
    <row r="39265" spans="25:28">
      <c r="Y39265" s="240"/>
      <c r="AB39265" s="241"/>
    </row>
    <row r="39266" spans="25:28">
      <c r="Y39266" s="240"/>
      <c r="AB39266" s="241"/>
    </row>
    <row r="39267" spans="25:28">
      <c r="Y39267" s="240"/>
      <c r="AB39267" s="241"/>
    </row>
    <row r="39268" spans="25:28">
      <c r="Y39268" s="240"/>
      <c r="AB39268" s="241"/>
    </row>
    <row r="39269" spans="25:28">
      <c r="Y39269" s="240"/>
      <c r="AB39269" s="241"/>
    </row>
    <row r="39270" spans="25:28">
      <c r="Y39270" s="240"/>
      <c r="AB39270" s="241"/>
    </row>
    <row r="39271" spans="25:28">
      <c r="Y39271" s="240"/>
      <c r="AB39271" s="241"/>
    </row>
    <row r="39272" spans="25:28">
      <c r="Y39272" s="240"/>
      <c r="AB39272" s="241"/>
    </row>
    <row r="39273" spans="25:28">
      <c r="Y39273" s="240"/>
      <c r="AB39273" s="241"/>
    </row>
    <row r="39274" spans="25:28">
      <c r="Y39274" s="240"/>
      <c r="AB39274" s="241"/>
    </row>
    <row r="39275" spans="25:28">
      <c r="Y39275" s="240"/>
      <c r="AB39275" s="241"/>
    </row>
    <row r="39276" spans="25:28">
      <c r="Y39276" s="240"/>
      <c r="AB39276" s="241"/>
    </row>
    <row r="39277" spans="25:28">
      <c r="Y39277" s="240"/>
      <c r="AB39277" s="241"/>
    </row>
    <row r="39278" spans="25:28">
      <c r="Y39278" s="240"/>
      <c r="AB39278" s="241"/>
    </row>
    <row r="39279" spans="25:28">
      <c r="Y39279" s="240"/>
      <c r="AB39279" s="241"/>
    </row>
    <row r="39280" spans="25:28">
      <c r="Y39280" s="240"/>
      <c r="AB39280" s="241"/>
    </row>
    <row r="39281" spans="25:28">
      <c r="Y39281" s="240"/>
      <c r="AB39281" s="241"/>
    </row>
    <row r="39282" spans="25:28">
      <c r="Y39282" s="240"/>
      <c r="AB39282" s="241"/>
    </row>
    <row r="39283" spans="25:28">
      <c r="Y39283" s="240"/>
      <c r="AB39283" s="241"/>
    </row>
    <row r="39284" spans="25:28">
      <c r="Y39284" s="240"/>
      <c r="AB39284" s="241"/>
    </row>
    <row r="39285" spans="25:28">
      <c r="Y39285" s="240"/>
      <c r="AB39285" s="241"/>
    </row>
    <row r="39286" spans="25:28">
      <c r="Y39286" s="240"/>
      <c r="AB39286" s="241"/>
    </row>
    <row r="39287" spans="25:28">
      <c r="Y39287" s="240"/>
      <c r="AB39287" s="241"/>
    </row>
    <row r="39288" spans="25:28">
      <c r="Y39288" s="240"/>
      <c r="AB39288" s="241"/>
    </row>
    <row r="39289" spans="25:28">
      <c r="Y39289" s="240"/>
      <c r="AB39289" s="241"/>
    </row>
    <row r="39290" spans="25:28">
      <c r="Y39290" s="240"/>
      <c r="AB39290" s="241"/>
    </row>
    <row r="39291" spans="25:28">
      <c r="Y39291" s="240"/>
      <c r="AB39291" s="241"/>
    </row>
    <row r="39292" spans="25:28">
      <c r="Y39292" s="240"/>
      <c r="AB39292" s="241"/>
    </row>
    <row r="39293" spans="25:28">
      <c r="Y39293" s="240"/>
      <c r="AB39293" s="241"/>
    </row>
    <row r="39294" spans="25:28">
      <c r="Y39294" s="240"/>
      <c r="AB39294" s="241"/>
    </row>
    <row r="39295" spans="25:28">
      <c r="Y39295" s="240"/>
      <c r="AB39295" s="241"/>
    </row>
    <row r="39296" spans="25:28">
      <c r="Y39296" s="240"/>
      <c r="AB39296" s="241"/>
    </row>
    <row r="39297" spans="25:28">
      <c r="Y39297" s="240"/>
      <c r="AB39297" s="241"/>
    </row>
    <row r="39298" spans="25:28">
      <c r="Y39298" s="240"/>
      <c r="AB39298" s="241"/>
    </row>
    <row r="39299" spans="25:28">
      <c r="Y39299" s="240"/>
      <c r="AB39299" s="241"/>
    </row>
    <row r="39300" spans="25:28">
      <c r="Y39300" s="240"/>
      <c r="AB39300" s="241"/>
    </row>
    <row r="39301" spans="25:28">
      <c r="Y39301" s="240"/>
      <c r="AB39301" s="241"/>
    </row>
    <row r="39302" spans="25:28">
      <c r="Y39302" s="240"/>
      <c r="AB39302" s="241"/>
    </row>
    <row r="39303" spans="25:28">
      <c r="Y39303" s="240"/>
      <c r="AB39303" s="241"/>
    </row>
    <row r="39304" spans="25:28">
      <c r="Y39304" s="240"/>
      <c r="AB39304" s="241"/>
    </row>
    <row r="39305" spans="25:28">
      <c r="Y39305" s="240"/>
      <c r="AB39305" s="241"/>
    </row>
    <row r="39306" spans="25:28">
      <c r="Y39306" s="240"/>
      <c r="AB39306" s="241"/>
    </row>
    <row r="39307" spans="25:28">
      <c r="Y39307" s="240"/>
      <c r="AB39307" s="241"/>
    </row>
    <row r="39308" spans="25:28">
      <c r="Y39308" s="240"/>
      <c r="AB39308" s="241"/>
    </row>
    <row r="39309" spans="25:28">
      <c r="Y39309" s="240"/>
      <c r="AB39309" s="241"/>
    </row>
    <row r="39310" spans="25:28">
      <c r="Y39310" s="240"/>
      <c r="AB39310" s="241"/>
    </row>
    <row r="39311" spans="25:28">
      <c r="Y39311" s="240"/>
      <c r="AB39311" s="241"/>
    </row>
    <row r="39312" spans="25:28">
      <c r="Y39312" s="240"/>
      <c r="AB39312" s="241"/>
    </row>
    <row r="39313" spans="25:28">
      <c r="Y39313" s="240"/>
      <c r="AB39313" s="241"/>
    </row>
    <row r="39314" spans="25:28">
      <c r="Y39314" s="240"/>
      <c r="AB39314" s="241"/>
    </row>
    <row r="39315" spans="25:28">
      <c r="Y39315" s="240"/>
      <c r="AB39315" s="241"/>
    </row>
    <row r="39316" spans="25:28">
      <c r="Y39316" s="240"/>
      <c r="AB39316" s="241"/>
    </row>
    <row r="39317" spans="25:28">
      <c r="Y39317" s="240"/>
      <c r="AB39317" s="241"/>
    </row>
    <row r="39318" spans="25:28">
      <c r="Y39318" s="240"/>
      <c r="AB39318" s="241"/>
    </row>
    <row r="39319" spans="25:28">
      <c r="Y39319" s="240"/>
      <c r="AB39319" s="241"/>
    </row>
    <row r="39320" spans="25:28">
      <c r="Y39320" s="240"/>
      <c r="AB39320" s="241"/>
    </row>
    <row r="39321" spans="25:28">
      <c r="Y39321" s="240"/>
      <c r="AB39321" s="241"/>
    </row>
    <row r="39322" spans="25:28">
      <c r="Y39322" s="240"/>
      <c r="AB39322" s="241"/>
    </row>
    <row r="39323" spans="25:28">
      <c r="Y39323" s="240"/>
      <c r="AB39323" s="241"/>
    </row>
    <row r="39324" spans="25:28">
      <c r="Y39324" s="240"/>
      <c r="AB39324" s="241"/>
    </row>
    <row r="39325" spans="25:28">
      <c r="Y39325" s="240"/>
      <c r="AB39325" s="241"/>
    </row>
    <row r="39326" spans="25:28">
      <c r="Y39326" s="240"/>
      <c r="AB39326" s="241"/>
    </row>
    <row r="39327" spans="25:28">
      <c r="Y39327" s="240"/>
      <c r="AB39327" s="241"/>
    </row>
    <row r="39328" spans="25:28">
      <c r="Y39328" s="240"/>
      <c r="AB39328" s="241"/>
    </row>
    <row r="39329" spans="25:28">
      <c r="Y39329" s="240"/>
      <c r="AB39329" s="241"/>
    </row>
    <row r="39330" spans="25:28">
      <c r="Y39330" s="240"/>
      <c r="AB39330" s="241"/>
    </row>
    <row r="39331" spans="25:28">
      <c r="Y39331" s="240"/>
      <c r="AB39331" s="241"/>
    </row>
    <row r="39332" spans="25:28">
      <c r="Y39332" s="240"/>
      <c r="AB39332" s="241"/>
    </row>
    <row r="39333" spans="25:28">
      <c r="Y39333" s="240"/>
      <c r="AB39333" s="241"/>
    </row>
    <row r="39334" spans="25:28">
      <c r="Y39334" s="240"/>
      <c r="AB39334" s="241"/>
    </row>
    <row r="39335" spans="25:28">
      <c r="Y39335" s="240"/>
      <c r="AB39335" s="241"/>
    </row>
    <row r="39336" spans="25:28">
      <c r="Y39336" s="240"/>
      <c r="AB39336" s="241"/>
    </row>
    <row r="39337" spans="25:28">
      <c r="Y39337" s="240"/>
      <c r="AB39337" s="241"/>
    </row>
    <row r="39338" spans="25:28">
      <c r="Y39338" s="240"/>
      <c r="AB39338" s="241"/>
    </row>
    <row r="39339" spans="25:28">
      <c r="Y39339" s="240"/>
      <c r="AB39339" s="241"/>
    </row>
    <row r="39340" spans="25:28">
      <c r="Y39340" s="240"/>
      <c r="AB39340" s="241"/>
    </row>
    <row r="39341" spans="25:28">
      <c r="Y39341" s="240"/>
      <c r="AB39341" s="241"/>
    </row>
    <row r="39342" spans="25:28">
      <c r="Y39342" s="240"/>
      <c r="AB39342" s="241"/>
    </row>
    <row r="39343" spans="25:28">
      <c r="Y39343" s="240"/>
      <c r="AB39343" s="241"/>
    </row>
    <row r="39344" spans="25:28">
      <c r="Y39344" s="240"/>
      <c r="AB39344" s="241"/>
    </row>
    <row r="39345" spans="25:28">
      <c r="Y39345" s="240"/>
      <c r="AB39345" s="241"/>
    </row>
    <row r="39346" spans="25:28">
      <c r="Y39346" s="240"/>
      <c r="AB39346" s="241"/>
    </row>
    <row r="39347" spans="25:28">
      <c r="Y39347" s="240"/>
      <c r="AB39347" s="241"/>
    </row>
    <row r="39348" spans="25:28">
      <c r="Y39348" s="240"/>
      <c r="AB39348" s="241"/>
    </row>
    <row r="39349" spans="25:28">
      <c r="Y39349" s="240"/>
      <c r="AB39349" s="241"/>
    </row>
    <row r="39350" spans="25:28">
      <c r="Y39350" s="240"/>
      <c r="AB39350" s="241"/>
    </row>
    <row r="39351" spans="25:28">
      <c r="Y39351" s="240"/>
      <c r="AB39351" s="241"/>
    </row>
    <row r="39352" spans="25:28">
      <c r="Y39352" s="240"/>
      <c r="AB39352" s="241"/>
    </row>
    <row r="39353" spans="25:28">
      <c r="Y39353" s="240"/>
      <c r="AB39353" s="241"/>
    </row>
    <row r="39354" spans="25:28">
      <c r="Y39354" s="240"/>
      <c r="AB39354" s="241"/>
    </row>
    <row r="39355" spans="25:28">
      <c r="Y39355" s="240"/>
      <c r="AB39355" s="241"/>
    </row>
    <row r="39356" spans="25:28">
      <c r="Y39356" s="240"/>
      <c r="AB39356" s="241"/>
    </row>
    <row r="39357" spans="25:28">
      <c r="Y39357" s="240"/>
      <c r="AB39357" s="241"/>
    </row>
    <row r="39358" spans="25:28">
      <c r="Y39358" s="240"/>
      <c r="AB39358" s="241"/>
    </row>
    <row r="39359" spans="25:28">
      <c r="Y39359" s="240"/>
      <c r="AB39359" s="241"/>
    </row>
    <row r="39360" spans="25:28">
      <c r="Y39360" s="240"/>
      <c r="AB39360" s="241"/>
    </row>
    <row r="39361" spans="25:28">
      <c r="Y39361" s="240"/>
      <c r="AB39361" s="241"/>
    </row>
    <row r="39362" spans="25:28">
      <c r="Y39362" s="240"/>
      <c r="AB39362" s="241"/>
    </row>
    <row r="39363" spans="25:28">
      <c r="Y39363" s="240"/>
      <c r="AB39363" s="241"/>
    </row>
    <row r="39364" spans="25:28">
      <c r="Y39364" s="240"/>
      <c r="AB39364" s="241"/>
    </row>
    <row r="39365" spans="25:28">
      <c r="Y39365" s="240"/>
      <c r="AB39365" s="241"/>
    </row>
    <row r="39366" spans="25:28">
      <c r="Y39366" s="240"/>
      <c r="AB39366" s="241"/>
    </row>
    <row r="39367" spans="25:28">
      <c r="Y39367" s="240"/>
      <c r="AB39367" s="241"/>
    </row>
    <row r="39368" spans="25:28">
      <c r="Y39368" s="240"/>
      <c r="AB39368" s="241"/>
    </row>
    <row r="39369" spans="25:28">
      <c r="Y39369" s="240"/>
      <c r="AB39369" s="241"/>
    </row>
    <row r="39370" spans="25:28">
      <c r="Y39370" s="240"/>
      <c r="AB39370" s="241"/>
    </row>
    <row r="39371" spans="25:28">
      <c r="Y39371" s="240"/>
      <c r="AB39371" s="241"/>
    </row>
    <row r="39372" spans="25:28">
      <c r="Y39372" s="240"/>
      <c r="AB39372" s="241"/>
    </row>
    <row r="39373" spans="25:28">
      <c r="Y39373" s="240"/>
      <c r="AB39373" s="241"/>
    </row>
    <row r="39374" spans="25:28">
      <c r="Y39374" s="240"/>
      <c r="AB39374" s="241"/>
    </row>
    <row r="39375" spans="25:28">
      <c r="Y39375" s="240"/>
      <c r="AB39375" s="241"/>
    </row>
    <row r="39376" spans="25:28">
      <c r="Y39376" s="240"/>
      <c r="AB39376" s="241"/>
    </row>
    <row r="39377" spans="25:28">
      <c r="Y39377" s="240"/>
      <c r="AB39377" s="241"/>
    </row>
    <row r="39378" spans="25:28">
      <c r="Y39378" s="240"/>
      <c r="AB39378" s="241"/>
    </row>
    <row r="39379" spans="25:28">
      <c r="Y39379" s="240"/>
      <c r="AB39379" s="241"/>
    </row>
    <row r="39380" spans="25:28">
      <c r="Y39380" s="240"/>
      <c r="AB39380" s="241"/>
    </row>
    <row r="39381" spans="25:28">
      <c r="Y39381" s="240"/>
      <c r="AB39381" s="241"/>
    </row>
    <row r="39382" spans="25:28">
      <c r="Y39382" s="240"/>
      <c r="AB39382" s="241"/>
    </row>
    <row r="39383" spans="25:28">
      <c r="Y39383" s="240"/>
      <c r="AB39383" s="241"/>
    </row>
    <row r="39384" spans="25:28">
      <c r="Y39384" s="240"/>
      <c r="AB39384" s="241"/>
    </row>
    <row r="39385" spans="25:28">
      <c r="Y39385" s="240"/>
      <c r="AB39385" s="241"/>
    </row>
    <row r="39386" spans="25:28">
      <c r="Y39386" s="240"/>
      <c r="AB39386" s="241"/>
    </row>
    <row r="39387" spans="25:28">
      <c r="Y39387" s="240"/>
      <c r="AB39387" s="241"/>
    </row>
    <row r="39388" spans="25:28">
      <c r="Y39388" s="240"/>
      <c r="AB39388" s="241"/>
    </row>
    <row r="39389" spans="25:28">
      <c r="Y39389" s="240"/>
      <c r="AB39389" s="241"/>
    </row>
    <row r="39390" spans="25:28">
      <c r="Y39390" s="240"/>
      <c r="AB39390" s="241"/>
    </row>
    <row r="39391" spans="25:28">
      <c r="Y39391" s="240"/>
      <c r="AB39391" s="241"/>
    </row>
    <row r="39392" spans="25:28">
      <c r="Y39392" s="240"/>
      <c r="AB39392" s="241"/>
    </row>
    <row r="39393" spans="25:28">
      <c r="Y39393" s="240"/>
      <c r="AB39393" s="241"/>
    </row>
    <row r="39394" spans="25:28">
      <c r="Y39394" s="240"/>
      <c r="AB39394" s="241"/>
    </row>
    <row r="39395" spans="25:28">
      <c r="Y39395" s="240"/>
      <c r="AB39395" s="241"/>
    </row>
    <row r="39396" spans="25:28">
      <c r="Y39396" s="240"/>
      <c r="AB39396" s="241"/>
    </row>
    <row r="39397" spans="25:28">
      <c r="Y39397" s="240"/>
      <c r="AB39397" s="241"/>
    </row>
    <row r="39398" spans="25:28">
      <c r="Y39398" s="240"/>
      <c r="AB39398" s="241"/>
    </row>
    <row r="39399" spans="25:28">
      <c r="Y39399" s="240"/>
      <c r="AB39399" s="241"/>
    </row>
    <row r="39400" spans="25:28">
      <c r="Y39400" s="240"/>
      <c r="AB39400" s="241"/>
    </row>
    <row r="39401" spans="25:28">
      <c r="Y39401" s="240"/>
      <c r="AB39401" s="241"/>
    </row>
    <row r="39402" spans="25:28">
      <c r="Y39402" s="240"/>
      <c r="AB39402" s="241"/>
    </row>
    <row r="39403" spans="25:28">
      <c r="Y39403" s="240"/>
      <c r="AB39403" s="241"/>
    </row>
    <row r="39404" spans="25:28">
      <c r="Y39404" s="240"/>
      <c r="AB39404" s="241"/>
    </row>
    <row r="39405" spans="25:28">
      <c r="Y39405" s="240"/>
      <c r="AB39405" s="241"/>
    </row>
    <row r="39406" spans="25:28">
      <c r="Y39406" s="240"/>
      <c r="AB39406" s="241"/>
    </row>
    <row r="39407" spans="25:28">
      <c r="Y39407" s="240"/>
      <c r="AB39407" s="241"/>
    </row>
    <row r="39408" spans="25:28">
      <c r="Y39408" s="240"/>
      <c r="AB39408" s="241"/>
    </row>
    <row r="39409" spans="25:28">
      <c r="Y39409" s="240"/>
      <c r="AB39409" s="241"/>
    </row>
    <row r="39410" spans="25:28">
      <c r="Y39410" s="240"/>
      <c r="AB39410" s="241"/>
    </row>
    <row r="39411" spans="25:28">
      <c r="Y39411" s="240"/>
      <c r="AB39411" s="241"/>
    </row>
    <row r="39412" spans="25:28">
      <c r="Y39412" s="240"/>
      <c r="AB39412" s="241"/>
    </row>
    <row r="39413" spans="25:28">
      <c r="Y39413" s="240"/>
      <c r="AB39413" s="241"/>
    </row>
    <row r="39414" spans="25:28">
      <c r="Y39414" s="240"/>
      <c r="AB39414" s="241"/>
    </row>
    <row r="39415" spans="25:28">
      <c r="Y39415" s="240"/>
      <c r="AB39415" s="241"/>
    </row>
    <row r="39416" spans="25:28">
      <c r="Y39416" s="240"/>
      <c r="AB39416" s="241"/>
    </row>
    <row r="39417" spans="25:28">
      <c r="Y39417" s="240"/>
      <c r="AB39417" s="241"/>
    </row>
    <row r="39418" spans="25:28">
      <c r="Y39418" s="240"/>
      <c r="AB39418" s="241"/>
    </row>
    <row r="39419" spans="25:28">
      <c r="Y39419" s="240"/>
      <c r="AB39419" s="241"/>
    </row>
    <row r="39420" spans="25:28">
      <c r="Y39420" s="240"/>
      <c r="AB39420" s="241"/>
    </row>
    <row r="39421" spans="25:28">
      <c r="Y39421" s="240"/>
      <c r="AB39421" s="241"/>
    </row>
    <row r="39422" spans="25:28">
      <c r="Y39422" s="240"/>
      <c r="AB39422" s="241"/>
    </row>
    <row r="39423" spans="25:28">
      <c r="Y39423" s="240"/>
      <c r="AB39423" s="241"/>
    </row>
    <row r="39424" spans="25:28">
      <c r="Y39424" s="240"/>
      <c r="AB39424" s="241"/>
    </row>
    <row r="39425" spans="25:28">
      <c r="Y39425" s="240"/>
      <c r="AB39425" s="241"/>
    </row>
    <row r="39426" spans="25:28">
      <c r="Y39426" s="240"/>
      <c r="AB39426" s="241"/>
    </row>
    <row r="39427" spans="25:28">
      <c r="Y39427" s="240"/>
      <c r="AB39427" s="241"/>
    </row>
    <row r="39428" spans="25:28">
      <c r="Y39428" s="240"/>
      <c r="AB39428" s="241"/>
    </row>
    <row r="39429" spans="25:28">
      <c r="Y39429" s="240"/>
      <c r="AB39429" s="241"/>
    </row>
    <row r="39430" spans="25:28">
      <c r="Y39430" s="240"/>
      <c r="AB39430" s="241"/>
    </row>
    <row r="39431" spans="25:28">
      <c r="Y39431" s="240"/>
      <c r="AB39431" s="241"/>
    </row>
    <row r="39432" spans="25:28">
      <c r="Y39432" s="240"/>
      <c r="AB39432" s="241"/>
    </row>
    <row r="39433" spans="25:28">
      <c r="Y39433" s="240"/>
      <c r="AB39433" s="241"/>
    </row>
    <row r="39434" spans="25:28">
      <c r="Y39434" s="240"/>
      <c r="AB39434" s="241"/>
    </row>
    <row r="39435" spans="25:28">
      <c r="Y39435" s="240"/>
      <c r="AB39435" s="241"/>
    </row>
    <row r="39436" spans="25:28">
      <c r="Y39436" s="240"/>
      <c r="AB39436" s="241"/>
    </row>
    <row r="39437" spans="25:28">
      <c r="Y39437" s="240"/>
      <c r="AB39437" s="241"/>
    </row>
    <row r="39438" spans="25:28">
      <c r="Y39438" s="240"/>
      <c r="AB39438" s="241"/>
    </row>
    <row r="39439" spans="25:28">
      <c r="Y39439" s="240"/>
      <c r="AB39439" s="241"/>
    </row>
    <row r="39440" spans="25:28">
      <c r="Y39440" s="240"/>
      <c r="AB39440" s="241"/>
    </row>
    <row r="39441" spans="25:28">
      <c r="Y39441" s="240"/>
      <c r="AB39441" s="241"/>
    </row>
    <row r="39442" spans="25:28">
      <c r="Y39442" s="240"/>
      <c r="AB39442" s="241"/>
    </row>
    <row r="39443" spans="25:28">
      <c r="Y39443" s="240"/>
      <c r="AB39443" s="241"/>
    </row>
    <row r="39444" spans="25:28">
      <c r="Y39444" s="240"/>
      <c r="AB39444" s="241"/>
    </row>
    <row r="39445" spans="25:28">
      <c r="Y39445" s="240"/>
      <c r="AB39445" s="241"/>
    </row>
    <row r="39446" spans="25:28">
      <c r="Y39446" s="240"/>
      <c r="AB39446" s="241"/>
    </row>
    <row r="39447" spans="25:28">
      <c r="Y39447" s="240"/>
      <c r="AB39447" s="241"/>
    </row>
    <row r="39448" spans="25:28">
      <c r="Y39448" s="240"/>
      <c r="AB39448" s="241"/>
    </row>
    <row r="39449" spans="25:28">
      <c r="Y39449" s="240"/>
      <c r="AB39449" s="241"/>
    </row>
    <row r="39450" spans="25:28">
      <c r="Y39450" s="240"/>
      <c r="AB39450" s="241"/>
    </row>
    <row r="39451" spans="25:28">
      <c r="Y39451" s="240"/>
      <c r="AB39451" s="241"/>
    </row>
    <row r="39452" spans="25:28">
      <c r="Y39452" s="240"/>
      <c r="AB39452" s="241"/>
    </row>
    <row r="39453" spans="25:28">
      <c r="Y39453" s="240"/>
      <c r="AB39453" s="241"/>
    </row>
    <row r="39454" spans="25:28">
      <c r="Y39454" s="240"/>
      <c r="AB39454" s="241"/>
    </row>
    <row r="39455" spans="25:28">
      <c r="Y39455" s="240"/>
      <c r="AB39455" s="241"/>
    </row>
    <row r="39456" spans="25:28">
      <c r="Y39456" s="240"/>
      <c r="AB39456" s="241"/>
    </row>
    <row r="39457" spans="25:28">
      <c r="Y39457" s="240"/>
      <c r="AB39457" s="241"/>
    </row>
    <row r="39458" spans="25:28">
      <c r="Y39458" s="240"/>
      <c r="AB39458" s="241"/>
    </row>
    <row r="39459" spans="25:28">
      <c r="Y39459" s="240"/>
      <c r="AB39459" s="241"/>
    </row>
    <row r="39460" spans="25:28">
      <c r="Y39460" s="240"/>
      <c r="AB39460" s="241"/>
    </row>
    <row r="39461" spans="25:28">
      <c r="Y39461" s="240"/>
      <c r="AB39461" s="241"/>
    </row>
    <row r="39462" spans="25:28">
      <c r="Y39462" s="240"/>
      <c r="AB39462" s="241"/>
    </row>
    <row r="39463" spans="25:28">
      <c r="Y39463" s="240"/>
      <c r="AB39463" s="241"/>
    </row>
    <row r="39464" spans="25:28">
      <c r="Y39464" s="240"/>
      <c r="AB39464" s="241"/>
    </row>
    <row r="39465" spans="25:28">
      <c r="Y39465" s="240"/>
      <c r="AB39465" s="241"/>
    </row>
    <row r="39466" spans="25:28">
      <c r="Y39466" s="240"/>
      <c r="AB39466" s="241"/>
    </row>
    <row r="39467" spans="25:28">
      <c r="Y39467" s="240"/>
      <c r="AB39467" s="241"/>
    </row>
    <row r="39468" spans="25:28">
      <c r="Y39468" s="240"/>
      <c r="AB39468" s="241"/>
    </row>
    <row r="39469" spans="25:28">
      <c r="Y39469" s="240"/>
      <c r="AB39469" s="241"/>
    </row>
    <row r="39470" spans="25:28">
      <c r="Y39470" s="240"/>
      <c r="AB39470" s="241"/>
    </row>
    <row r="39471" spans="25:28">
      <c r="Y39471" s="240"/>
      <c r="AB39471" s="241"/>
    </row>
    <row r="39472" spans="25:28">
      <c r="Y39472" s="240"/>
      <c r="AB39472" s="241"/>
    </row>
    <row r="39473" spans="25:28">
      <c r="Y39473" s="240"/>
      <c r="AB39473" s="241"/>
    </row>
    <row r="39474" spans="25:28">
      <c r="Y39474" s="240"/>
      <c r="AB39474" s="241"/>
    </row>
    <row r="39475" spans="25:28">
      <c r="Y39475" s="240"/>
      <c r="AB39475" s="241"/>
    </row>
    <row r="39476" spans="25:28">
      <c r="Y39476" s="240"/>
      <c r="AB39476" s="241"/>
    </row>
    <row r="39477" spans="25:28">
      <c r="Y39477" s="240"/>
      <c r="AB39477" s="241"/>
    </row>
    <row r="39478" spans="25:28">
      <c r="Y39478" s="240"/>
      <c r="AB39478" s="241"/>
    </row>
    <row r="39479" spans="25:28">
      <c r="Y39479" s="240"/>
      <c r="AB39479" s="241"/>
    </row>
    <row r="39480" spans="25:28">
      <c r="Y39480" s="240"/>
      <c r="AB39480" s="241"/>
    </row>
    <row r="39481" spans="25:28">
      <c r="Y39481" s="240"/>
      <c r="AB39481" s="241"/>
    </row>
    <row r="39482" spans="25:28">
      <c r="Y39482" s="240"/>
      <c r="AB39482" s="241"/>
    </row>
    <row r="39483" spans="25:28">
      <c r="Y39483" s="240"/>
      <c r="AB39483" s="241"/>
    </row>
    <row r="39484" spans="25:28">
      <c r="Y39484" s="240"/>
      <c r="AB39484" s="241"/>
    </row>
    <row r="39485" spans="25:28">
      <c r="Y39485" s="240"/>
      <c r="AB39485" s="241"/>
    </row>
    <row r="39486" spans="25:28">
      <c r="Y39486" s="240"/>
      <c r="AB39486" s="241"/>
    </row>
    <row r="39487" spans="25:28">
      <c r="Y39487" s="240"/>
      <c r="AB39487" s="241"/>
    </row>
    <row r="39488" spans="25:28">
      <c r="Y39488" s="240"/>
      <c r="AB39488" s="241"/>
    </row>
    <row r="39489" spans="25:28">
      <c r="Y39489" s="240"/>
      <c r="AB39489" s="241"/>
    </row>
    <row r="39490" spans="25:28">
      <c r="Y39490" s="240"/>
      <c r="AB39490" s="241"/>
    </row>
    <row r="39491" spans="25:28">
      <c r="Y39491" s="240"/>
      <c r="AB39491" s="241"/>
    </row>
    <row r="39492" spans="25:28">
      <c r="Y39492" s="240"/>
      <c r="AB39492" s="241"/>
    </row>
    <row r="39493" spans="25:28">
      <c r="Y39493" s="240"/>
      <c r="AB39493" s="241"/>
    </row>
    <row r="39494" spans="25:28">
      <c r="Y39494" s="240"/>
      <c r="AB39494" s="241"/>
    </row>
    <row r="39495" spans="25:28">
      <c r="Y39495" s="240"/>
      <c r="AB39495" s="241"/>
    </row>
    <row r="39496" spans="25:28">
      <c r="Y39496" s="240"/>
      <c r="AB39496" s="241"/>
    </row>
    <row r="39497" spans="25:28">
      <c r="Y39497" s="240"/>
      <c r="AB39497" s="241"/>
    </row>
    <row r="39498" spans="25:28">
      <c r="Y39498" s="240"/>
      <c r="AB39498" s="241"/>
    </row>
    <row r="39499" spans="25:28">
      <c r="Y39499" s="240"/>
      <c r="AB39499" s="241"/>
    </row>
    <row r="39500" spans="25:28">
      <c r="Y39500" s="240"/>
      <c r="AB39500" s="241"/>
    </row>
    <row r="39501" spans="25:28">
      <c r="Y39501" s="240"/>
      <c r="AB39501" s="241"/>
    </row>
    <row r="39502" spans="25:28">
      <c r="Y39502" s="240"/>
      <c r="AB39502" s="241"/>
    </row>
    <row r="39503" spans="25:28">
      <c r="Y39503" s="240"/>
      <c r="AB39503" s="241"/>
    </row>
    <row r="39504" spans="25:28">
      <c r="Y39504" s="240"/>
      <c r="AB39504" s="241"/>
    </row>
    <row r="39505" spans="25:28">
      <c r="Y39505" s="240"/>
      <c r="AB39505" s="241"/>
    </row>
    <row r="39506" spans="25:28">
      <c r="Y39506" s="240"/>
      <c r="AB39506" s="241"/>
    </row>
    <row r="39507" spans="25:28">
      <c r="Y39507" s="240"/>
      <c r="AB39507" s="241"/>
    </row>
    <row r="39508" spans="25:28">
      <c r="Y39508" s="240"/>
      <c r="AB39508" s="241"/>
    </row>
    <row r="39509" spans="25:28">
      <c r="Y39509" s="240"/>
      <c r="AB39509" s="241"/>
    </row>
    <row r="39510" spans="25:28">
      <c r="Y39510" s="240"/>
      <c r="AB39510" s="241"/>
    </row>
    <row r="39511" spans="25:28">
      <c r="Y39511" s="240"/>
      <c r="AB39511" s="241"/>
    </row>
    <row r="39512" spans="25:28">
      <c r="Y39512" s="240"/>
      <c r="AB39512" s="241"/>
    </row>
    <row r="39513" spans="25:28">
      <c r="Y39513" s="240"/>
      <c r="AB39513" s="241"/>
    </row>
    <row r="39514" spans="25:28">
      <c r="Y39514" s="240"/>
      <c r="AB39514" s="241"/>
    </row>
    <row r="39515" spans="25:28">
      <c r="Y39515" s="240"/>
      <c r="AB39515" s="241"/>
    </row>
    <row r="39516" spans="25:28">
      <c r="Y39516" s="240"/>
      <c r="AB39516" s="241"/>
    </row>
    <row r="39517" spans="25:28">
      <c r="Y39517" s="240"/>
      <c r="AB39517" s="241"/>
    </row>
    <row r="39518" spans="25:28">
      <c r="Y39518" s="240"/>
      <c r="AB39518" s="241"/>
    </row>
    <row r="39519" spans="25:28">
      <c r="Y39519" s="240"/>
      <c r="AB39519" s="241"/>
    </row>
    <row r="39520" spans="25:28">
      <c r="Y39520" s="240"/>
      <c r="AB39520" s="241"/>
    </row>
    <row r="39521" spans="25:28">
      <c r="Y39521" s="240"/>
      <c r="AB39521" s="241"/>
    </row>
    <row r="39522" spans="25:28">
      <c r="Y39522" s="240"/>
      <c r="AB39522" s="241"/>
    </row>
    <row r="39523" spans="25:28">
      <c r="Y39523" s="240"/>
      <c r="AB39523" s="241"/>
    </row>
    <row r="39524" spans="25:28">
      <c r="Y39524" s="240"/>
      <c r="AB39524" s="241"/>
    </row>
    <row r="39525" spans="25:28">
      <c r="Y39525" s="240"/>
      <c r="AB39525" s="241"/>
    </row>
    <row r="39526" spans="25:28">
      <c r="Y39526" s="240"/>
      <c r="AB39526" s="241"/>
    </row>
    <row r="39527" spans="25:28">
      <c r="Y39527" s="240"/>
      <c r="AB39527" s="241"/>
    </row>
    <row r="39528" spans="25:28">
      <c r="Y39528" s="240"/>
      <c r="AB39528" s="241"/>
    </row>
    <row r="39529" spans="25:28">
      <c r="Y39529" s="240"/>
      <c r="AB39529" s="241"/>
    </row>
    <row r="39530" spans="25:28">
      <c r="Y39530" s="240"/>
      <c r="AB39530" s="241"/>
    </row>
    <row r="39531" spans="25:28">
      <c r="Y39531" s="240"/>
      <c r="AB39531" s="241"/>
    </row>
    <row r="39532" spans="25:28">
      <c r="Y39532" s="240"/>
      <c r="AB39532" s="241"/>
    </row>
    <row r="39533" spans="25:28">
      <c r="Y39533" s="240"/>
      <c r="AB39533" s="241"/>
    </row>
    <row r="39534" spans="25:28">
      <c r="Y39534" s="240"/>
      <c r="AB39534" s="241"/>
    </row>
    <row r="39535" spans="25:28">
      <c r="Y39535" s="240"/>
      <c r="AB39535" s="241"/>
    </row>
    <row r="39536" spans="25:28">
      <c r="Y39536" s="240"/>
      <c r="AB39536" s="241"/>
    </row>
    <row r="39537" spans="25:28">
      <c r="Y39537" s="240"/>
      <c r="AB39537" s="241"/>
    </row>
    <row r="39538" spans="25:28">
      <c r="Y39538" s="240"/>
      <c r="AB39538" s="241"/>
    </row>
    <row r="39539" spans="25:28">
      <c r="Y39539" s="240"/>
      <c r="AB39539" s="241"/>
    </row>
    <row r="39540" spans="25:28">
      <c r="Y39540" s="240"/>
      <c r="AB39540" s="241"/>
    </row>
    <row r="39541" spans="25:28">
      <c r="Y39541" s="240"/>
      <c r="AB39541" s="241"/>
    </row>
    <row r="39542" spans="25:28">
      <c r="Y39542" s="240"/>
      <c r="AB39542" s="241"/>
    </row>
    <row r="39543" spans="25:28">
      <c r="Y39543" s="240"/>
      <c r="AB39543" s="241"/>
    </row>
    <row r="39544" spans="25:28">
      <c r="Y39544" s="240"/>
      <c r="AB39544" s="241"/>
    </row>
    <row r="39545" spans="25:28">
      <c r="Y39545" s="240"/>
      <c r="AB39545" s="241"/>
    </row>
    <row r="39546" spans="25:28">
      <c r="Y39546" s="240"/>
      <c r="AB39546" s="241"/>
    </row>
    <row r="39547" spans="25:28">
      <c r="Y39547" s="240"/>
      <c r="AB39547" s="241"/>
    </row>
    <row r="39548" spans="25:28">
      <c r="Y39548" s="240"/>
      <c r="AB39548" s="241"/>
    </row>
    <row r="39549" spans="25:28">
      <c r="Y39549" s="240"/>
      <c r="AB39549" s="241"/>
    </row>
    <row r="39550" spans="25:28">
      <c r="Y39550" s="240"/>
      <c r="AB39550" s="241"/>
    </row>
    <row r="39551" spans="25:28">
      <c r="Y39551" s="240"/>
      <c r="AB39551" s="241"/>
    </row>
    <row r="39552" spans="25:28">
      <c r="Y39552" s="240"/>
      <c r="AB39552" s="241"/>
    </row>
    <row r="39553" spans="25:28">
      <c r="Y39553" s="240"/>
      <c r="AB39553" s="241"/>
    </row>
    <row r="39554" spans="25:28">
      <c r="Y39554" s="240"/>
      <c r="AB39554" s="241"/>
    </row>
    <row r="39555" spans="25:28">
      <c r="Y39555" s="240"/>
      <c r="AB39555" s="241"/>
    </row>
    <row r="39556" spans="25:28">
      <c r="Y39556" s="240"/>
      <c r="AB39556" s="241"/>
    </row>
    <row r="39557" spans="25:28">
      <c r="Y39557" s="240"/>
      <c r="AB39557" s="241"/>
    </row>
    <row r="39558" spans="25:28">
      <c r="Y39558" s="240"/>
      <c r="AB39558" s="241"/>
    </row>
    <row r="39559" spans="25:28">
      <c r="Y39559" s="240"/>
      <c r="AB39559" s="241"/>
    </row>
    <row r="39560" spans="25:28">
      <c r="Y39560" s="240"/>
      <c r="AB39560" s="241"/>
    </row>
    <row r="39561" spans="25:28">
      <c r="Y39561" s="240"/>
      <c r="AB39561" s="241"/>
    </row>
    <row r="39562" spans="25:28">
      <c r="Y39562" s="240"/>
      <c r="AB39562" s="241"/>
    </row>
    <row r="39563" spans="25:28">
      <c r="Y39563" s="240"/>
      <c r="AB39563" s="241"/>
    </row>
    <row r="39564" spans="25:28">
      <c r="Y39564" s="240"/>
      <c r="AB39564" s="241"/>
    </row>
    <row r="39565" spans="25:28">
      <c r="Y39565" s="240"/>
      <c r="AB39565" s="241"/>
    </row>
    <row r="39566" spans="25:28">
      <c r="Y39566" s="240"/>
      <c r="AB39566" s="241"/>
    </row>
    <row r="39567" spans="25:28">
      <c r="Y39567" s="240"/>
      <c r="AB39567" s="241"/>
    </row>
    <row r="39568" spans="25:28">
      <c r="Y39568" s="240"/>
      <c r="AB39568" s="241"/>
    </row>
    <row r="39569" spans="25:28">
      <c r="Y39569" s="240"/>
      <c r="AB39569" s="241"/>
    </row>
    <row r="39570" spans="25:28">
      <c r="Y39570" s="240"/>
      <c r="AB39570" s="241"/>
    </row>
    <row r="39571" spans="25:28">
      <c r="Y39571" s="240"/>
      <c r="AB39571" s="241"/>
    </row>
    <row r="39572" spans="25:28">
      <c r="Y39572" s="240"/>
      <c r="AB39572" s="241"/>
    </row>
    <row r="39573" spans="25:28">
      <c r="Y39573" s="240"/>
      <c r="AB39573" s="241"/>
    </row>
    <row r="39574" spans="25:28">
      <c r="Y39574" s="240"/>
      <c r="AB39574" s="241"/>
    </row>
    <row r="39575" spans="25:28">
      <c r="Y39575" s="240"/>
      <c r="AB39575" s="241"/>
    </row>
    <row r="39576" spans="25:28">
      <c r="Y39576" s="240"/>
      <c r="AB39576" s="241"/>
    </row>
    <row r="39577" spans="25:28">
      <c r="Y39577" s="240"/>
      <c r="AB39577" s="241"/>
    </row>
    <row r="39578" spans="25:28">
      <c r="Y39578" s="240"/>
      <c r="AB39578" s="241"/>
    </row>
    <row r="39579" spans="25:28">
      <c r="Y39579" s="240"/>
      <c r="AB39579" s="241"/>
    </row>
    <row r="39580" spans="25:28">
      <c r="Y39580" s="240"/>
      <c r="AB39580" s="241"/>
    </row>
    <row r="39581" spans="25:28">
      <c r="Y39581" s="240"/>
      <c r="AB39581" s="241"/>
    </row>
    <row r="39582" spans="25:28">
      <c r="Y39582" s="240"/>
      <c r="AB39582" s="241"/>
    </row>
    <row r="39583" spans="25:28">
      <c r="Y39583" s="240"/>
      <c r="AB39583" s="241"/>
    </row>
    <row r="39584" spans="25:28">
      <c r="Y39584" s="240"/>
      <c r="AB39584" s="241"/>
    </row>
    <row r="39585" spans="25:28">
      <c r="Y39585" s="240"/>
      <c r="AB39585" s="241"/>
    </row>
    <row r="39586" spans="25:28">
      <c r="Y39586" s="240"/>
      <c r="AB39586" s="241"/>
    </row>
    <row r="39587" spans="25:28">
      <c r="Y39587" s="240"/>
      <c r="AB39587" s="241"/>
    </row>
    <row r="39588" spans="25:28">
      <c r="Y39588" s="240"/>
      <c r="AB39588" s="241"/>
    </row>
    <row r="39589" spans="25:28">
      <c r="Y39589" s="240"/>
      <c r="AB39589" s="241"/>
    </row>
    <row r="39590" spans="25:28">
      <c r="Y39590" s="240"/>
      <c r="AB39590" s="241"/>
    </row>
    <row r="39591" spans="25:28">
      <c r="Y39591" s="240"/>
      <c r="AB39591" s="241"/>
    </row>
    <row r="39592" spans="25:28">
      <c r="Y39592" s="240"/>
      <c r="AB39592" s="241"/>
    </row>
    <row r="39593" spans="25:28">
      <c r="Y39593" s="240"/>
      <c r="AB39593" s="241"/>
    </row>
    <row r="39594" spans="25:28">
      <c r="Y39594" s="240"/>
      <c r="AB39594" s="241"/>
    </row>
    <row r="39595" spans="25:28">
      <c r="Y39595" s="240"/>
      <c r="AB39595" s="241"/>
    </row>
    <row r="39596" spans="25:28">
      <c r="Y39596" s="240"/>
      <c r="AB39596" s="241"/>
    </row>
    <row r="39597" spans="25:28">
      <c r="Y39597" s="240"/>
      <c r="AB39597" s="241"/>
    </row>
    <row r="39598" spans="25:28">
      <c r="Y39598" s="240"/>
      <c r="AB39598" s="241"/>
    </row>
    <row r="39599" spans="25:28">
      <c r="Y39599" s="240"/>
      <c r="AB39599" s="241"/>
    </row>
    <row r="39600" spans="25:28">
      <c r="Y39600" s="240"/>
      <c r="AB39600" s="241"/>
    </row>
    <row r="39601" spans="25:28">
      <c r="Y39601" s="240"/>
      <c r="AB39601" s="241"/>
    </row>
    <row r="39602" spans="25:28">
      <c r="Y39602" s="240"/>
      <c r="AB39602" s="241"/>
    </row>
    <row r="39603" spans="25:28">
      <c r="Y39603" s="240"/>
      <c r="AB39603" s="241"/>
    </row>
    <row r="39604" spans="25:28">
      <c r="Y39604" s="240"/>
      <c r="AB39604" s="241"/>
    </row>
    <row r="39605" spans="25:28">
      <c r="Y39605" s="240"/>
      <c r="AB39605" s="241"/>
    </row>
    <row r="39606" spans="25:28">
      <c r="Y39606" s="240"/>
      <c r="AB39606" s="241"/>
    </row>
    <row r="39607" spans="25:28">
      <c r="Y39607" s="240"/>
      <c r="AB39607" s="241"/>
    </row>
    <row r="39608" spans="25:28">
      <c r="Y39608" s="240"/>
      <c r="AB39608" s="241"/>
    </row>
    <row r="39609" spans="25:28">
      <c r="Y39609" s="240"/>
      <c r="AB39609" s="241"/>
    </row>
    <row r="39610" spans="25:28">
      <c r="Y39610" s="240"/>
      <c r="AB39610" s="241"/>
    </row>
    <row r="39611" spans="25:28">
      <c r="Y39611" s="240"/>
      <c r="AB39611" s="241"/>
    </row>
    <row r="39612" spans="25:28">
      <c r="Y39612" s="240"/>
      <c r="AB39612" s="241"/>
    </row>
    <row r="39613" spans="25:28">
      <c r="Y39613" s="240"/>
      <c r="AB39613" s="241"/>
    </row>
    <row r="39614" spans="25:28">
      <c r="Y39614" s="240"/>
      <c r="AB39614" s="241"/>
    </row>
    <row r="39615" spans="25:28">
      <c r="Y39615" s="240"/>
      <c r="AB39615" s="241"/>
    </row>
    <row r="39616" spans="25:28">
      <c r="Y39616" s="240"/>
      <c r="AB39616" s="241"/>
    </row>
    <row r="39617" spans="25:28">
      <c r="Y39617" s="240"/>
      <c r="AB39617" s="241"/>
    </row>
    <row r="39618" spans="25:28">
      <c r="Y39618" s="240"/>
      <c r="AB39618" s="241"/>
    </row>
    <row r="39619" spans="25:28">
      <c r="Y39619" s="240"/>
      <c r="AB39619" s="241"/>
    </row>
    <row r="39620" spans="25:28">
      <c r="Y39620" s="240"/>
      <c r="AB39620" s="241"/>
    </row>
    <row r="39621" spans="25:28">
      <c r="Y39621" s="240"/>
      <c r="AB39621" s="241"/>
    </row>
    <row r="39622" spans="25:28">
      <c r="Y39622" s="240"/>
      <c r="AB39622" s="241"/>
    </row>
    <row r="39623" spans="25:28">
      <c r="Y39623" s="240"/>
      <c r="AB39623" s="241"/>
    </row>
    <row r="39624" spans="25:28">
      <c r="Y39624" s="240"/>
      <c r="AB39624" s="241"/>
    </row>
    <row r="39625" spans="25:28">
      <c r="Y39625" s="240"/>
      <c r="AB39625" s="241"/>
    </row>
    <row r="39626" spans="25:28">
      <c r="Y39626" s="240"/>
      <c r="AB39626" s="241"/>
    </row>
    <row r="39627" spans="25:28">
      <c r="Y39627" s="240"/>
      <c r="AB39627" s="241"/>
    </row>
    <row r="39628" spans="25:28">
      <c r="Y39628" s="240"/>
      <c r="AB39628" s="241"/>
    </row>
    <row r="39629" spans="25:28">
      <c r="Y39629" s="240"/>
      <c r="AB39629" s="241"/>
    </row>
    <row r="39630" spans="25:28">
      <c r="Y39630" s="240"/>
      <c r="AB39630" s="241"/>
    </row>
    <row r="39631" spans="25:28">
      <c r="Y39631" s="240"/>
      <c r="AB39631" s="241"/>
    </row>
    <row r="39632" spans="25:28">
      <c r="Y39632" s="240"/>
      <c r="AB39632" s="241"/>
    </row>
    <row r="39633" spans="25:28">
      <c r="Y39633" s="240"/>
      <c r="AB39633" s="241"/>
    </row>
    <row r="39634" spans="25:28">
      <c r="Y39634" s="240"/>
      <c r="AB39634" s="241"/>
    </row>
    <row r="39635" spans="25:28">
      <c r="Y39635" s="240"/>
      <c r="AB39635" s="241"/>
    </row>
    <row r="39636" spans="25:28">
      <c r="Y39636" s="240"/>
      <c r="AB39636" s="241"/>
    </row>
    <row r="39637" spans="25:28">
      <c r="Y39637" s="240"/>
      <c r="AB39637" s="241"/>
    </row>
    <row r="39638" spans="25:28">
      <c r="Y39638" s="240"/>
      <c r="AB39638" s="241"/>
    </row>
    <row r="39639" spans="25:28">
      <c r="Y39639" s="240"/>
      <c r="AB39639" s="241"/>
    </row>
    <row r="39640" spans="25:28">
      <c r="Y39640" s="240"/>
      <c r="AB39640" s="241"/>
    </row>
    <row r="39641" spans="25:28">
      <c r="Y39641" s="240"/>
      <c r="AB39641" s="241"/>
    </row>
    <row r="39642" spans="25:28">
      <c r="Y39642" s="240"/>
      <c r="AB39642" s="241"/>
    </row>
    <row r="39643" spans="25:28">
      <c r="Y39643" s="240"/>
      <c r="AB39643" s="241"/>
    </row>
    <row r="39644" spans="25:28">
      <c r="Y39644" s="240"/>
      <c r="AB39644" s="241"/>
    </row>
    <row r="39645" spans="25:28">
      <c r="Y39645" s="240"/>
      <c r="AB39645" s="241"/>
    </row>
    <row r="39646" spans="25:28">
      <c r="Y39646" s="240"/>
      <c r="AB39646" s="241"/>
    </row>
    <row r="39647" spans="25:28">
      <c r="Y39647" s="240"/>
      <c r="AB39647" s="241"/>
    </row>
    <row r="39648" spans="25:28">
      <c r="Y39648" s="240"/>
      <c r="AB39648" s="241"/>
    </row>
    <row r="39649" spans="25:28">
      <c r="Y39649" s="240"/>
      <c r="AB39649" s="241"/>
    </row>
    <row r="39650" spans="25:28">
      <c r="Y39650" s="240"/>
      <c r="AB39650" s="241"/>
    </row>
    <row r="39651" spans="25:28">
      <c r="Y39651" s="240"/>
      <c r="AB39651" s="241"/>
    </row>
    <row r="39652" spans="25:28">
      <c r="Y39652" s="240"/>
      <c r="AB39652" s="241"/>
    </row>
    <row r="39653" spans="25:28">
      <c r="Y39653" s="240"/>
      <c r="AB39653" s="241"/>
    </row>
    <row r="39654" spans="25:28">
      <c r="Y39654" s="240"/>
      <c r="AB39654" s="241"/>
    </row>
    <row r="39655" spans="25:28">
      <c r="Y39655" s="240"/>
      <c r="AB39655" s="241"/>
    </row>
    <row r="39656" spans="25:28">
      <c r="Y39656" s="240"/>
      <c r="AB39656" s="241"/>
    </row>
    <row r="39657" spans="25:28">
      <c r="Y39657" s="240"/>
      <c r="AB39657" s="241"/>
    </row>
    <row r="39658" spans="25:28">
      <c r="Y39658" s="240"/>
      <c r="AB39658" s="241"/>
    </row>
    <row r="39659" spans="25:28">
      <c r="Y39659" s="240"/>
      <c r="AB39659" s="241"/>
    </row>
    <row r="39660" spans="25:28">
      <c r="Y39660" s="240"/>
      <c r="AB39660" s="241"/>
    </row>
    <row r="39661" spans="25:28">
      <c r="Y39661" s="240"/>
      <c r="AB39661" s="241"/>
    </row>
    <row r="39662" spans="25:28">
      <c r="Y39662" s="240"/>
      <c r="AB39662" s="241"/>
    </row>
    <row r="39663" spans="25:28">
      <c r="Y39663" s="240"/>
      <c r="AB39663" s="241"/>
    </row>
    <row r="39664" spans="25:28">
      <c r="Y39664" s="240"/>
      <c r="AB39664" s="241"/>
    </row>
    <row r="39665" spans="25:28">
      <c r="Y39665" s="240"/>
      <c r="AB39665" s="241"/>
    </row>
    <row r="39666" spans="25:28">
      <c r="Y39666" s="240"/>
      <c r="AB39666" s="241"/>
    </row>
    <row r="39667" spans="25:28">
      <c r="Y39667" s="240"/>
      <c r="AB39667" s="241"/>
    </row>
    <row r="39668" spans="25:28">
      <c r="Y39668" s="240"/>
      <c r="AB39668" s="241"/>
    </row>
    <row r="39669" spans="25:28">
      <c r="Y39669" s="240"/>
      <c r="AB39669" s="241"/>
    </row>
    <row r="39670" spans="25:28">
      <c r="Y39670" s="240"/>
      <c r="AB39670" s="241"/>
    </row>
    <row r="39671" spans="25:28">
      <c r="Y39671" s="240"/>
      <c r="AB39671" s="241"/>
    </row>
    <row r="39672" spans="25:28">
      <c r="Y39672" s="240"/>
      <c r="AB39672" s="241"/>
    </row>
    <row r="39673" spans="25:28">
      <c r="Y39673" s="240"/>
      <c r="AB39673" s="241"/>
    </row>
    <row r="39674" spans="25:28">
      <c r="Y39674" s="240"/>
      <c r="AB39674" s="241"/>
    </row>
    <row r="39675" spans="25:28">
      <c r="Y39675" s="240"/>
      <c r="AB39675" s="241"/>
    </row>
    <row r="39676" spans="25:28">
      <c r="Y39676" s="240"/>
      <c r="AB39676" s="241"/>
    </row>
    <row r="39677" spans="25:28">
      <c r="Y39677" s="240"/>
      <c r="AB39677" s="241"/>
    </row>
    <row r="39678" spans="25:28">
      <c r="Y39678" s="240"/>
      <c r="AB39678" s="241"/>
    </row>
    <row r="39679" spans="25:28">
      <c r="Y39679" s="240"/>
      <c r="AB39679" s="241"/>
    </row>
    <row r="39680" spans="25:28">
      <c r="Y39680" s="240"/>
      <c r="AB39680" s="241"/>
    </row>
    <row r="39681" spans="25:28">
      <c r="Y39681" s="240"/>
      <c r="AB39681" s="241"/>
    </row>
    <row r="39682" spans="25:28">
      <c r="Y39682" s="240"/>
      <c r="AB39682" s="241"/>
    </row>
    <row r="39683" spans="25:28">
      <c r="Y39683" s="240"/>
      <c r="AB39683" s="241"/>
    </row>
    <row r="39684" spans="25:28">
      <c r="Y39684" s="240"/>
      <c r="AB39684" s="241"/>
    </row>
    <row r="39685" spans="25:28">
      <c r="Y39685" s="240"/>
      <c r="AB39685" s="241"/>
    </row>
    <row r="39686" spans="25:28">
      <c r="Y39686" s="240"/>
      <c r="AB39686" s="241"/>
    </row>
    <row r="39687" spans="25:28">
      <c r="Y39687" s="240"/>
      <c r="AB39687" s="241"/>
    </row>
    <row r="39688" spans="25:28">
      <c r="Y39688" s="240"/>
      <c r="AB39688" s="241"/>
    </row>
    <row r="39689" spans="25:28">
      <c r="Y39689" s="240"/>
      <c r="AB39689" s="241"/>
    </row>
    <row r="39690" spans="25:28">
      <c r="Y39690" s="240"/>
      <c r="AB39690" s="241"/>
    </row>
    <row r="39691" spans="25:28">
      <c r="Y39691" s="240"/>
      <c r="AB39691" s="241"/>
    </row>
    <row r="39692" spans="25:28">
      <c r="Y39692" s="240"/>
      <c r="AB39692" s="241"/>
    </row>
    <row r="39693" spans="25:28">
      <c r="Y39693" s="240"/>
      <c r="AB39693" s="241"/>
    </row>
    <row r="39694" spans="25:28">
      <c r="Y39694" s="240"/>
      <c r="AB39694" s="241"/>
    </row>
    <row r="39695" spans="25:28">
      <c r="Y39695" s="240"/>
      <c r="AB39695" s="241"/>
    </row>
    <row r="39696" spans="25:28">
      <c r="Y39696" s="240"/>
      <c r="AB39696" s="241"/>
    </row>
    <row r="39697" spans="25:28">
      <c r="Y39697" s="240"/>
      <c r="AB39697" s="241"/>
    </row>
    <row r="39698" spans="25:28">
      <c r="Y39698" s="240"/>
      <c r="AB39698" s="241"/>
    </row>
    <row r="39699" spans="25:28">
      <c r="Y39699" s="240"/>
      <c r="AB39699" s="241"/>
    </row>
    <row r="39700" spans="25:28">
      <c r="Y39700" s="240"/>
      <c r="AB39700" s="241"/>
    </row>
    <row r="39701" spans="25:28">
      <c r="Y39701" s="240"/>
      <c r="AB39701" s="241"/>
    </row>
    <row r="39702" spans="25:28">
      <c r="Y39702" s="240"/>
      <c r="AB39702" s="241"/>
    </row>
    <row r="39703" spans="25:28">
      <c r="Y39703" s="240"/>
      <c r="AB39703" s="241"/>
    </row>
    <row r="39704" spans="25:28">
      <c r="Y39704" s="240"/>
      <c r="AB39704" s="241"/>
    </row>
    <row r="39705" spans="25:28">
      <c r="Y39705" s="240"/>
      <c r="AB39705" s="241"/>
    </row>
    <row r="39706" spans="25:28">
      <c r="Y39706" s="240"/>
      <c r="AB39706" s="241"/>
    </row>
    <row r="39707" spans="25:28">
      <c r="Y39707" s="240"/>
      <c r="AB39707" s="241"/>
    </row>
    <row r="39708" spans="25:28">
      <c r="Y39708" s="240"/>
      <c r="AB39708" s="241"/>
    </row>
    <row r="39709" spans="25:28">
      <c r="Y39709" s="240"/>
      <c r="AB39709" s="241"/>
    </row>
    <row r="39710" spans="25:28">
      <c r="Y39710" s="240"/>
      <c r="AB39710" s="241"/>
    </row>
    <row r="39711" spans="25:28">
      <c r="Y39711" s="240"/>
      <c r="AB39711" s="241"/>
    </row>
    <row r="39712" spans="25:28">
      <c r="Y39712" s="240"/>
      <c r="AB39712" s="241"/>
    </row>
    <row r="39713" spans="25:28">
      <c r="Y39713" s="240"/>
      <c r="AB39713" s="241"/>
    </row>
    <row r="39714" spans="25:28">
      <c r="Y39714" s="240"/>
      <c r="AB39714" s="241"/>
    </row>
    <row r="39715" spans="25:28">
      <c r="Y39715" s="240"/>
      <c r="AB39715" s="241"/>
    </row>
    <row r="39716" spans="25:28">
      <c r="Y39716" s="240"/>
      <c r="AB39716" s="241"/>
    </row>
    <row r="39717" spans="25:28">
      <c r="Y39717" s="240"/>
      <c r="AB39717" s="241"/>
    </row>
    <row r="39718" spans="25:28">
      <c r="Y39718" s="240"/>
      <c r="AB39718" s="241"/>
    </row>
    <row r="39719" spans="25:28">
      <c r="Y39719" s="240"/>
      <c r="AB39719" s="241"/>
    </row>
    <row r="39720" spans="25:28">
      <c r="Y39720" s="240"/>
      <c r="AB39720" s="241"/>
    </row>
    <row r="39721" spans="25:28">
      <c r="Y39721" s="240"/>
      <c r="AB39721" s="241"/>
    </row>
    <row r="39722" spans="25:28">
      <c r="Y39722" s="240"/>
      <c r="AB39722" s="241"/>
    </row>
    <row r="39723" spans="25:28">
      <c r="Y39723" s="240"/>
      <c r="AB39723" s="241"/>
    </row>
    <row r="39724" spans="25:28">
      <c r="Y39724" s="240"/>
      <c r="AB39724" s="241"/>
    </row>
    <row r="39725" spans="25:28">
      <c r="Y39725" s="240"/>
      <c r="AB39725" s="241"/>
    </row>
    <row r="39726" spans="25:28">
      <c r="Y39726" s="240"/>
      <c r="AB39726" s="241"/>
    </row>
    <row r="39727" spans="25:28">
      <c r="Y39727" s="240"/>
      <c r="AB39727" s="241"/>
    </row>
    <row r="39728" spans="25:28">
      <c r="Y39728" s="240"/>
      <c r="AB39728" s="241"/>
    </row>
    <row r="39729" spans="25:28">
      <c r="Y39729" s="240"/>
      <c r="AB39729" s="241"/>
    </row>
    <row r="39730" spans="25:28">
      <c r="Y39730" s="240"/>
      <c r="AB39730" s="241"/>
    </row>
    <row r="39731" spans="25:28">
      <c r="Y39731" s="240"/>
      <c r="AB39731" s="241"/>
    </row>
    <row r="39732" spans="25:28">
      <c r="Y39732" s="240"/>
      <c r="AB39732" s="241"/>
    </row>
    <row r="39733" spans="25:28">
      <c r="Y39733" s="240"/>
      <c r="AB39733" s="241"/>
    </row>
    <row r="39734" spans="25:28">
      <c r="Y39734" s="240"/>
      <c r="AB39734" s="241"/>
    </row>
    <row r="39735" spans="25:28">
      <c r="Y39735" s="240"/>
      <c r="AB39735" s="241"/>
    </row>
    <row r="39736" spans="25:28">
      <c r="Y39736" s="240"/>
      <c r="AB39736" s="241"/>
    </row>
    <row r="39737" spans="25:28">
      <c r="Y39737" s="240"/>
      <c r="AB39737" s="241"/>
    </row>
    <row r="39738" spans="25:28">
      <c r="Y39738" s="240"/>
      <c r="AB39738" s="241"/>
    </row>
    <row r="39739" spans="25:28">
      <c r="Y39739" s="240"/>
      <c r="AB39739" s="241"/>
    </row>
    <row r="39740" spans="25:28">
      <c r="Y39740" s="240"/>
      <c r="AB39740" s="241"/>
    </row>
    <row r="39741" spans="25:28">
      <c r="Y39741" s="240"/>
      <c r="AB39741" s="241"/>
    </row>
    <row r="39742" spans="25:28">
      <c r="Y39742" s="240"/>
      <c r="AB39742" s="241"/>
    </row>
    <row r="39743" spans="25:28">
      <c r="Y39743" s="240"/>
      <c r="AB39743" s="241"/>
    </row>
    <row r="39744" spans="25:28">
      <c r="Y39744" s="240"/>
      <c r="AB39744" s="241"/>
    </row>
    <row r="39745" spans="25:28">
      <c r="Y39745" s="240"/>
      <c r="AB39745" s="241"/>
    </row>
    <row r="39746" spans="25:28">
      <c r="Y39746" s="240"/>
      <c r="AB39746" s="241"/>
    </row>
    <row r="39747" spans="25:28">
      <c r="Y39747" s="240"/>
      <c r="AB39747" s="241"/>
    </row>
    <row r="39748" spans="25:28">
      <c r="Y39748" s="240"/>
      <c r="AB39748" s="241"/>
    </row>
    <row r="39749" spans="25:28">
      <c r="Y39749" s="240"/>
      <c r="AB39749" s="241"/>
    </row>
    <row r="39750" spans="25:28">
      <c r="Y39750" s="240"/>
      <c r="AB39750" s="241"/>
    </row>
    <row r="39751" spans="25:28">
      <c r="Y39751" s="240"/>
      <c r="AB39751" s="241"/>
    </row>
    <row r="39752" spans="25:28">
      <c r="Y39752" s="240"/>
      <c r="AB39752" s="241"/>
    </row>
    <row r="39753" spans="25:28">
      <c r="Y39753" s="240"/>
      <c r="AB39753" s="241"/>
    </row>
    <row r="39754" spans="25:28">
      <c r="Y39754" s="240"/>
      <c r="AB39754" s="241"/>
    </row>
    <row r="39755" spans="25:28">
      <c r="Y39755" s="240"/>
      <c r="AB39755" s="241"/>
    </row>
    <row r="39756" spans="25:28">
      <c r="Y39756" s="240"/>
      <c r="AB39756" s="241"/>
    </row>
    <row r="39757" spans="25:28">
      <c r="Y39757" s="240"/>
      <c r="AB39757" s="241"/>
    </row>
    <row r="39758" spans="25:28">
      <c r="Y39758" s="240"/>
      <c r="AB39758" s="241"/>
    </row>
    <row r="39759" spans="25:28">
      <c r="Y39759" s="240"/>
      <c r="AB39759" s="241"/>
    </row>
    <row r="39760" spans="25:28">
      <c r="Y39760" s="240"/>
      <c r="AB39760" s="241"/>
    </row>
    <row r="39761" spans="25:28">
      <c r="Y39761" s="240"/>
      <c r="AB39761" s="241"/>
    </row>
    <row r="39762" spans="25:28">
      <c r="Y39762" s="240"/>
      <c r="AB39762" s="241"/>
    </row>
    <row r="39763" spans="25:28">
      <c r="Y39763" s="240"/>
      <c r="AB39763" s="241"/>
    </row>
    <row r="39764" spans="25:28">
      <c r="Y39764" s="240"/>
      <c r="AB39764" s="241"/>
    </row>
    <row r="39765" spans="25:28">
      <c r="Y39765" s="240"/>
      <c r="AB39765" s="241"/>
    </row>
    <row r="39766" spans="25:28">
      <c r="Y39766" s="240"/>
      <c r="AB39766" s="241"/>
    </row>
    <row r="39767" spans="25:28">
      <c r="Y39767" s="240"/>
      <c r="AB39767" s="241"/>
    </row>
    <row r="39768" spans="25:28">
      <c r="Y39768" s="240"/>
      <c r="AB39768" s="241"/>
    </row>
    <row r="39769" spans="25:28">
      <c r="Y39769" s="240"/>
      <c r="AB39769" s="241"/>
    </row>
    <row r="39770" spans="25:28">
      <c r="Y39770" s="240"/>
      <c r="AB39770" s="241"/>
    </row>
    <row r="39771" spans="25:28">
      <c r="Y39771" s="240"/>
      <c r="AB39771" s="241"/>
    </row>
    <row r="39772" spans="25:28">
      <c r="Y39772" s="240"/>
      <c r="AB39772" s="241"/>
    </row>
    <row r="39773" spans="25:28">
      <c r="Y39773" s="240"/>
      <c r="AB39773" s="241"/>
    </row>
    <row r="39774" spans="25:28">
      <c r="Y39774" s="240"/>
      <c r="AB39774" s="241"/>
    </row>
    <row r="39775" spans="25:28">
      <c r="Y39775" s="240"/>
      <c r="AB39775" s="241"/>
    </row>
    <row r="39776" spans="25:28">
      <c r="Y39776" s="240"/>
      <c r="AB39776" s="241"/>
    </row>
    <row r="39777" spans="25:28">
      <c r="Y39777" s="240"/>
      <c r="AB39777" s="241"/>
    </row>
    <row r="39778" spans="25:28">
      <c r="Y39778" s="240"/>
      <c r="AB39778" s="241"/>
    </row>
    <row r="39779" spans="25:28">
      <c r="Y39779" s="240"/>
      <c r="AB39779" s="241"/>
    </row>
    <row r="39780" spans="25:28">
      <c r="Y39780" s="240"/>
      <c r="AB39780" s="241"/>
    </row>
    <row r="39781" spans="25:28">
      <c r="Y39781" s="240"/>
      <c r="AB39781" s="241"/>
    </row>
    <row r="39782" spans="25:28">
      <c r="Y39782" s="240"/>
      <c r="AB39782" s="241"/>
    </row>
    <row r="39783" spans="25:28">
      <c r="Y39783" s="240"/>
      <c r="AB39783" s="241"/>
    </row>
    <row r="39784" spans="25:28">
      <c r="Y39784" s="240"/>
      <c r="AB39784" s="241"/>
    </row>
    <row r="39785" spans="25:28">
      <c r="Y39785" s="240"/>
      <c r="AB39785" s="241"/>
    </row>
    <row r="39786" spans="25:28">
      <c r="Y39786" s="240"/>
      <c r="AB39786" s="241"/>
    </row>
    <row r="39787" spans="25:28">
      <c r="Y39787" s="240"/>
      <c r="AB39787" s="241"/>
    </row>
    <row r="39788" spans="25:28">
      <c r="Y39788" s="240"/>
      <c r="AB39788" s="241"/>
    </row>
    <row r="39789" spans="25:28">
      <c r="Y39789" s="240"/>
      <c r="AB39789" s="241"/>
    </row>
    <row r="39790" spans="25:28">
      <c r="Y39790" s="240"/>
      <c r="AB39790" s="241"/>
    </row>
    <row r="39791" spans="25:28">
      <c r="Y39791" s="240"/>
      <c r="AB39791" s="241"/>
    </row>
    <row r="39792" spans="25:28">
      <c r="Y39792" s="240"/>
      <c r="AB39792" s="241"/>
    </row>
    <row r="39793" spans="25:28">
      <c r="Y39793" s="240"/>
      <c r="AB39793" s="241"/>
    </row>
    <row r="39794" spans="25:28">
      <c r="Y39794" s="240"/>
      <c r="AB39794" s="241"/>
    </row>
    <row r="39795" spans="25:28">
      <c r="Y39795" s="240"/>
      <c r="AB39795" s="241"/>
    </row>
    <row r="39796" spans="25:28">
      <c r="Y39796" s="240"/>
      <c r="AB39796" s="241"/>
    </row>
    <row r="39797" spans="25:28">
      <c r="Y39797" s="240"/>
      <c r="AB39797" s="241"/>
    </row>
    <row r="39798" spans="25:28">
      <c r="Y39798" s="240"/>
      <c r="AB39798" s="241"/>
    </row>
    <row r="39799" spans="25:28">
      <c r="Y39799" s="240"/>
      <c r="AB39799" s="241"/>
    </row>
    <row r="39800" spans="25:28">
      <c r="Y39800" s="240"/>
      <c r="AB39800" s="241"/>
    </row>
    <row r="39801" spans="25:28">
      <c r="Y39801" s="240"/>
      <c r="AB39801" s="241"/>
    </row>
    <row r="39802" spans="25:28">
      <c r="Y39802" s="240"/>
      <c r="AB39802" s="241"/>
    </row>
    <row r="39803" spans="25:28">
      <c r="Y39803" s="240"/>
      <c r="AB39803" s="241"/>
    </row>
    <row r="39804" spans="25:28">
      <c r="Y39804" s="240"/>
      <c r="AB39804" s="241"/>
    </row>
    <row r="39805" spans="25:28">
      <c r="Y39805" s="240"/>
      <c r="AB39805" s="241"/>
    </row>
    <row r="39806" spans="25:28">
      <c r="Y39806" s="240"/>
      <c r="AB39806" s="241"/>
    </row>
    <row r="39807" spans="25:28">
      <c r="Y39807" s="240"/>
      <c r="AB39807" s="241"/>
    </row>
    <row r="39808" spans="25:28">
      <c r="Y39808" s="240"/>
      <c r="AB39808" s="241"/>
    </row>
    <row r="39809" spans="25:28">
      <c r="Y39809" s="240"/>
      <c r="AB39809" s="241"/>
    </row>
    <row r="39810" spans="25:28">
      <c r="Y39810" s="240"/>
      <c r="AB39810" s="241"/>
    </row>
    <row r="39811" spans="25:28">
      <c r="Y39811" s="240"/>
      <c r="AB39811" s="241"/>
    </row>
    <row r="39812" spans="25:28">
      <c r="Y39812" s="240"/>
      <c r="AB39812" s="241"/>
    </row>
    <row r="39813" spans="25:28">
      <c r="Y39813" s="240"/>
      <c r="AB39813" s="241"/>
    </row>
    <row r="39814" spans="25:28">
      <c r="Y39814" s="240"/>
      <c r="AB39814" s="241"/>
    </row>
    <row r="39815" spans="25:28">
      <c r="Y39815" s="240"/>
      <c r="AB39815" s="241"/>
    </row>
    <row r="39816" spans="25:28">
      <c r="Y39816" s="240"/>
      <c r="AB39816" s="241"/>
    </row>
    <row r="39817" spans="25:28">
      <c r="Y39817" s="240"/>
      <c r="AB39817" s="241"/>
    </row>
    <row r="39818" spans="25:28">
      <c r="Y39818" s="240"/>
      <c r="AB39818" s="241"/>
    </row>
    <row r="39819" spans="25:28">
      <c r="Y39819" s="240"/>
      <c r="AB39819" s="241"/>
    </row>
    <row r="39820" spans="25:28">
      <c r="Y39820" s="240"/>
      <c r="AB39820" s="241"/>
    </row>
    <row r="39821" spans="25:28">
      <c r="Y39821" s="240"/>
      <c r="AB39821" s="241"/>
    </row>
    <row r="39822" spans="25:28">
      <c r="Y39822" s="240"/>
      <c r="AB39822" s="241"/>
    </row>
    <row r="39823" spans="25:28">
      <c r="Y39823" s="240"/>
      <c r="AB39823" s="241"/>
    </row>
    <row r="39824" spans="25:28">
      <c r="Y39824" s="240"/>
      <c r="AB39824" s="241"/>
    </row>
    <row r="39825" spans="25:28">
      <c r="Y39825" s="240"/>
      <c r="AB39825" s="241"/>
    </row>
    <row r="39826" spans="25:28">
      <c r="Y39826" s="240"/>
      <c r="AB39826" s="241"/>
    </row>
    <row r="39827" spans="25:28">
      <c r="Y39827" s="240"/>
      <c r="AB39827" s="241"/>
    </row>
    <row r="39828" spans="25:28">
      <c r="Y39828" s="240"/>
      <c r="AB39828" s="241"/>
    </row>
    <row r="39829" spans="25:28">
      <c r="Y39829" s="240"/>
      <c r="AB39829" s="241"/>
    </row>
    <row r="39830" spans="25:28">
      <c r="Y39830" s="240"/>
      <c r="AB39830" s="241"/>
    </row>
    <row r="39831" spans="25:28">
      <c r="Y39831" s="240"/>
      <c r="AB39831" s="241"/>
    </row>
    <row r="39832" spans="25:28">
      <c r="Y39832" s="240"/>
      <c r="AB39832" s="241"/>
    </row>
    <row r="39833" spans="25:28">
      <c r="Y39833" s="240"/>
      <c r="AB39833" s="241"/>
    </row>
    <row r="39834" spans="25:28">
      <c r="Y39834" s="240"/>
      <c r="AB39834" s="241"/>
    </row>
    <row r="39835" spans="25:28">
      <c r="Y39835" s="240"/>
      <c r="AB39835" s="241"/>
    </row>
    <row r="39836" spans="25:28">
      <c r="Y39836" s="240"/>
      <c r="AB39836" s="241"/>
    </row>
    <row r="39837" spans="25:28">
      <c r="Y39837" s="240"/>
      <c r="AB39837" s="241"/>
    </row>
    <row r="39838" spans="25:28">
      <c r="Y39838" s="240"/>
      <c r="AB39838" s="241"/>
    </row>
    <row r="39839" spans="25:28">
      <c r="Y39839" s="240"/>
      <c r="AB39839" s="241"/>
    </row>
    <row r="39840" spans="25:28">
      <c r="Y39840" s="240"/>
      <c r="AB39840" s="241"/>
    </row>
    <row r="39841" spans="25:28">
      <c r="Y39841" s="240"/>
      <c r="AB39841" s="241"/>
    </row>
    <row r="39842" spans="25:28">
      <c r="Y39842" s="240"/>
      <c r="AB39842" s="241"/>
    </row>
    <row r="39843" spans="25:28">
      <c r="Y39843" s="240"/>
      <c r="AB39843" s="241"/>
    </row>
    <row r="39844" spans="25:28">
      <c r="Y39844" s="240"/>
      <c r="AB39844" s="241"/>
    </row>
    <row r="39845" spans="25:28">
      <c r="Y39845" s="240"/>
      <c r="AB39845" s="241"/>
    </row>
    <row r="39846" spans="25:28">
      <c r="Y39846" s="240"/>
      <c r="AB39846" s="241"/>
    </row>
    <row r="39847" spans="25:28">
      <c r="Y39847" s="240"/>
      <c r="AB39847" s="241"/>
    </row>
    <row r="39848" spans="25:28">
      <c r="Y39848" s="240"/>
      <c r="AB39848" s="241"/>
    </row>
    <row r="39849" spans="25:28">
      <c r="Y39849" s="240"/>
      <c r="AB39849" s="241"/>
    </row>
    <row r="39850" spans="25:28">
      <c r="Y39850" s="240"/>
      <c r="AB39850" s="241"/>
    </row>
    <row r="39851" spans="25:28">
      <c r="Y39851" s="240"/>
      <c r="AB39851" s="241"/>
    </row>
    <row r="39852" spans="25:28">
      <c r="Y39852" s="240"/>
      <c r="AB39852" s="241"/>
    </row>
    <row r="39853" spans="25:28">
      <c r="Y39853" s="240"/>
      <c r="AB39853" s="241"/>
    </row>
    <row r="39854" spans="25:28">
      <c r="Y39854" s="240"/>
      <c r="AB39854" s="241"/>
    </row>
    <row r="39855" spans="25:28">
      <c r="Y39855" s="240"/>
      <c r="AB39855" s="241"/>
    </row>
    <row r="39856" spans="25:28">
      <c r="Y39856" s="240"/>
      <c r="AB39856" s="241"/>
    </row>
    <row r="39857" spans="25:28">
      <c r="Y39857" s="240"/>
      <c r="AB39857" s="241"/>
    </row>
    <row r="39858" spans="25:28">
      <c r="Y39858" s="240"/>
      <c r="AB39858" s="241"/>
    </row>
    <row r="39859" spans="25:28">
      <c r="Y39859" s="240"/>
      <c r="AB39859" s="241"/>
    </row>
    <row r="39860" spans="25:28">
      <c r="Y39860" s="240"/>
      <c r="AB39860" s="241"/>
    </row>
    <row r="39861" spans="25:28">
      <c r="Y39861" s="240"/>
      <c r="AB39861" s="241"/>
    </row>
    <row r="39862" spans="25:28">
      <c r="Y39862" s="240"/>
      <c r="AB39862" s="241"/>
    </row>
    <row r="39863" spans="25:28">
      <c r="Y39863" s="240"/>
      <c r="AB39863" s="241"/>
    </row>
    <row r="39864" spans="25:28">
      <c r="Y39864" s="240"/>
      <c r="AB39864" s="241"/>
    </row>
    <row r="39865" spans="25:28">
      <c r="Y39865" s="240"/>
      <c r="AB39865" s="241"/>
    </row>
    <row r="39866" spans="25:28">
      <c r="Y39866" s="240"/>
      <c r="AB39866" s="241"/>
    </row>
    <row r="39867" spans="25:28">
      <c r="Y39867" s="240"/>
      <c r="AB39867" s="241"/>
    </row>
    <row r="39868" spans="25:28">
      <c r="Y39868" s="240"/>
      <c r="AB39868" s="241"/>
    </row>
    <row r="39869" spans="25:28">
      <c r="Y39869" s="240"/>
      <c r="AB39869" s="241"/>
    </row>
    <row r="39870" spans="25:28">
      <c r="Y39870" s="240"/>
      <c r="AB39870" s="241"/>
    </row>
    <row r="39871" spans="25:28">
      <c r="Y39871" s="240"/>
      <c r="AB39871" s="241"/>
    </row>
    <row r="39872" spans="25:28">
      <c r="Y39872" s="240"/>
      <c r="AB39872" s="241"/>
    </row>
    <row r="39873" spans="25:28">
      <c r="Y39873" s="240"/>
      <c r="AB39873" s="241"/>
    </row>
    <row r="39874" spans="25:28">
      <c r="Y39874" s="240"/>
      <c r="AB39874" s="241"/>
    </row>
    <row r="39875" spans="25:28">
      <c r="Y39875" s="240"/>
      <c r="AB39875" s="241"/>
    </row>
    <row r="39876" spans="25:28">
      <c r="Y39876" s="240"/>
      <c r="AB39876" s="241"/>
    </row>
    <row r="39877" spans="25:28">
      <c r="Y39877" s="240"/>
      <c r="AB39877" s="241"/>
    </row>
    <row r="39878" spans="25:28">
      <c r="Y39878" s="240"/>
      <c r="AB39878" s="241"/>
    </row>
    <row r="39879" spans="25:28">
      <c r="Y39879" s="240"/>
      <c r="AB39879" s="241"/>
    </row>
    <row r="39880" spans="25:28">
      <c r="Y39880" s="240"/>
      <c r="AB39880" s="241"/>
    </row>
    <row r="39881" spans="25:28">
      <c r="Y39881" s="240"/>
      <c r="AB39881" s="241"/>
    </row>
    <row r="39882" spans="25:28">
      <c r="Y39882" s="240"/>
      <c r="AB39882" s="241"/>
    </row>
    <row r="39883" spans="25:28">
      <c r="Y39883" s="240"/>
      <c r="AB39883" s="241"/>
    </row>
    <row r="39884" spans="25:28">
      <c r="Y39884" s="240"/>
      <c r="AB39884" s="241"/>
    </row>
    <row r="39885" spans="25:28">
      <c r="Y39885" s="240"/>
      <c r="AB39885" s="241"/>
    </row>
    <row r="39886" spans="25:28">
      <c r="Y39886" s="240"/>
      <c r="AB39886" s="241"/>
    </row>
    <row r="39887" spans="25:28">
      <c r="Y39887" s="240"/>
      <c r="AB39887" s="241"/>
    </row>
    <row r="39888" spans="25:28">
      <c r="Y39888" s="240"/>
      <c r="AB39888" s="241"/>
    </row>
    <row r="39889" spans="25:28">
      <c r="Y39889" s="240"/>
      <c r="AB39889" s="241"/>
    </row>
    <row r="39890" spans="25:28">
      <c r="Y39890" s="240"/>
      <c r="AB39890" s="241"/>
    </row>
    <row r="39891" spans="25:28">
      <c r="Y39891" s="240"/>
      <c r="AB39891" s="241"/>
    </row>
    <row r="39892" spans="25:28">
      <c r="Y39892" s="240"/>
      <c r="AB39892" s="241"/>
    </row>
    <row r="39893" spans="25:28">
      <c r="Y39893" s="240"/>
      <c r="AB39893" s="241"/>
    </row>
    <row r="39894" spans="25:28">
      <c r="Y39894" s="240"/>
      <c r="AB39894" s="241"/>
    </row>
    <row r="39895" spans="25:28">
      <c r="Y39895" s="240"/>
      <c r="AB39895" s="241"/>
    </row>
    <row r="39896" spans="25:28">
      <c r="Y39896" s="240"/>
      <c r="AB39896" s="241"/>
    </row>
    <row r="39897" spans="25:28">
      <c r="Y39897" s="240"/>
      <c r="AB39897" s="241"/>
    </row>
    <row r="39898" spans="25:28">
      <c r="Y39898" s="240"/>
      <c r="AB39898" s="241"/>
    </row>
    <row r="39899" spans="25:28">
      <c r="Y39899" s="240"/>
      <c r="AB39899" s="241"/>
    </row>
    <row r="39900" spans="25:28">
      <c r="Y39900" s="240"/>
      <c r="AB39900" s="241"/>
    </row>
    <row r="39901" spans="25:28">
      <c r="Y39901" s="240"/>
      <c r="AB39901" s="241"/>
    </row>
    <row r="39902" spans="25:28">
      <c r="Y39902" s="240"/>
      <c r="AB39902" s="241"/>
    </row>
    <row r="39903" spans="25:28">
      <c r="Y39903" s="240"/>
      <c r="AB39903" s="241"/>
    </row>
    <row r="39904" spans="25:28">
      <c r="Y39904" s="240"/>
      <c r="AB39904" s="241"/>
    </row>
    <row r="39905" spans="25:28">
      <c r="Y39905" s="240"/>
      <c r="AB39905" s="241"/>
    </row>
    <row r="39906" spans="25:28">
      <c r="Y39906" s="240"/>
      <c r="AB39906" s="241"/>
    </row>
    <row r="39907" spans="25:28">
      <c r="Y39907" s="240"/>
      <c r="AB39907" s="241"/>
    </row>
    <row r="39908" spans="25:28">
      <c r="Y39908" s="240"/>
      <c r="AB39908" s="241"/>
    </row>
    <row r="39909" spans="25:28">
      <c r="Y39909" s="240"/>
      <c r="AB39909" s="241"/>
    </row>
    <row r="39910" spans="25:28">
      <c r="Y39910" s="240"/>
      <c r="AB39910" s="241"/>
    </row>
    <row r="39911" spans="25:28">
      <c r="Y39911" s="240"/>
      <c r="AB39911" s="241"/>
    </row>
    <row r="39912" spans="25:28">
      <c r="Y39912" s="240"/>
      <c r="AB39912" s="241"/>
    </row>
    <row r="39913" spans="25:28">
      <c r="Y39913" s="240"/>
      <c r="AB39913" s="241"/>
    </row>
    <row r="39914" spans="25:28">
      <c r="Y39914" s="240"/>
      <c r="AB39914" s="241"/>
    </row>
    <row r="39915" spans="25:28">
      <c r="Y39915" s="240"/>
      <c r="AB39915" s="241"/>
    </row>
    <row r="39916" spans="25:28">
      <c r="Y39916" s="240"/>
      <c r="AB39916" s="241"/>
    </row>
    <row r="39917" spans="25:28">
      <c r="Y39917" s="240"/>
      <c r="AB39917" s="241"/>
    </row>
    <row r="39918" spans="25:28">
      <c r="Y39918" s="240"/>
      <c r="AB39918" s="241"/>
    </row>
    <row r="39919" spans="25:28">
      <c r="Y39919" s="240"/>
      <c r="AB39919" s="241"/>
    </row>
    <row r="39920" spans="25:28">
      <c r="Y39920" s="240"/>
      <c r="AB39920" s="241"/>
    </row>
    <row r="39921" spans="25:28">
      <c r="Y39921" s="240"/>
      <c r="AB39921" s="241"/>
    </row>
    <row r="39922" spans="25:28">
      <c r="Y39922" s="240"/>
      <c r="AB39922" s="241"/>
    </row>
    <row r="39923" spans="25:28">
      <c r="Y39923" s="240"/>
      <c r="AB39923" s="241"/>
    </row>
    <row r="39924" spans="25:28">
      <c r="Y39924" s="240"/>
      <c r="AB39924" s="241"/>
    </row>
    <row r="39925" spans="25:28">
      <c r="Y39925" s="240"/>
      <c r="AB39925" s="241"/>
    </row>
    <row r="39926" spans="25:28">
      <c r="Y39926" s="240"/>
      <c r="AB39926" s="241"/>
    </row>
    <row r="39927" spans="25:28">
      <c r="Y39927" s="240"/>
      <c r="AB39927" s="241"/>
    </row>
    <row r="39928" spans="25:28">
      <c r="Y39928" s="240"/>
      <c r="AB39928" s="241"/>
    </row>
    <row r="39929" spans="25:28">
      <c r="Y39929" s="240"/>
      <c r="AB39929" s="241"/>
    </row>
    <row r="39930" spans="25:28">
      <c r="Y39930" s="240"/>
      <c r="AB39930" s="241"/>
    </row>
    <row r="39931" spans="25:28">
      <c r="Y39931" s="240"/>
      <c r="AB39931" s="241"/>
    </row>
    <row r="39932" spans="25:28">
      <c r="Y39932" s="240"/>
      <c r="AB39932" s="241"/>
    </row>
    <row r="39933" spans="25:28">
      <c r="Y39933" s="240"/>
      <c r="AB39933" s="241"/>
    </row>
    <row r="39934" spans="25:28">
      <c r="Y39934" s="240"/>
      <c r="AB39934" s="241"/>
    </row>
    <row r="39935" spans="25:28">
      <c r="Y39935" s="240"/>
      <c r="AB39935" s="241"/>
    </row>
    <row r="39936" spans="25:28">
      <c r="Y39936" s="240"/>
      <c r="AB39936" s="241"/>
    </row>
    <row r="39937" spans="25:28">
      <c r="Y39937" s="240"/>
      <c r="AB39937" s="241"/>
    </row>
    <row r="39938" spans="25:28">
      <c r="Y39938" s="240"/>
      <c r="AB39938" s="241"/>
    </row>
    <row r="39939" spans="25:28">
      <c r="Y39939" s="240"/>
      <c r="AB39939" s="241"/>
    </row>
    <row r="39940" spans="25:28">
      <c r="Y39940" s="240"/>
      <c r="AB39940" s="241"/>
    </row>
    <row r="39941" spans="25:28">
      <c r="Y39941" s="240"/>
      <c r="AB39941" s="241"/>
    </row>
    <row r="39942" spans="25:28">
      <c r="Y39942" s="240"/>
      <c r="AB39942" s="241"/>
    </row>
    <row r="39943" spans="25:28">
      <c r="Y39943" s="240"/>
      <c r="AB39943" s="241"/>
    </row>
    <row r="39944" spans="25:28">
      <c r="Y39944" s="240"/>
      <c r="AB39944" s="241"/>
    </row>
    <row r="39945" spans="25:28">
      <c r="Y39945" s="240"/>
      <c r="AB39945" s="241"/>
    </row>
    <row r="39946" spans="25:28">
      <c r="Y39946" s="240"/>
      <c r="AB39946" s="241"/>
    </row>
    <row r="39947" spans="25:28">
      <c r="Y39947" s="240"/>
      <c r="AB39947" s="241"/>
    </row>
    <row r="39948" spans="25:28">
      <c r="Y39948" s="240"/>
      <c r="AB39948" s="241"/>
    </row>
    <row r="39949" spans="25:28">
      <c r="Y39949" s="240"/>
      <c r="AB39949" s="241"/>
    </row>
    <row r="39950" spans="25:28">
      <c r="Y39950" s="240"/>
      <c r="AB39950" s="241"/>
    </row>
    <row r="39951" spans="25:28">
      <c r="Y39951" s="240"/>
      <c r="AB39951" s="241"/>
    </row>
    <row r="39952" spans="25:28">
      <c r="Y39952" s="240"/>
      <c r="AB39952" s="241"/>
    </row>
    <row r="39953" spans="25:28">
      <c r="Y39953" s="240"/>
      <c r="AB39953" s="241"/>
    </row>
    <row r="39954" spans="25:28">
      <c r="Y39954" s="240"/>
      <c r="AB39954" s="241"/>
    </row>
    <row r="39955" spans="25:28">
      <c r="Y39955" s="240"/>
      <c r="AB39955" s="241"/>
    </row>
    <row r="39956" spans="25:28">
      <c r="Y39956" s="240"/>
      <c r="AB39956" s="241"/>
    </row>
    <row r="39957" spans="25:28">
      <c r="Y39957" s="240"/>
      <c r="AB39957" s="241"/>
    </row>
    <row r="39958" spans="25:28">
      <c r="Y39958" s="240"/>
      <c r="AB39958" s="241"/>
    </row>
    <row r="39959" spans="25:28">
      <c r="Y39959" s="240"/>
      <c r="AB39959" s="241"/>
    </row>
    <row r="39960" spans="25:28">
      <c r="Y39960" s="240"/>
      <c r="AB39960" s="241"/>
    </row>
    <row r="39961" spans="25:28">
      <c r="Y39961" s="240"/>
      <c r="AB39961" s="241"/>
    </row>
    <row r="39962" spans="25:28">
      <c r="Y39962" s="240"/>
      <c r="AB39962" s="241"/>
    </row>
    <row r="39963" spans="25:28">
      <c r="Y39963" s="240"/>
      <c r="AB39963" s="241"/>
    </row>
    <row r="39964" spans="25:28">
      <c r="Y39964" s="240"/>
      <c r="AB39964" s="241"/>
    </row>
    <row r="39965" spans="25:28">
      <c r="Y39965" s="240"/>
      <c r="AB39965" s="241"/>
    </row>
    <row r="39966" spans="25:28">
      <c r="Y39966" s="240"/>
      <c r="AB39966" s="241"/>
    </row>
    <row r="39967" spans="25:28">
      <c r="Y39967" s="240"/>
      <c r="AB39967" s="241"/>
    </row>
    <row r="39968" spans="25:28">
      <c r="Y39968" s="240"/>
      <c r="AB39968" s="241"/>
    </row>
    <row r="39969" spans="25:28">
      <c r="Y39969" s="240"/>
      <c r="AB39969" s="241"/>
    </row>
    <row r="39970" spans="25:28">
      <c r="Y39970" s="240"/>
      <c r="AB39970" s="241"/>
    </row>
    <row r="39971" spans="25:28">
      <c r="Y39971" s="240"/>
      <c r="AB39971" s="241"/>
    </row>
    <row r="39972" spans="25:28">
      <c r="Y39972" s="240"/>
      <c r="AB39972" s="241"/>
    </row>
    <row r="39973" spans="25:28">
      <c r="Y39973" s="240"/>
      <c r="AB39973" s="241"/>
    </row>
    <row r="39974" spans="25:28">
      <c r="Y39974" s="240"/>
      <c r="AB39974" s="241"/>
    </row>
    <row r="39975" spans="25:28">
      <c r="Y39975" s="240"/>
      <c r="AB39975" s="241"/>
    </row>
    <row r="39976" spans="25:28">
      <c r="Y39976" s="240"/>
      <c r="AB39976" s="241"/>
    </row>
    <row r="39977" spans="25:28">
      <c r="Y39977" s="240"/>
      <c r="AB39977" s="241"/>
    </row>
    <row r="39978" spans="25:28">
      <c r="Y39978" s="240"/>
      <c r="AB39978" s="241"/>
    </row>
    <row r="39979" spans="25:28">
      <c r="Y39979" s="240"/>
      <c r="AB39979" s="241"/>
    </row>
    <row r="39980" spans="25:28">
      <c r="Y39980" s="240"/>
      <c r="AB39980" s="241"/>
    </row>
    <row r="39981" spans="25:28">
      <c r="Y39981" s="240"/>
      <c r="AB39981" s="241"/>
    </row>
    <row r="39982" spans="25:28">
      <c r="Y39982" s="240"/>
      <c r="AB39982" s="241"/>
    </row>
    <row r="39983" spans="25:28">
      <c r="Y39983" s="240"/>
      <c r="AB39983" s="241"/>
    </row>
    <row r="39984" spans="25:28">
      <c r="Y39984" s="240"/>
      <c r="AB39984" s="241"/>
    </row>
    <row r="39985" spans="25:28">
      <c r="Y39985" s="240"/>
      <c r="AB39985" s="241"/>
    </row>
    <row r="39986" spans="25:28">
      <c r="Y39986" s="240"/>
      <c r="AB39986" s="241"/>
    </row>
    <row r="39987" spans="25:28">
      <c r="Y39987" s="240"/>
      <c r="AB39987" s="241"/>
    </row>
    <row r="39988" spans="25:28">
      <c r="Y39988" s="240"/>
      <c r="AB39988" s="241"/>
    </row>
    <row r="39989" spans="25:28">
      <c r="Y39989" s="240"/>
      <c r="AB39989" s="241"/>
    </row>
    <row r="39990" spans="25:28">
      <c r="Y39990" s="240"/>
      <c r="AB39990" s="241"/>
    </row>
    <row r="39991" spans="25:28">
      <c r="Y39991" s="240"/>
      <c r="AB39991" s="241"/>
    </row>
    <row r="39992" spans="25:28">
      <c r="Y39992" s="240"/>
      <c r="AB39992" s="241"/>
    </row>
    <row r="39993" spans="25:28">
      <c r="Y39993" s="240"/>
      <c r="AB39993" s="241"/>
    </row>
    <row r="39994" spans="25:28">
      <c r="Y39994" s="240"/>
      <c r="AB39994" s="241"/>
    </row>
    <row r="39995" spans="25:28">
      <c r="Y39995" s="240"/>
      <c r="AB39995" s="241"/>
    </row>
    <row r="39996" spans="25:28">
      <c r="Y39996" s="240"/>
      <c r="AB39996" s="241"/>
    </row>
    <row r="39997" spans="25:28">
      <c r="Y39997" s="240"/>
      <c r="AB39997" s="241"/>
    </row>
    <row r="39998" spans="25:28">
      <c r="Y39998" s="240"/>
      <c r="AB39998" s="241"/>
    </row>
    <row r="39999" spans="25:28">
      <c r="Y39999" s="240"/>
      <c r="AB39999" s="241"/>
    </row>
    <row r="40000" spans="25:28">
      <c r="Y40000" s="240"/>
      <c r="AB40000" s="241"/>
    </row>
    <row r="40001" spans="25:28">
      <c r="Y40001" s="240"/>
      <c r="AB40001" s="241"/>
    </row>
    <row r="40002" spans="25:28">
      <c r="Y40002" s="240"/>
      <c r="AB40002" s="241"/>
    </row>
    <row r="40003" spans="25:28">
      <c r="Y40003" s="240"/>
      <c r="AB40003" s="241"/>
    </row>
    <row r="40004" spans="25:28">
      <c r="Y40004" s="240"/>
      <c r="AB40004" s="241"/>
    </row>
    <row r="40005" spans="25:28">
      <c r="Y40005" s="240"/>
      <c r="AB40005" s="241"/>
    </row>
    <row r="40006" spans="25:28">
      <c r="Y40006" s="240"/>
      <c r="AB40006" s="241"/>
    </row>
    <row r="40007" spans="25:28">
      <c r="Y40007" s="240"/>
      <c r="AB40007" s="241"/>
    </row>
    <row r="40008" spans="25:28">
      <c r="Y40008" s="240"/>
      <c r="AB40008" s="241"/>
    </row>
    <row r="40009" spans="25:28">
      <c r="Y40009" s="240"/>
      <c r="AB40009" s="241"/>
    </row>
    <row r="40010" spans="25:28">
      <c r="Y40010" s="240"/>
      <c r="AB40010" s="241"/>
    </row>
    <row r="40011" spans="25:28">
      <c r="Y40011" s="240"/>
      <c r="AB40011" s="241"/>
    </row>
    <row r="40012" spans="25:28">
      <c r="Y40012" s="240"/>
      <c r="AB40012" s="241"/>
    </row>
    <row r="40013" spans="25:28">
      <c r="Y40013" s="240"/>
      <c r="AB40013" s="241"/>
    </row>
    <row r="40014" spans="25:28">
      <c r="Y40014" s="240"/>
      <c r="AB40014" s="241"/>
    </row>
    <row r="40015" spans="25:28">
      <c r="Y40015" s="240"/>
      <c r="AB40015" s="241"/>
    </row>
    <row r="40016" spans="25:28">
      <c r="Y40016" s="240"/>
      <c r="AB40016" s="241"/>
    </row>
    <row r="40017" spans="25:28">
      <c r="Y40017" s="240"/>
      <c r="AB40017" s="241"/>
    </row>
    <row r="40018" spans="25:28">
      <c r="Y40018" s="240"/>
      <c r="AB40018" s="241"/>
    </row>
    <row r="40019" spans="25:28">
      <c r="Y40019" s="240"/>
      <c r="AB40019" s="241"/>
    </row>
    <row r="40020" spans="25:28">
      <c r="Y40020" s="240"/>
      <c r="AB40020" s="241"/>
    </row>
    <row r="40021" spans="25:28">
      <c r="Y40021" s="240"/>
      <c r="AB40021" s="241"/>
    </row>
    <row r="40022" spans="25:28">
      <c r="Y40022" s="240"/>
      <c r="AB40022" s="241"/>
    </row>
    <row r="40023" spans="25:28">
      <c r="Y40023" s="240"/>
      <c r="AB40023" s="241"/>
    </row>
    <row r="40024" spans="25:28">
      <c r="Y40024" s="240"/>
      <c r="AB40024" s="241"/>
    </row>
    <row r="40025" spans="25:28">
      <c r="Y40025" s="240"/>
      <c r="AB40025" s="241"/>
    </row>
    <row r="40026" spans="25:28">
      <c r="Y40026" s="240"/>
      <c r="AB40026" s="241"/>
    </row>
    <row r="40027" spans="25:28">
      <c r="Y40027" s="240"/>
      <c r="AB40027" s="241"/>
    </row>
    <row r="40028" spans="25:28">
      <c r="Y40028" s="240"/>
      <c r="AB40028" s="241"/>
    </row>
    <row r="40029" spans="25:28">
      <c r="Y40029" s="240"/>
      <c r="AB40029" s="241"/>
    </row>
    <row r="40030" spans="25:28">
      <c r="Y40030" s="240"/>
      <c r="AB40030" s="241"/>
    </row>
    <row r="40031" spans="25:28">
      <c r="Y40031" s="240"/>
      <c r="AB40031" s="241"/>
    </row>
    <row r="40032" spans="25:28">
      <c r="Y40032" s="240"/>
      <c r="AB40032" s="241"/>
    </row>
    <row r="40033" spans="25:28">
      <c r="Y40033" s="240"/>
      <c r="AB40033" s="241"/>
    </row>
    <row r="40034" spans="25:28">
      <c r="Y40034" s="240"/>
      <c r="AB40034" s="241"/>
    </row>
    <row r="40035" spans="25:28">
      <c r="Y40035" s="240"/>
      <c r="AB40035" s="241"/>
    </row>
    <row r="40036" spans="25:28">
      <c r="Y40036" s="240"/>
      <c r="AB40036" s="241"/>
    </row>
    <row r="40037" spans="25:28">
      <c r="Y40037" s="240"/>
      <c r="AB40037" s="241"/>
    </row>
    <row r="40038" spans="25:28">
      <c r="Y40038" s="240"/>
      <c r="AB40038" s="241"/>
    </row>
    <row r="40039" spans="25:28">
      <c r="Y40039" s="240"/>
      <c r="AB40039" s="241"/>
    </row>
    <row r="40040" spans="25:28">
      <c r="Y40040" s="240"/>
      <c r="AB40040" s="241"/>
    </row>
    <row r="40041" spans="25:28">
      <c r="Y40041" s="240"/>
      <c r="AB40041" s="241"/>
    </row>
    <row r="40042" spans="25:28">
      <c r="Y40042" s="240"/>
      <c r="AB40042" s="241"/>
    </row>
    <row r="40043" spans="25:28">
      <c r="Y40043" s="240"/>
      <c r="AB40043" s="241"/>
    </row>
    <row r="40044" spans="25:28">
      <c r="Y40044" s="240"/>
      <c r="AB40044" s="241"/>
    </row>
    <row r="40045" spans="25:28">
      <c r="Y40045" s="240"/>
      <c r="AB40045" s="241"/>
    </row>
    <row r="40046" spans="25:28">
      <c r="Y40046" s="240"/>
      <c r="AB40046" s="241"/>
    </row>
    <row r="40047" spans="25:28">
      <c r="Y40047" s="240"/>
      <c r="AB40047" s="241"/>
    </row>
    <row r="40048" spans="25:28">
      <c r="Y40048" s="240"/>
      <c r="AB40048" s="241"/>
    </row>
    <row r="40049" spans="25:28">
      <c r="Y40049" s="240"/>
      <c r="AB40049" s="241"/>
    </row>
    <row r="40050" spans="25:28">
      <c r="Y40050" s="240"/>
      <c r="AB40050" s="241"/>
    </row>
    <row r="40051" spans="25:28">
      <c r="Y40051" s="240"/>
      <c r="AB40051" s="241"/>
    </row>
    <row r="40052" spans="25:28">
      <c r="Y40052" s="240"/>
      <c r="AB40052" s="241"/>
    </row>
    <row r="40053" spans="25:28">
      <c r="Y40053" s="240"/>
      <c r="AB40053" s="241"/>
    </row>
    <row r="40054" spans="25:28">
      <c r="Y40054" s="240"/>
      <c r="AB40054" s="241"/>
    </row>
    <row r="40055" spans="25:28">
      <c r="Y40055" s="240"/>
      <c r="AB40055" s="241"/>
    </row>
    <row r="40056" spans="25:28">
      <c r="Y40056" s="240"/>
      <c r="AB40056" s="241"/>
    </row>
    <row r="40057" spans="25:28">
      <c r="Y40057" s="240"/>
      <c r="AB40057" s="241"/>
    </row>
    <row r="40058" spans="25:28">
      <c r="Y40058" s="240"/>
      <c r="AB40058" s="241"/>
    </row>
    <row r="40059" spans="25:28">
      <c r="Y40059" s="240"/>
      <c r="AB40059" s="241"/>
    </row>
    <row r="40060" spans="25:28">
      <c r="Y40060" s="240"/>
      <c r="AB40060" s="241"/>
    </row>
    <row r="40061" spans="25:28">
      <c r="Y40061" s="240"/>
      <c r="AB40061" s="241"/>
    </row>
    <row r="40062" spans="25:28">
      <c r="Y40062" s="240"/>
      <c r="AB40062" s="241"/>
    </row>
    <row r="40063" spans="25:28">
      <c r="Y40063" s="240"/>
      <c r="AB40063" s="241"/>
    </row>
    <row r="40064" spans="25:28">
      <c r="Y40064" s="240"/>
      <c r="AB40064" s="241"/>
    </row>
    <row r="40065" spans="25:28">
      <c r="Y40065" s="240"/>
      <c r="AB40065" s="241"/>
    </row>
    <row r="40066" spans="25:28">
      <c r="Y40066" s="240"/>
      <c r="AB40066" s="241"/>
    </row>
    <row r="40067" spans="25:28">
      <c r="Y40067" s="240"/>
      <c r="AB40067" s="241"/>
    </row>
    <row r="40068" spans="25:28">
      <c r="Y40068" s="240"/>
      <c r="AB40068" s="241"/>
    </row>
    <row r="40069" spans="25:28">
      <c r="Y40069" s="240"/>
      <c r="AB40069" s="241"/>
    </row>
    <row r="40070" spans="25:28">
      <c r="Y40070" s="240"/>
      <c r="AB40070" s="241"/>
    </row>
    <row r="40071" spans="25:28">
      <c r="Y40071" s="240"/>
      <c r="AB40071" s="241"/>
    </row>
    <row r="40072" spans="25:28">
      <c r="Y40072" s="240"/>
      <c r="AB40072" s="241"/>
    </row>
    <row r="40073" spans="25:28">
      <c r="Y40073" s="240"/>
      <c r="AB40073" s="241"/>
    </row>
    <row r="40074" spans="25:28">
      <c r="Y40074" s="240"/>
      <c r="AB40074" s="241"/>
    </row>
    <row r="40075" spans="25:28">
      <c r="Y40075" s="240"/>
      <c r="AB40075" s="241"/>
    </row>
    <row r="40076" spans="25:28">
      <c r="Y40076" s="240"/>
      <c r="AB40076" s="241"/>
    </row>
    <row r="40077" spans="25:28">
      <c r="Y40077" s="240"/>
      <c r="AB40077" s="241"/>
    </row>
    <row r="40078" spans="25:28">
      <c r="Y40078" s="240"/>
      <c r="AB40078" s="241"/>
    </row>
    <row r="40079" spans="25:28">
      <c r="Y40079" s="240"/>
      <c r="AB40079" s="241"/>
    </row>
    <row r="40080" spans="25:28">
      <c r="Y40080" s="240"/>
      <c r="AB40080" s="241"/>
    </row>
    <row r="40081" spans="25:28">
      <c r="Y40081" s="240"/>
      <c r="AB40081" s="241"/>
    </row>
    <row r="40082" spans="25:28">
      <c r="Y40082" s="240"/>
      <c r="AB40082" s="241"/>
    </row>
    <row r="40083" spans="25:28">
      <c r="Y40083" s="240"/>
      <c r="AB40083" s="241"/>
    </row>
    <row r="40084" spans="25:28">
      <c r="Y40084" s="240"/>
      <c r="AB40084" s="241"/>
    </row>
    <row r="40085" spans="25:28">
      <c r="Y40085" s="240"/>
      <c r="AB40085" s="241"/>
    </row>
    <row r="40086" spans="25:28">
      <c r="Y40086" s="240"/>
      <c r="AB40086" s="241"/>
    </row>
    <row r="40087" spans="25:28">
      <c r="Y40087" s="240"/>
      <c r="AB40087" s="241"/>
    </row>
    <row r="40088" spans="25:28">
      <c r="Y40088" s="240"/>
      <c r="AB40088" s="241"/>
    </row>
    <row r="40089" spans="25:28">
      <c r="Y40089" s="240"/>
      <c r="AB40089" s="241"/>
    </row>
    <row r="40090" spans="25:28">
      <c r="Y40090" s="240"/>
      <c r="AB40090" s="241"/>
    </row>
    <row r="40091" spans="25:28">
      <c r="Y40091" s="240"/>
      <c r="AB40091" s="241"/>
    </row>
    <row r="40092" spans="25:28">
      <c r="Y40092" s="240"/>
      <c r="AB40092" s="241"/>
    </row>
    <row r="40093" spans="25:28">
      <c r="Y40093" s="240"/>
      <c r="AB40093" s="241"/>
    </row>
    <row r="40094" spans="25:28">
      <c r="Y40094" s="240"/>
      <c r="AB40094" s="241"/>
    </row>
    <row r="40095" spans="25:28">
      <c r="Y40095" s="240"/>
      <c r="AB40095" s="241"/>
    </row>
    <row r="40096" spans="25:28">
      <c r="Y40096" s="240"/>
      <c r="AB40096" s="241"/>
    </row>
    <row r="40097" spans="25:28">
      <c r="Y40097" s="240"/>
      <c r="AB40097" s="241"/>
    </row>
    <row r="40098" spans="25:28">
      <c r="Y40098" s="240"/>
      <c r="AB40098" s="241"/>
    </row>
    <row r="40099" spans="25:28">
      <c r="Y40099" s="240"/>
      <c r="AB40099" s="241"/>
    </row>
    <row r="40100" spans="25:28">
      <c r="Y40100" s="240"/>
      <c r="AB40100" s="241"/>
    </row>
    <row r="40101" spans="25:28">
      <c r="Y40101" s="240"/>
      <c r="AB40101" s="241"/>
    </row>
    <row r="40102" spans="25:28">
      <c r="Y40102" s="240"/>
      <c r="AB40102" s="241"/>
    </row>
    <row r="40103" spans="25:28">
      <c r="Y40103" s="240"/>
      <c r="AB40103" s="241"/>
    </row>
    <row r="40104" spans="25:28">
      <c r="Y40104" s="240"/>
      <c r="AB40104" s="241"/>
    </row>
    <row r="40105" spans="25:28">
      <c r="Y40105" s="240"/>
      <c r="AB40105" s="241"/>
    </row>
    <row r="40106" spans="25:28">
      <c r="Y40106" s="240"/>
      <c r="AB40106" s="241"/>
    </row>
    <row r="40107" spans="25:28">
      <c r="Y40107" s="240"/>
      <c r="AB40107" s="241"/>
    </row>
    <row r="40108" spans="25:28">
      <c r="Y40108" s="240"/>
      <c r="AB40108" s="241"/>
    </row>
    <row r="40109" spans="25:28">
      <c r="Y40109" s="240"/>
      <c r="AB40109" s="241"/>
    </row>
    <row r="40110" spans="25:28">
      <c r="Y40110" s="240"/>
      <c r="AB40110" s="241"/>
    </row>
    <row r="40111" spans="25:28">
      <c r="Y40111" s="240"/>
      <c r="AB40111" s="241"/>
    </row>
    <row r="40112" spans="25:28">
      <c r="Y40112" s="240"/>
      <c r="AB40112" s="241"/>
    </row>
    <row r="40113" spans="25:28">
      <c r="Y40113" s="240"/>
      <c r="AB40113" s="241"/>
    </row>
    <row r="40114" spans="25:28">
      <c r="Y40114" s="240"/>
      <c r="AB40114" s="241"/>
    </row>
    <row r="40115" spans="25:28">
      <c r="Y40115" s="240"/>
      <c r="AB40115" s="241"/>
    </row>
    <row r="40116" spans="25:28">
      <c r="Y40116" s="240"/>
      <c r="AB40116" s="241"/>
    </row>
    <row r="40117" spans="25:28">
      <c r="Y40117" s="240"/>
      <c r="AB40117" s="241"/>
    </row>
    <row r="40118" spans="25:28">
      <c r="Y40118" s="240"/>
      <c r="AB40118" s="241"/>
    </row>
    <row r="40119" spans="25:28">
      <c r="Y40119" s="240"/>
      <c r="AB40119" s="241"/>
    </row>
    <row r="40120" spans="25:28">
      <c r="Y40120" s="240"/>
      <c r="AB40120" s="241"/>
    </row>
    <row r="40121" spans="25:28">
      <c r="Y40121" s="240"/>
      <c r="AB40121" s="241"/>
    </row>
    <row r="40122" spans="25:28">
      <c r="Y40122" s="240"/>
      <c r="AB40122" s="241"/>
    </row>
    <row r="40123" spans="25:28">
      <c r="Y40123" s="240"/>
      <c r="AB40123" s="241"/>
    </row>
    <row r="40124" spans="25:28">
      <c r="Y40124" s="240"/>
      <c r="AB40124" s="241"/>
    </row>
    <row r="40125" spans="25:28">
      <c r="Y40125" s="240"/>
      <c r="AB40125" s="241"/>
    </row>
    <row r="40126" spans="25:28">
      <c r="Y40126" s="240"/>
      <c r="AB40126" s="241"/>
    </row>
    <row r="40127" spans="25:28">
      <c r="Y40127" s="240"/>
      <c r="AB40127" s="241"/>
    </row>
    <row r="40128" spans="25:28">
      <c r="Y40128" s="240"/>
      <c r="AB40128" s="241"/>
    </row>
    <row r="40129" spans="25:28">
      <c r="Y40129" s="240"/>
      <c r="AB40129" s="241"/>
    </row>
    <row r="40130" spans="25:28">
      <c r="Y40130" s="240"/>
      <c r="AB40130" s="241"/>
    </row>
    <row r="40131" spans="25:28">
      <c r="Y40131" s="240"/>
      <c r="AB40131" s="241"/>
    </row>
    <row r="40132" spans="25:28">
      <c r="Y40132" s="240"/>
      <c r="AB40132" s="241"/>
    </row>
    <row r="40133" spans="25:28">
      <c r="Y40133" s="240"/>
      <c r="AB40133" s="241"/>
    </row>
    <row r="40134" spans="25:28">
      <c r="Y40134" s="240"/>
      <c r="AB40134" s="241"/>
    </row>
    <row r="40135" spans="25:28">
      <c r="Y40135" s="240"/>
      <c r="AB40135" s="241"/>
    </row>
    <row r="40136" spans="25:28">
      <c r="Y40136" s="240"/>
      <c r="AB40136" s="241"/>
    </row>
    <row r="40137" spans="25:28">
      <c r="Y40137" s="240"/>
      <c r="AB40137" s="241"/>
    </row>
    <row r="40138" spans="25:28">
      <c r="Y40138" s="240"/>
      <c r="AB40138" s="241"/>
    </row>
    <row r="40139" spans="25:28">
      <c r="Y40139" s="240"/>
      <c r="AB40139" s="241"/>
    </row>
    <row r="40140" spans="25:28">
      <c r="Y40140" s="240"/>
      <c r="AB40140" s="241"/>
    </row>
    <row r="40141" spans="25:28">
      <c r="Y40141" s="240"/>
      <c r="AB40141" s="241"/>
    </row>
    <row r="40142" spans="25:28">
      <c r="Y40142" s="240"/>
      <c r="AB40142" s="241"/>
    </row>
    <row r="40143" spans="25:28">
      <c r="Y40143" s="240"/>
      <c r="AB40143" s="241"/>
    </row>
    <row r="40144" spans="25:28">
      <c r="Y40144" s="240"/>
      <c r="AB40144" s="241"/>
    </row>
    <row r="40145" spans="25:28">
      <c r="Y40145" s="240"/>
      <c r="AB40145" s="241"/>
    </row>
    <row r="40146" spans="25:28">
      <c r="Y40146" s="240"/>
      <c r="AB40146" s="241"/>
    </row>
    <row r="40147" spans="25:28">
      <c r="Y40147" s="240"/>
      <c r="AB40147" s="241"/>
    </row>
    <row r="40148" spans="25:28">
      <c r="Y40148" s="240"/>
      <c r="AB40148" s="241"/>
    </row>
    <row r="40149" spans="25:28">
      <c r="Y40149" s="240"/>
      <c r="AB40149" s="241"/>
    </row>
    <row r="40150" spans="25:28">
      <c r="Y40150" s="240"/>
      <c r="AB40150" s="241"/>
    </row>
    <row r="40151" spans="25:28">
      <c r="Y40151" s="240"/>
      <c r="AB40151" s="241"/>
    </row>
    <row r="40152" spans="25:28">
      <c r="Y40152" s="240"/>
      <c r="AB40152" s="241"/>
    </row>
    <row r="40153" spans="25:28">
      <c r="Y40153" s="240"/>
      <c r="AB40153" s="241"/>
    </row>
    <row r="40154" spans="25:28">
      <c r="Y40154" s="240"/>
      <c r="AB40154" s="241"/>
    </row>
    <row r="40155" spans="25:28">
      <c r="Y40155" s="240"/>
      <c r="AB40155" s="241"/>
    </row>
    <row r="40156" spans="25:28">
      <c r="Y40156" s="240"/>
      <c r="AB40156" s="241"/>
    </row>
    <row r="40157" spans="25:28">
      <c r="Y40157" s="240"/>
      <c r="AB40157" s="241"/>
    </row>
    <row r="40158" spans="25:28">
      <c r="Y40158" s="240"/>
      <c r="AB40158" s="241"/>
    </row>
    <row r="40159" spans="25:28">
      <c r="Y40159" s="240"/>
      <c r="AB40159" s="241"/>
    </row>
    <row r="40160" spans="25:28">
      <c r="Y40160" s="240"/>
      <c r="AB40160" s="241"/>
    </row>
    <row r="40161" spans="25:28">
      <c r="Y40161" s="240"/>
      <c r="AB40161" s="241"/>
    </row>
    <row r="40162" spans="25:28">
      <c r="Y40162" s="240"/>
      <c r="AB40162" s="241"/>
    </row>
    <row r="40163" spans="25:28">
      <c r="Y40163" s="240"/>
      <c r="AB40163" s="241"/>
    </row>
    <row r="40164" spans="25:28">
      <c r="Y40164" s="240"/>
      <c r="AB40164" s="241"/>
    </row>
    <row r="40165" spans="25:28">
      <c r="Y40165" s="240"/>
      <c r="AB40165" s="241"/>
    </row>
    <row r="40166" spans="25:28">
      <c r="Y40166" s="240"/>
      <c r="AB40166" s="241"/>
    </row>
    <row r="40167" spans="25:28">
      <c r="Y40167" s="240"/>
      <c r="AB40167" s="241"/>
    </row>
    <row r="40168" spans="25:28">
      <c r="Y40168" s="240"/>
      <c r="AB40168" s="241"/>
    </row>
    <row r="40169" spans="25:28">
      <c r="Y40169" s="240"/>
      <c r="AB40169" s="241"/>
    </row>
    <row r="40170" spans="25:28">
      <c r="Y40170" s="240"/>
      <c r="AB40170" s="241"/>
    </row>
    <row r="40171" spans="25:28">
      <c r="Y40171" s="240"/>
      <c r="AB40171" s="241"/>
    </row>
    <row r="40172" spans="25:28">
      <c r="Y40172" s="240"/>
      <c r="AB40172" s="241"/>
    </row>
    <row r="40173" spans="25:28">
      <c r="Y40173" s="240"/>
      <c r="AB40173" s="241"/>
    </row>
    <row r="40174" spans="25:28">
      <c r="Y40174" s="240"/>
      <c r="AB40174" s="241"/>
    </row>
    <row r="40175" spans="25:28">
      <c r="Y40175" s="240"/>
      <c r="AB40175" s="241"/>
    </row>
    <row r="40176" spans="25:28">
      <c r="Y40176" s="240"/>
      <c r="AB40176" s="241"/>
    </row>
    <row r="40177" spans="25:28">
      <c r="Y40177" s="240"/>
      <c r="AB40177" s="241"/>
    </row>
    <row r="40178" spans="25:28">
      <c r="Y40178" s="240"/>
      <c r="AB40178" s="241"/>
    </row>
    <row r="40179" spans="25:28">
      <c r="Y40179" s="240"/>
      <c r="AB40179" s="241"/>
    </row>
    <row r="40180" spans="25:28">
      <c r="Y40180" s="240"/>
      <c r="AB40180" s="241"/>
    </row>
    <row r="40181" spans="25:28">
      <c r="Y40181" s="240"/>
      <c r="AB40181" s="241"/>
    </row>
    <row r="40182" spans="25:28">
      <c r="Y40182" s="240"/>
      <c r="AB40182" s="241"/>
    </row>
    <row r="40183" spans="25:28">
      <c r="Y40183" s="240"/>
      <c r="AB40183" s="241"/>
    </row>
    <row r="40184" spans="25:28">
      <c r="Y40184" s="240"/>
      <c r="AB40184" s="241"/>
    </row>
    <row r="40185" spans="25:28">
      <c r="Y40185" s="240"/>
      <c r="AB40185" s="241"/>
    </row>
    <row r="40186" spans="25:28">
      <c r="Y40186" s="240"/>
      <c r="AB40186" s="241"/>
    </row>
    <row r="40187" spans="25:28">
      <c r="Y40187" s="240"/>
      <c r="AB40187" s="241"/>
    </row>
    <row r="40188" spans="25:28">
      <c r="Y40188" s="240"/>
      <c r="AB40188" s="241"/>
    </row>
    <row r="40189" spans="25:28">
      <c r="Y40189" s="240"/>
      <c r="AB40189" s="241"/>
    </row>
    <row r="40190" spans="25:28">
      <c r="Y40190" s="240"/>
      <c r="AB40190" s="241"/>
    </row>
    <row r="40191" spans="25:28">
      <c r="Y40191" s="240"/>
      <c r="AB40191" s="241"/>
    </row>
    <row r="40192" spans="25:28">
      <c r="Y40192" s="240"/>
      <c r="AB40192" s="241"/>
    </row>
    <row r="40193" spans="25:28">
      <c r="Y40193" s="240"/>
      <c r="AB40193" s="241"/>
    </row>
    <row r="40194" spans="25:28">
      <c r="Y40194" s="240"/>
      <c r="AB40194" s="241"/>
    </row>
    <row r="40195" spans="25:28">
      <c r="Y40195" s="240"/>
      <c r="AB40195" s="241"/>
    </row>
    <row r="40196" spans="25:28">
      <c r="Y40196" s="240"/>
      <c r="AB40196" s="241"/>
    </row>
    <row r="40197" spans="25:28">
      <c r="Y40197" s="240"/>
      <c r="AB40197" s="241"/>
    </row>
    <row r="40198" spans="25:28">
      <c r="Y40198" s="240"/>
      <c r="AB40198" s="241"/>
    </row>
    <row r="40199" spans="25:28">
      <c r="Y40199" s="240"/>
      <c r="AB40199" s="241"/>
    </row>
    <row r="40200" spans="25:28">
      <c r="Y40200" s="240"/>
      <c r="AB40200" s="241"/>
    </row>
    <row r="40201" spans="25:28">
      <c r="Y40201" s="240"/>
      <c r="AB40201" s="241"/>
    </row>
    <row r="40202" spans="25:28">
      <c r="Y40202" s="240"/>
      <c r="AB40202" s="241"/>
    </row>
    <row r="40203" spans="25:28">
      <c r="Y40203" s="240"/>
      <c r="AB40203" s="241"/>
    </row>
    <row r="40204" spans="25:28">
      <c r="Y40204" s="240"/>
      <c r="AB40204" s="241"/>
    </row>
    <row r="40205" spans="25:28">
      <c r="Y40205" s="240"/>
      <c r="AB40205" s="241"/>
    </row>
    <row r="40206" spans="25:28">
      <c r="Y40206" s="240"/>
      <c r="AB40206" s="241"/>
    </row>
    <row r="40207" spans="25:28">
      <c r="Y40207" s="240"/>
      <c r="AB40207" s="241"/>
    </row>
    <row r="40208" spans="25:28">
      <c r="Y40208" s="240"/>
      <c r="AB40208" s="241"/>
    </row>
    <row r="40209" spans="25:28">
      <c r="Y40209" s="240"/>
      <c r="AB40209" s="241"/>
    </row>
    <row r="40210" spans="25:28">
      <c r="Y40210" s="240"/>
      <c r="AB40210" s="241"/>
    </row>
    <row r="40211" spans="25:28">
      <c r="Y40211" s="240"/>
      <c r="AB40211" s="241"/>
    </row>
    <row r="40212" spans="25:28">
      <c r="Y40212" s="240"/>
      <c r="AB40212" s="241"/>
    </row>
    <row r="40213" spans="25:28">
      <c r="Y40213" s="240"/>
      <c r="AB40213" s="241"/>
    </row>
    <row r="40214" spans="25:28">
      <c r="Y40214" s="240"/>
      <c r="AB40214" s="241"/>
    </row>
    <row r="40215" spans="25:28">
      <c r="Y40215" s="240"/>
      <c r="AB40215" s="241"/>
    </row>
    <row r="40216" spans="25:28">
      <c r="Y40216" s="240"/>
      <c r="AB40216" s="241"/>
    </row>
    <row r="40217" spans="25:28">
      <c r="Y40217" s="240"/>
      <c r="AB40217" s="241"/>
    </row>
    <row r="40218" spans="25:28">
      <c r="Y40218" s="240"/>
      <c r="AB40218" s="241"/>
    </row>
    <row r="40219" spans="25:28">
      <c r="Y40219" s="240"/>
      <c r="AB40219" s="241"/>
    </row>
    <row r="40220" spans="25:28">
      <c r="Y40220" s="240"/>
      <c r="AB40220" s="241"/>
    </row>
    <row r="40221" spans="25:28">
      <c r="Y40221" s="240"/>
      <c r="AB40221" s="241"/>
    </row>
    <row r="40222" spans="25:28">
      <c r="Y40222" s="240"/>
      <c r="AB40222" s="241"/>
    </row>
    <row r="40223" spans="25:28">
      <c r="Y40223" s="240"/>
      <c r="AB40223" s="241"/>
    </row>
    <row r="40224" spans="25:28">
      <c r="Y40224" s="240"/>
      <c r="AB40224" s="241"/>
    </row>
    <row r="40225" spans="25:28">
      <c r="Y40225" s="240"/>
      <c r="AB40225" s="241"/>
    </row>
    <row r="40226" spans="25:28">
      <c r="Y40226" s="240"/>
      <c r="AB40226" s="241"/>
    </row>
    <row r="40227" spans="25:28">
      <c r="Y40227" s="240"/>
      <c r="AB40227" s="241"/>
    </row>
    <row r="40228" spans="25:28">
      <c r="Y40228" s="240"/>
      <c r="AB40228" s="241"/>
    </row>
    <row r="40229" spans="25:28">
      <c r="Y40229" s="240"/>
      <c r="AB40229" s="241"/>
    </row>
    <row r="40230" spans="25:28">
      <c r="Y40230" s="240"/>
      <c r="AB40230" s="241"/>
    </row>
    <row r="40231" spans="25:28">
      <c r="Y40231" s="240"/>
      <c r="AB40231" s="241"/>
    </row>
    <row r="40232" spans="25:28">
      <c r="Y40232" s="240"/>
      <c r="AB40232" s="241"/>
    </row>
    <row r="40233" spans="25:28">
      <c r="Y40233" s="240"/>
      <c r="AB40233" s="241"/>
    </row>
    <row r="40234" spans="25:28">
      <c r="Y40234" s="240"/>
      <c r="AB40234" s="241"/>
    </row>
    <row r="40235" spans="25:28">
      <c r="Y40235" s="240"/>
      <c r="AB40235" s="241"/>
    </row>
    <row r="40236" spans="25:28">
      <c r="Y40236" s="240"/>
      <c r="AB40236" s="241"/>
    </row>
    <row r="40237" spans="25:28">
      <c r="Y40237" s="240"/>
      <c r="AB40237" s="241"/>
    </row>
    <row r="40238" spans="25:28">
      <c r="Y40238" s="240"/>
      <c r="AB40238" s="241"/>
    </row>
    <row r="40239" spans="25:28">
      <c r="Y40239" s="240"/>
      <c r="AB40239" s="241"/>
    </row>
    <row r="40240" spans="25:28">
      <c r="Y40240" s="240"/>
      <c r="AB40240" s="241"/>
    </row>
    <row r="40241" spans="25:28">
      <c r="Y40241" s="240"/>
      <c r="AB40241" s="241"/>
    </row>
    <row r="40242" spans="25:28">
      <c r="Y40242" s="240"/>
      <c r="AB40242" s="241"/>
    </row>
    <row r="40243" spans="25:28">
      <c r="Y40243" s="240"/>
      <c r="AB40243" s="241"/>
    </row>
    <row r="40244" spans="25:28">
      <c r="Y40244" s="240"/>
      <c r="AB40244" s="241"/>
    </row>
    <row r="40245" spans="25:28">
      <c r="Y40245" s="240"/>
      <c r="AB40245" s="241"/>
    </row>
    <row r="40246" spans="25:28">
      <c r="Y40246" s="240"/>
      <c r="AB40246" s="241"/>
    </row>
    <row r="40247" spans="25:28">
      <c r="Y40247" s="240"/>
      <c r="AB40247" s="241"/>
    </row>
    <row r="40248" spans="25:28">
      <c r="Y40248" s="240"/>
      <c r="AB40248" s="241"/>
    </row>
    <row r="40249" spans="25:28">
      <c r="Y40249" s="240"/>
      <c r="AB40249" s="241"/>
    </row>
    <row r="40250" spans="25:28">
      <c r="Y40250" s="240"/>
      <c r="AB40250" s="241"/>
    </row>
    <row r="40251" spans="25:28">
      <c r="Y40251" s="240"/>
      <c r="AB40251" s="241"/>
    </row>
    <row r="40252" spans="25:28">
      <c r="Y40252" s="240"/>
      <c r="AB40252" s="241"/>
    </row>
    <row r="40253" spans="25:28">
      <c r="Y40253" s="240"/>
      <c r="AB40253" s="241"/>
    </row>
    <row r="40254" spans="25:28">
      <c r="Y40254" s="240"/>
      <c r="AB40254" s="241"/>
    </row>
    <row r="40255" spans="25:28">
      <c r="Y40255" s="240"/>
      <c r="AB40255" s="241"/>
    </row>
    <row r="40256" spans="25:28">
      <c r="Y40256" s="240"/>
      <c r="AB40256" s="241"/>
    </row>
    <row r="40257" spans="25:28">
      <c r="Y40257" s="240"/>
      <c r="AB40257" s="241"/>
    </row>
    <row r="40258" spans="25:28">
      <c r="Y40258" s="240"/>
      <c r="AB40258" s="241"/>
    </row>
    <row r="40259" spans="25:28">
      <c r="Y40259" s="240"/>
      <c r="AB40259" s="241"/>
    </row>
    <row r="40260" spans="25:28">
      <c r="Y40260" s="240"/>
      <c r="AB40260" s="241"/>
    </row>
    <row r="40261" spans="25:28">
      <c r="Y40261" s="240"/>
      <c r="AB40261" s="241"/>
    </row>
    <row r="40262" spans="25:28">
      <c r="Y40262" s="240"/>
      <c r="AB40262" s="241"/>
    </row>
    <row r="40263" spans="25:28">
      <c r="Y40263" s="240"/>
      <c r="AB40263" s="241"/>
    </row>
    <row r="40264" spans="25:28">
      <c r="Y40264" s="240"/>
      <c r="AB40264" s="241"/>
    </row>
    <row r="40265" spans="25:28">
      <c r="Y40265" s="240"/>
      <c r="AB40265" s="241"/>
    </row>
    <row r="40266" spans="25:28">
      <c r="Y40266" s="240"/>
      <c r="AB40266" s="241"/>
    </row>
    <row r="40267" spans="25:28">
      <c r="Y40267" s="240"/>
      <c r="AB40267" s="241"/>
    </row>
    <row r="40268" spans="25:28">
      <c r="Y40268" s="240"/>
      <c r="AB40268" s="241"/>
    </row>
    <row r="40269" spans="25:28">
      <c r="Y40269" s="240"/>
      <c r="AB40269" s="241"/>
    </row>
    <row r="40270" spans="25:28">
      <c r="Y40270" s="240"/>
      <c r="AB40270" s="241"/>
    </row>
    <row r="40271" spans="25:28">
      <c r="Y40271" s="240"/>
      <c r="AB40271" s="241"/>
    </row>
    <row r="40272" spans="25:28">
      <c r="Y40272" s="240"/>
      <c r="AB40272" s="241"/>
    </row>
    <row r="40273" spans="25:28">
      <c r="Y40273" s="240"/>
      <c r="AB40273" s="241"/>
    </row>
    <row r="40274" spans="25:28">
      <c r="Y40274" s="240"/>
      <c r="AB40274" s="241"/>
    </row>
    <row r="40275" spans="25:28">
      <c r="Y40275" s="240"/>
      <c r="AB40275" s="241"/>
    </row>
    <row r="40276" spans="25:28">
      <c r="Y40276" s="240"/>
      <c r="AB40276" s="241"/>
    </row>
    <row r="40277" spans="25:28">
      <c r="Y40277" s="240"/>
      <c r="AB40277" s="241"/>
    </row>
    <row r="40278" spans="25:28">
      <c r="Y40278" s="240"/>
      <c r="AB40278" s="241"/>
    </row>
    <row r="40279" spans="25:28">
      <c r="Y40279" s="240"/>
      <c r="AB40279" s="241"/>
    </row>
    <row r="40280" spans="25:28">
      <c r="Y40280" s="240"/>
      <c r="AB40280" s="241"/>
    </row>
    <row r="40281" spans="25:28">
      <c r="Y40281" s="240"/>
      <c r="AB40281" s="241"/>
    </row>
    <row r="40282" spans="25:28">
      <c r="Y40282" s="240"/>
      <c r="AB40282" s="241"/>
    </row>
    <row r="40283" spans="25:28">
      <c r="Y40283" s="240"/>
      <c r="AB40283" s="241"/>
    </row>
    <row r="40284" spans="25:28">
      <c r="Y40284" s="240"/>
      <c r="AB40284" s="241"/>
    </row>
    <row r="40285" spans="25:28">
      <c r="Y40285" s="240"/>
      <c r="AB40285" s="241"/>
    </row>
    <row r="40286" spans="25:28">
      <c r="Y40286" s="240"/>
      <c r="AB40286" s="241"/>
    </row>
    <row r="40287" spans="25:28">
      <c r="Y40287" s="240"/>
      <c r="AB40287" s="241"/>
    </row>
    <row r="40288" spans="25:28">
      <c r="Y40288" s="240"/>
      <c r="AB40288" s="241"/>
    </row>
    <row r="40289" spans="25:28">
      <c r="Y40289" s="240"/>
      <c r="AB40289" s="241"/>
    </row>
    <row r="40290" spans="25:28">
      <c r="Y40290" s="240"/>
      <c r="AB40290" s="241"/>
    </row>
    <row r="40291" spans="25:28">
      <c r="Y40291" s="240"/>
      <c r="AB40291" s="241"/>
    </row>
    <row r="40292" spans="25:28">
      <c r="Y40292" s="240"/>
      <c r="AB40292" s="241"/>
    </row>
    <row r="40293" spans="25:28">
      <c r="Y40293" s="240"/>
      <c r="AB40293" s="241"/>
    </row>
    <row r="40294" spans="25:28">
      <c r="Y40294" s="240"/>
      <c r="AB40294" s="241"/>
    </row>
    <row r="40295" spans="25:28">
      <c r="Y40295" s="240"/>
      <c r="AB40295" s="241"/>
    </row>
    <row r="40296" spans="25:28">
      <c r="Y40296" s="240"/>
      <c r="AB40296" s="241"/>
    </row>
    <row r="40297" spans="25:28">
      <c r="Y40297" s="240"/>
      <c r="AB40297" s="241"/>
    </row>
    <row r="40298" spans="25:28">
      <c r="Y40298" s="240"/>
      <c r="AB40298" s="241"/>
    </row>
    <row r="40299" spans="25:28">
      <c r="Y40299" s="240"/>
      <c r="AB40299" s="241"/>
    </row>
    <row r="40300" spans="25:28">
      <c r="Y40300" s="240"/>
      <c r="AB40300" s="241"/>
    </row>
    <row r="40301" spans="25:28">
      <c r="Y40301" s="240"/>
      <c r="AB40301" s="241"/>
    </row>
    <row r="40302" spans="25:28">
      <c r="Y40302" s="240"/>
      <c r="AB40302" s="241"/>
    </row>
    <row r="40303" spans="25:28">
      <c r="Y40303" s="240"/>
      <c r="AB40303" s="241"/>
    </row>
    <row r="40304" spans="25:28">
      <c r="Y40304" s="240"/>
      <c r="AB40304" s="241"/>
    </row>
    <row r="40305" spans="25:28">
      <c r="Y40305" s="240"/>
      <c r="AB40305" s="241"/>
    </row>
    <row r="40306" spans="25:28">
      <c r="Y40306" s="240"/>
      <c r="AB40306" s="241"/>
    </row>
    <row r="40307" spans="25:28">
      <c r="Y40307" s="240"/>
      <c r="AB40307" s="241"/>
    </row>
    <row r="40308" spans="25:28">
      <c r="Y40308" s="240"/>
      <c r="AB40308" s="241"/>
    </row>
    <row r="40309" spans="25:28">
      <c r="Y40309" s="240"/>
      <c r="AB40309" s="241"/>
    </row>
    <row r="40310" spans="25:28">
      <c r="Y40310" s="240"/>
      <c r="AB40310" s="241"/>
    </row>
    <row r="40311" spans="25:28">
      <c r="Y40311" s="240"/>
      <c r="AB40311" s="241"/>
    </row>
    <row r="40312" spans="25:28">
      <c r="Y40312" s="240"/>
      <c r="AB40312" s="241"/>
    </row>
    <row r="40313" spans="25:28">
      <c r="Y40313" s="240"/>
      <c r="AB40313" s="241"/>
    </row>
    <row r="40314" spans="25:28">
      <c r="Y40314" s="240"/>
      <c r="AB40314" s="241"/>
    </row>
    <row r="40315" spans="25:28">
      <c r="Y40315" s="240"/>
      <c r="AB40315" s="241"/>
    </row>
    <row r="40316" spans="25:28">
      <c r="Y40316" s="240"/>
      <c r="AB40316" s="241"/>
    </row>
    <row r="40317" spans="25:28">
      <c r="Y40317" s="240"/>
      <c r="AB40317" s="241"/>
    </row>
    <row r="40318" spans="25:28">
      <c r="Y40318" s="240"/>
      <c r="AB40318" s="241"/>
    </row>
    <row r="40319" spans="25:28">
      <c r="Y40319" s="240"/>
      <c r="AB40319" s="241"/>
    </row>
    <row r="40320" spans="25:28">
      <c r="Y40320" s="240"/>
      <c r="AB40320" s="241"/>
    </row>
    <row r="40321" spans="25:28">
      <c r="Y40321" s="240"/>
      <c r="AB40321" s="241"/>
    </row>
    <row r="40322" spans="25:28">
      <c r="Y40322" s="240"/>
      <c r="AB40322" s="241"/>
    </row>
    <row r="40323" spans="25:28">
      <c r="Y40323" s="240"/>
      <c r="AB40323" s="241"/>
    </row>
    <row r="40324" spans="25:28">
      <c r="Y40324" s="240"/>
      <c r="AB40324" s="241"/>
    </row>
    <row r="40325" spans="25:28">
      <c r="Y40325" s="240"/>
      <c r="AB40325" s="241"/>
    </row>
    <row r="40326" spans="25:28">
      <c r="Y40326" s="240"/>
      <c r="AB40326" s="241"/>
    </row>
    <row r="40327" spans="25:28">
      <c r="Y40327" s="240"/>
      <c r="AB40327" s="241"/>
    </row>
    <row r="40328" spans="25:28">
      <c r="Y40328" s="240"/>
      <c r="AB40328" s="241"/>
    </row>
    <row r="40329" spans="25:28">
      <c r="Y40329" s="240"/>
      <c r="AB40329" s="241"/>
    </row>
    <row r="40330" spans="25:28">
      <c r="Y40330" s="240"/>
      <c r="AB40330" s="241"/>
    </row>
    <row r="40331" spans="25:28">
      <c r="Y40331" s="240"/>
      <c r="AB40331" s="241"/>
    </row>
    <row r="40332" spans="25:28">
      <c r="Y40332" s="240"/>
      <c r="AB40332" s="241"/>
    </row>
    <row r="40333" spans="25:28">
      <c r="Y40333" s="240"/>
      <c r="AB40333" s="241"/>
    </row>
    <row r="40334" spans="25:28">
      <c r="Y40334" s="240"/>
      <c r="AB40334" s="241"/>
    </row>
    <row r="40335" spans="25:28">
      <c r="Y40335" s="240"/>
      <c r="AB40335" s="241"/>
    </row>
    <row r="40336" spans="25:28">
      <c r="Y40336" s="240"/>
      <c r="AB40336" s="241"/>
    </row>
    <row r="40337" spans="25:28">
      <c r="Y40337" s="240"/>
      <c r="AB40337" s="241"/>
    </row>
    <row r="40338" spans="25:28">
      <c r="Y40338" s="240"/>
      <c r="AB40338" s="241"/>
    </row>
    <row r="40339" spans="25:28">
      <c r="Y40339" s="240"/>
      <c r="AB40339" s="241"/>
    </row>
    <row r="40340" spans="25:28">
      <c r="Y40340" s="240"/>
      <c r="AB40340" s="241"/>
    </row>
    <row r="40341" spans="25:28">
      <c r="Y40341" s="240"/>
      <c r="AB40341" s="241"/>
    </row>
    <row r="40342" spans="25:28">
      <c r="Y40342" s="240"/>
      <c r="AB40342" s="241"/>
    </row>
    <row r="40343" spans="25:28">
      <c r="Y40343" s="240"/>
      <c r="AB40343" s="241"/>
    </row>
    <row r="40344" spans="25:28">
      <c r="Y40344" s="240"/>
      <c r="AB40344" s="241"/>
    </row>
    <row r="40345" spans="25:28">
      <c r="Y40345" s="240"/>
      <c r="AB40345" s="241"/>
    </row>
    <row r="40346" spans="25:28">
      <c r="Y40346" s="240"/>
      <c r="AB40346" s="241"/>
    </row>
    <row r="40347" spans="25:28">
      <c r="Y40347" s="240"/>
      <c r="AB40347" s="241"/>
    </row>
    <row r="40348" spans="25:28">
      <c r="Y40348" s="240"/>
      <c r="AB40348" s="241"/>
    </row>
    <row r="40349" spans="25:28">
      <c r="Y40349" s="240"/>
      <c r="AB40349" s="241"/>
    </row>
    <row r="40350" spans="25:28">
      <c r="Y40350" s="240"/>
      <c r="AB40350" s="241"/>
    </row>
    <row r="40351" spans="25:28">
      <c r="Y40351" s="240"/>
      <c r="AB40351" s="241"/>
    </row>
    <row r="40352" spans="25:28">
      <c r="Y40352" s="240"/>
      <c r="AB40352" s="241"/>
    </row>
    <row r="40353" spans="25:28">
      <c r="Y40353" s="240"/>
      <c r="AB40353" s="241"/>
    </row>
    <row r="40354" spans="25:28">
      <c r="Y40354" s="240"/>
      <c r="AB40354" s="241"/>
    </row>
    <row r="40355" spans="25:28">
      <c r="Y40355" s="240"/>
      <c r="AB40355" s="241"/>
    </row>
    <row r="40356" spans="25:28">
      <c r="Y40356" s="240"/>
      <c r="AB40356" s="241"/>
    </row>
    <row r="40357" spans="25:28">
      <c r="Y40357" s="240"/>
      <c r="AB40357" s="241"/>
    </row>
    <row r="40358" spans="25:28">
      <c r="Y40358" s="240"/>
      <c r="AB40358" s="241"/>
    </row>
    <row r="40359" spans="25:28">
      <c r="Y40359" s="240"/>
      <c r="AB40359" s="241"/>
    </row>
    <row r="40360" spans="25:28">
      <c r="Y40360" s="240"/>
      <c r="AB40360" s="241"/>
    </row>
    <row r="40361" spans="25:28">
      <c r="Y40361" s="240"/>
      <c r="AB40361" s="241"/>
    </row>
    <row r="40362" spans="25:28">
      <c r="Y40362" s="240"/>
      <c r="AB40362" s="241"/>
    </row>
    <row r="40363" spans="25:28">
      <c r="Y40363" s="240"/>
      <c r="AB40363" s="241"/>
    </row>
    <row r="40364" spans="25:28">
      <c r="Y40364" s="240"/>
      <c r="AB40364" s="241"/>
    </row>
    <row r="40365" spans="25:28">
      <c r="Y40365" s="240"/>
      <c r="AB40365" s="241"/>
    </row>
    <row r="40366" spans="25:28">
      <c r="Y40366" s="240"/>
      <c r="AB40366" s="241"/>
    </row>
    <row r="40367" spans="25:28">
      <c r="Y40367" s="240"/>
      <c r="AB40367" s="241"/>
    </row>
    <row r="40368" spans="25:28">
      <c r="Y40368" s="240"/>
      <c r="AB40368" s="241"/>
    </row>
    <row r="40369" spans="25:28">
      <c r="Y40369" s="240"/>
      <c r="AB40369" s="241"/>
    </row>
    <row r="40370" spans="25:28">
      <c r="Y40370" s="240"/>
      <c r="AB40370" s="241"/>
    </row>
    <row r="40371" spans="25:28">
      <c r="Y40371" s="240"/>
      <c r="AB40371" s="241"/>
    </row>
    <row r="40372" spans="25:28">
      <c r="Y40372" s="240"/>
      <c r="AB40372" s="241"/>
    </row>
    <row r="40373" spans="25:28">
      <c r="Y40373" s="240"/>
      <c r="AB40373" s="241"/>
    </row>
    <row r="40374" spans="25:28">
      <c r="Y40374" s="240"/>
      <c r="AB40374" s="241"/>
    </row>
    <row r="40375" spans="25:28">
      <c r="Y40375" s="240"/>
      <c r="AB40375" s="241"/>
    </row>
    <row r="40376" spans="25:28">
      <c r="Y40376" s="240"/>
      <c r="AB40376" s="241"/>
    </row>
    <row r="40377" spans="25:28">
      <c r="Y40377" s="240"/>
      <c r="AB40377" s="241"/>
    </row>
    <row r="40378" spans="25:28">
      <c r="Y40378" s="240"/>
      <c r="AB40378" s="241"/>
    </row>
    <row r="40379" spans="25:28">
      <c r="Y40379" s="240"/>
      <c r="AB40379" s="241"/>
    </row>
    <row r="40380" spans="25:28">
      <c r="Y40380" s="240"/>
      <c r="AB40380" s="241"/>
    </row>
    <row r="40381" spans="25:28">
      <c r="Y40381" s="240"/>
      <c r="AB40381" s="241"/>
    </row>
    <row r="40382" spans="25:28">
      <c r="Y40382" s="240"/>
      <c r="AB40382" s="241"/>
    </row>
    <row r="40383" spans="25:28">
      <c r="Y40383" s="240"/>
      <c r="AB40383" s="241"/>
    </row>
    <row r="40384" spans="25:28">
      <c r="Y40384" s="240"/>
      <c r="AB40384" s="241"/>
    </row>
    <row r="40385" spans="25:28">
      <c r="Y40385" s="240"/>
      <c r="AB40385" s="241"/>
    </row>
    <row r="40386" spans="25:28">
      <c r="Y40386" s="240"/>
      <c r="AB40386" s="241"/>
    </row>
    <row r="40387" spans="25:28">
      <c r="Y40387" s="240"/>
      <c r="AB40387" s="241"/>
    </row>
    <row r="40388" spans="25:28">
      <c r="Y40388" s="240"/>
      <c r="AB40388" s="241"/>
    </row>
    <row r="40389" spans="25:28">
      <c r="Y40389" s="240"/>
      <c r="AB40389" s="241"/>
    </row>
    <row r="40390" spans="25:28">
      <c r="Y40390" s="240"/>
      <c r="AB40390" s="241"/>
    </row>
    <row r="40391" spans="25:28">
      <c r="Y40391" s="240"/>
      <c r="AB40391" s="241"/>
    </row>
    <row r="40392" spans="25:28">
      <c r="Y40392" s="240"/>
      <c r="AB40392" s="241"/>
    </row>
    <row r="40393" spans="25:28">
      <c r="Y40393" s="240"/>
      <c r="AB40393" s="241"/>
    </row>
    <row r="40394" spans="25:28">
      <c r="Y40394" s="240"/>
      <c r="AB40394" s="241"/>
    </row>
    <row r="40395" spans="25:28">
      <c r="Y40395" s="240"/>
      <c r="AB40395" s="241"/>
    </row>
    <row r="40396" spans="25:28">
      <c r="Y40396" s="240"/>
      <c r="AB40396" s="241"/>
    </row>
    <row r="40397" spans="25:28">
      <c r="Y40397" s="240"/>
      <c r="AB40397" s="241"/>
    </row>
    <row r="40398" spans="25:28">
      <c r="Y40398" s="240"/>
      <c r="AB40398" s="241"/>
    </row>
    <row r="40399" spans="25:28">
      <c r="Y40399" s="240"/>
      <c r="AB40399" s="241"/>
    </row>
    <row r="40400" spans="25:28">
      <c r="Y40400" s="240"/>
      <c r="AB40400" s="241"/>
    </row>
    <row r="40401" spans="25:28">
      <c r="Y40401" s="240"/>
      <c r="AB40401" s="241"/>
    </row>
    <row r="40402" spans="25:28">
      <c r="Y40402" s="240"/>
      <c r="AB40402" s="241"/>
    </row>
    <row r="40403" spans="25:28">
      <c r="Y40403" s="240"/>
      <c r="AB40403" s="241"/>
    </row>
    <row r="40404" spans="25:28">
      <c r="Y40404" s="240"/>
      <c r="AB40404" s="241"/>
    </row>
    <row r="40405" spans="25:28">
      <c r="Y40405" s="240"/>
      <c r="AB40405" s="241"/>
    </row>
    <row r="40406" spans="25:28">
      <c r="Y40406" s="240"/>
      <c r="AB40406" s="241"/>
    </row>
    <row r="40407" spans="25:28">
      <c r="Y40407" s="240"/>
      <c r="AB40407" s="241"/>
    </row>
    <row r="40408" spans="25:28">
      <c r="Y40408" s="240"/>
      <c r="AB40408" s="241"/>
    </row>
    <row r="40409" spans="25:28">
      <c r="Y40409" s="240"/>
      <c r="AB40409" s="241"/>
    </row>
    <row r="40410" spans="25:28">
      <c r="Y40410" s="240"/>
      <c r="AB40410" s="241"/>
    </row>
    <row r="40411" spans="25:28">
      <c r="Y40411" s="240"/>
      <c r="AB40411" s="241"/>
    </row>
    <row r="40412" spans="25:28">
      <c r="Y40412" s="240"/>
      <c r="AB40412" s="241"/>
    </row>
    <row r="40413" spans="25:28">
      <c r="Y40413" s="240"/>
      <c r="AB40413" s="241"/>
    </row>
    <row r="40414" spans="25:28">
      <c r="Y40414" s="240"/>
      <c r="AB40414" s="241"/>
    </row>
    <row r="40415" spans="25:28">
      <c r="Y40415" s="240"/>
      <c r="AB40415" s="241"/>
    </row>
    <row r="40416" spans="25:28">
      <c r="Y40416" s="240"/>
      <c r="AB40416" s="241"/>
    </row>
    <row r="40417" spans="25:28">
      <c r="Y40417" s="240"/>
      <c r="AB40417" s="241"/>
    </row>
    <row r="40418" spans="25:28">
      <c r="Y40418" s="240"/>
      <c r="AB40418" s="241"/>
    </row>
    <row r="40419" spans="25:28">
      <c r="Y40419" s="240"/>
      <c r="AB40419" s="241"/>
    </row>
    <row r="40420" spans="25:28">
      <c r="Y40420" s="240"/>
      <c r="AB40420" s="241"/>
    </row>
    <row r="40421" spans="25:28">
      <c r="Y40421" s="240"/>
      <c r="AB40421" s="241"/>
    </row>
    <row r="40422" spans="25:28">
      <c r="Y40422" s="240"/>
      <c r="AB40422" s="241"/>
    </row>
    <row r="40423" spans="25:28">
      <c r="Y40423" s="240"/>
      <c r="AB40423" s="241"/>
    </row>
    <row r="40424" spans="25:28">
      <c r="Y40424" s="240"/>
      <c r="AB40424" s="241"/>
    </row>
    <row r="40425" spans="25:28">
      <c r="Y40425" s="240"/>
      <c r="AB40425" s="241"/>
    </row>
    <row r="40426" spans="25:28">
      <c r="Y40426" s="240"/>
      <c r="AB40426" s="241"/>
    </row>
    <row r="40427" spans="25:28">
      <c r="Y40427" s="240"/>
      <c r="AB40427" s="241"/>
    </row>
    <row r="40428" spans="25:28">
      <c r="Y40428" s="240"/>
      <c r="AB40428" s="241"/>
    </row>
    <row r="40429" spans="25:28">
      <c r="Y40429" s="240"/>
      <c r="AB40429" s="241"/>
    </row>
    <row r="40430" spans="25:28">
      <c r="Y40430" s="240"/>
      <c r="AB40430" s="241"/>
    </row>
    <row r="40431" spans="25:28">
      <c r="Y40431" s="240"/>
      <c r="AB40431" s="241"/>
    </row>
    <row r="40432" spans="25:28">
      <c r="Y40432" s="240"/>
      <c r="AB40432" s="241"/>
    </row>
    <row r="40433" spans="25:28">
      <c r="Y40433" s="240"/>
      <c r="AB40433" s="241"/>
    </row>
    <row r="40434" spans="25:28">
      <c r="Y40434" s="240"/>
      <c r="AB40434" s="241"/>
    </row>
    <row r="40435" spans="25:28">
      <c r="Y40435" s="240"/>
      <c r="AB40435" s="241"/>
    </row>
    <row r="40436" spans="25:28">
      <c r="Y40436" s="240"/>
      <c r="AB40436" s="241"/>
    </row>
    <row r="40437" spans="25:28">
      <c r="Y40437" s="240"/>
      <c r="AB40437" s="241"/>
    </row>
    <row r="40438" spans="25:28">
      <c r="Y40438" s="240"/>
      <c r="AB40438" s="241"/>
    </row>
    <row r="40439" spans="25:28">
      <c r="Y40439" s="240"/>
      <c r="AB40439" s="241"/>
    </row>
    <row r="40440" spans="25:28">
      <c r="Y40440" s="240"/>
      <c r="AB40440" s="241"/>
    </row>
    <row r="40441" spans="25:28">
      <c r="Y40441" s="240"/>
      <c r="AB40441" s="241"/>
    </row>
    <row r="40442" spans="25:28">
      <c r="Y40442" s="240"/>
      <c r="AB40442" s="241"/>
    </row>
    <row r="40443" spans="25:28">
      <c r="Y40443" s="240"/>
      <c r="AB40443" s="241"/>
    </row>
    <row r="40444" spans="25:28">
      <c r="Y40444" s="240"/>
      <c r="AB40444" s="241"/>
    </row>
    <row r="40445" spans="25:28">
      <c r="Y40445" s="240"/>
      <c r="AB40445" s="241"/>
    </row>
    <row r="40446" spans="25:28">
      <c r="Y40446" s="240"/>
      <c r="AB40446" s="241"/>
    </row>
    <row r="40447" spans="25:28">
      <c r="Y40447" s="240"/>
      <c r="AB40447" s="241"/>
    </row>
    <row r="40448" spans="25:28">
      <c r="Y40448" s="240"/>
      <c r="AB40448" s="241"/>
    </row>
    <row r="40449" spans="25:28">
      <c r="Y40449" s="240"/>
      <c r="AB40449" s="241"/>
    </row>
    <row r="40450" spans="25:28">
      <c r="Y40450" s="240"/>
      <c r="AB40450" s="241"/>
    </row>
    <row r="40451" spans="25:28">
      <c r="Y40451" s="240"/>
      <c r="AB40451" s="241"/>
    </row>
    <row r="40452" spans="25:28">
      <c r="Y40452" s="240"/>
      <c r="AB40452" s="241"/>
    </row>
    <row r="40453" spans="25:28">
      <c r="Y40453" s="240"/>
      <c r="AB40453" s="241"/>
    </row>
    <row r="40454" spans="25:28">
      <c r="Y40454" s="240"/>
      <c r="AB40454" s="241"/>
    </row>
    <row r="40455" spans="25:28">
      <c r="Y40455" s="240"/>
      <c r="AB40455" s="241"/>
    </row>
    <row r="40456" spans="25:28">
      <c r="Y40456" s="240"/>
      <c r="AB40456" s="241"/>
    </row>
    <row r="40457" spans="25:28">
      <c r="Y40457" s="240"/>
      <c r="AB40457" s="241"/>
    </row>
    <row r="40458" spans="25:28">
      <c r="Y40458" s="240"/>
      <c r="AB40458" s="241"/>
    </row>
    <row r="40459" spans="25:28">
      <c r="Y40459" s="240"/>
      <c r="AB40459" s="241"/>
    </row>
    <row r="40460" spans="25:28">
      <c r="Y40460" s="240"/>
      <c r="AB40460" s="241"/>
    </row>
    <row r="40461" spans="25:28">
      <c r="Y40461" s="240"/>
      <c r="AB40461" s="241"/>
    </row>
    <row r="40462" spans="25:28">
      <c r="Y40462" s="240"/>
      <c r="AB40462" s="241"/>
    </row>
    <row r="40463" spans="25:28">
      <c r="Y40463" s="240"/>
      <c r="AB40463" s="241"/>
    </row>
    <row r="40464" spans="25:28">
      <c r="Y40464" s="240"/>
      <c r="AB40464" s="241"/>
    </row>
    <row r="40465" spans="25:28">
      <c r="Y40465" s="240"/>
      <c r="AB40465" s="241"/>
    </row>
    <row r="40466" spans="25:28">
      <c r="Y40466" s="240"/>
      <c r="AB40466" s="241"/>
    </row>
    <row r="40467" spans="25:28">
      <c r="Y40467" s="240"/>
      <c r="AB40467" s="241"/>
    </row>
    <row r="40468" spans="25:28">
      <c r="Y40468" s="240"/>
      <c r="AB40468" s="241"/>
    </row>
    <row r="40469" spans="25:28">
      <c r="Y40469" s="240"/>
      <c r="AB40469" s="241"/>
    </row>
    <row r="40470" spans="25:28">
      <c r="Y40470" s="240"/>
      <c r="AB40470" s="241"/>
    </row>
    <row r="40471" spans="25:28">
      <c r="Y40471" s="240"/>
      <c r="AB40471" s="241"/>
    </row>
    <row r="40472" spans="25:28">
      <c r="Y40472" s="240"/>
      <c r="AB40472" s="241"/>
    </row>
    <row r="40473" spans="25:28">
      <c r="Y40473" s="240"/>
      <c r="AB40473" s="241"/>
    </row>
    <row r="40474" spans="25:28">
      <c r="Y40474" s="240"/>
      <c r="AB40474" s="241"/>
    </row>
    <row r="40475" spans="25:28">
      <c r="Y40475" s="240"/>
      <c r="AB40475" s="241"/>
    </row>
    <row r="40476" spans="25:28">
      <c r="Y40476" s="240"/>
      <c r="AB40476" s="241"/>
    </row>
    <row r="40477" spans="25:28">
      <c r="Y40477" s="240"/>
      <c r="AB40477" s="241"/>
    </row>
    <row r="40478" spans="25:28">
      <c r="Y40478" s="240"/>
      <c r="AB40478" s="241"/>
    </row>
    <row r="40479" spans="25:28">
      <c r="Y40479" s="240"/>
      <c r="AB40479" s="241"/>
    </row>
    <row r="40480" spans="25:28">
      <c r="Y40480" s="240"/>
      <c r="AB40480" s="241"/>
    </row>
    <row r="40481" spans="25:28">
      <c r="Y40481" s="240"/>
      <c r="AB40481" s="241"/>
    </row>
    <row r="40482" spans="25:28">
      <c r="Y40482" s="240"/>
      <c r="AB40482" s="241"/>
    </row>
    <row r="40483" spans="25:28">
      <c r="Y40483" s="240"/>
      <c r="AB40483" s="241"/>
    </row>
    <row r="40484" spans="25:28">
      <c r="Y40484" s="240"/>
      <c r="AB40484" s="241"/>
    </row>
    <row r="40485" spans="25:28">
      <c r="Y40485" s="240"/>
      <c r="AB40485" s="241"/>
    </row>
    <row r="40486" spans="25:28">
      <c r="Y40486" s="240"/>
      <c r="AB40486" s="241"/>
    </row>
    <row r="40487" spans="25:28">
      <c r="Y40487" s="240"/>
      <c r="AB40487" s="241"/>
    </row>
    <row r="40488" spans="25:28">
      <c r="Y40488" s="240"/>
      <c r="AB40488" s="241"/>
    </row>
    <row r="40489" spans="25:28">
      <c r="Y40489" s="240"/>
      <c r="AB40489" s="241"/>
    </row>
    <row r="40490" spans="25:28">
      <c r="Y40490" s="240"/>
      <c r="AB40490" s="241"/>
    </row>
    <row r="40491" spans="25:28">
      <c r="Y40491" s="240"/>
      <c r="AB40491" s="241"/>
    </row>
    <row r="40492" spans="25:28">
      <c r="Y40492" s="240"/>
      <c r="AB40492" s="241"/>
    </row>
    <row r="40493" spans="25:28">
      <c r="Y40493" s="240"/>
      <c r="AB40493" s="241"/>
    </row>
    <row r="40494" spans="25:28">
      <c r="Y40494" s="240"/>
      <c r="AB40494" s="241"/>
    </row>
    <row r="40495" spans="25:28">
      <c r="Y40495" s="240"/>
      <c r="AB40495" s="241"/>
    </row>
    <row r="40496" spans="25:28">
      <c r="Y40496" s="240"/>
      <c r="AB40496" s="241"/>
    </row>
    <row r="40497" spans="25:28">
      <c r="Y40497" s="240"/>
      <c r="AB40497" s="241"/>
    </row>
    <row r="40498" spans="25:28">
      <c r="Y40498" s="240"/>
      <c r="AB40498" s="241"/>
    </row>
    <row r="40499" spans="25:28">
      <c r="Y40499" s="240"/>
      <c r="AB40499" s="241"/>
    </row>
    <row r="40500" spans="25:28">
      <c r="Y40500" s="240"/>
      <c r="AB40500" s="241"/>
    </row>
    <row r="40501" spans="25:28">
      <c r="Y40501" s="240"/>
      <c r="AB40501" s="241"/>
    </row>
    <row r="40502" spans="25:28">
      <c r="Y40502" s="240"/>
      <c r="AB40502" s="241"/>
    </row>
    <row r="40503" spans="25:28">
      <c r="Y40503" s="240"/>
      <c r="AB40503" s="241"/>
    </row>
    <row r="40504" spans="25:28">
      <c r="Y40504" s="240"/>
      <c r="AB40504" s="241"/>
    </row>
    <row r="40505" spans="25:28">
      <c r="Y40505" s="240"/>
      <c r="AB40505" s="241"/>
    </row>
    <row r="40506" spans="25:28">
      <c r="Y40506" s="240"/>
      <c r="AB40506" s="241"/>
    </row>
    <row r="40507" spans="25:28">
      <c r="Y40507" s="240"/>
      <c r="AB40507" s="241"/>
    </row>
    <row r="40508" spans="25:28">
      <c r="Y40508" s="240"/>
      <c r="AB40508" s="241"/>
    </row>
    <row r="40509" spans="25:28">
      <c r="Y40509" s="240"/>
      <c r="AB40509" s="241"/>
    </row>
    <row r="40510" spans="25:28">
      <c r="Y40510" s="240"/>
      <c r="AB40510" s="241"/>
    </row>
    <row r="40511" spans="25:28">
      <c r="Y40511" s="240"/>
      <c r="AB40511" s="241"/>
    </row>
    <row r="40512" spans="25:28">
      <c r="Y40512" s="240"/>
      <c r="AB40512" s="241"/>
    </row>
    <row r="40513" spans="25:28">
      <c r="Y40513" s="240"/>
      <c r="AB40513" s="241"/>
    </row>
    <row r="40514" spans="25:28">
      <c r="Y40514" s="240"/>
      <c r="AB40514" s="241"/>
    </row>
    <row r="40515" spans="25:28">
      <c r="Y40515" s="240"/>
      <c r="AB40515" s="241"/>
    </row>
    <row r="40516" spans="25:28">
      <c r="Y40516" s="240"/>
      <c r="AB40516" s="241"/>
    </row>
    <row r="40517" spans="25:28">
      <c r="Y40517" s="240"/>
      <c r="AB40517" s="241"/>
    </row>
    <row r="40518" spans="25:28">
      <c r="Y40518" s="240"/>
      <c r="AB40518" s="241"/>
    </row>
    <row r="40519" spans="25:28">
      <c r="Y40519" s="240"/>
      <c r="AB40519" s="241"/>
    </row>
    <row r="40520" spans="25:28">
      <c r="Y40520" s="240"/>
      <c r="AB40520" s="241"/>
    </row>
    <row r="40521" spans="25:28">
      <c r="Y40521" s="240"/>
      <c r="AB40521" s="241"/>
    </row>
    <row r="40522" spans="25:28">
      <c r="Y40522" s="240"/>
      <c r="AB40522" s="241"/>
    </row>
    <row r="40523" spans="25:28">
      <c r="Y40523" s="240"/>
      <c r="AB40523" s="241"/>
    </row>
    <row r="40524" spans="25:28">
      <c r="Y40524" s="240"/>
      <c r="AB40524" s="241"/>
    </row>
    <row r="40525" spans="25:28">
      <c r="Y40525" s="240"/>
      <c r="AB40525" s="241"/>
    </row>
    <row r="40526" spans="25:28">
      <c r="Y40526" s="240"/>
      <c r="AB40526" s="241"/>
    </row>
    <row r="40527" spans="25:28">
      <c r="Y40527" s="240"/>
      <c r="AB40527" s="241"/>
    </row>
    <row r="40528" spans="25:28">
      <c r="Y40528" s="240"/>
      <c r="AB40528" s="241"/>
    </row>
    <row r="40529" spans="25:28">
      <c r="Y40529" s="240"/>
      <c r="AB40529" s="241"/>
    </row>
    <row r="40530" spans="25:28">
      <c r="Y40530" s="240"/>
      <c r="AB40530" s="241"/>
    </row>
    <row r="40531" spans="25:28">
      <c r="Y40531" s="240"/>
      <c r="AB40531" s="241"/>
    </row>
    <row r="40532" spans="25:28">
      <c r="Y40532" s="240"/>
      <c r="AB40532" s="241"/>
    </row>
    <row r="40533" spans="25:28">
      <c r="Y40533" s="240"/>
      <c r="AB40533" s="241"/>
    </row>
    <row r="40534" spans="25:28">
      <c r="Y40534" s="240"/>
      <c r="AB40534" s="241"/>
    </row>
    <row r="40535" spans="25:28">
      <c r="Y40535" s="240"/>
      <c r="AB40535" s="241"/>
    </row>
    <row r="40536" spans="25:28">
      <c r="Y40536" s="240"/>
      <c r="AB40536" s="241"/>
    </row>
    <row r="40537" spans="25:28">
      <c r="Y40537" s="240"/>
      <c r="AB40537" s="241"/>
    </row>
    <row r="40538" spans="25:28">
      <c r="Y40538" s="240"/>
      <c r="AB40538" s="241"/>
    </row>
    <row r="40539" spans="25:28">
      <c r="Y40539" s="240"/>
      <c r="AB40539" s="241"/>
    </row>
    <row r="40540" spans="25:28">
      <c r="Y40540" s="240"/>
      <c r="AB40540" s="241"/>
    </row>
    <row r="40541" spans="25:28">
      <c r="Y40541" s="240"/>
      <c r="AB40541" s="241"/>
    </row>
    <row r="40542" spans="25:28">
      <c r="Y40542" s="240"/>
      <c r="AB40542" s="241"/>
    </row>
    <row r="40543" spans="25:28">
      <c r="Y40543" s="240"/>
      <c r="AB40543" s="241"/>
    </row>
    <row r="40544" spans="25:28">
      <c r="Y40544" s="240"/>
      <c r="AB40544" s="241"/>
    </row>
    <row r="40545" spans="25:28">
      <c r="Y40545" s="240"/>
      <c r="AB40545" s="241"/>
    </row>
    <row r="40546" spans="25:28">
      <c r="Y40546" s="240"/>
      <c r="AB40546" s="241"/>
    </row>
    <row r="40547" spans="25:28">
      <c r="Y40547" s="240"/>
      <c r="AB40547" s="241"/>
    </row>
    <row r="40548" spans="25:28">
      <c r="Y40548" s="240"/>
      <c r="AB40548" s="241"/>
    </row>
    <row r="40549" spans="25:28">
      <c r="Y40549" s="240"/>
      <c r="AB40549" s="241"/>
    </row>
    <row r="40550" spans="25:28">
      <c r="Y40550" s="240"/>
      <c r="AB40550" s="241"/>
    </row>
    <row r="40551" spans="25:28">
      <c r="Y40551" s="240"/>
      <c r="AB40551" s="241"/>
    </row>
    <row r="40552" spans="25:28">
      <c r="Y40552" s="240"/>
      <c r="AB40552" s="241"/>
    </row>
    <row r="40553" spans="25:28">
      <c r="Y40553" s="240"/>
      <c r="AB40553" s="241"/>
    </row>
    <row r="40554" spans="25:28">
      <c r="Y40554" s="240"/>
      <c r="AB40554" s="241"/>
    </row>
    <row r="40555" spans="25:28">
      <c r="Y40555" s="240"/>
      <c r="AB40555" s="241"/>
    </row>
    <row r="40556" spans="25:28">
      <c r="Y40556" s="240"/>
      <c r="AB40556" s="241"/>
    </row>
    <row r="40557" spans="25:28">
      <c r="Y40557" s="240"/>
      <c r="AB40557" s="241"/>
    </row>
    <row r="40558" spans="25:28">
      <c r="Y40558" s="240"/>
      <c r="AB40558" s="241"/>
    </row>
    <row r="40559" spans="25:28">
      <c r="Y40559" s="240"/>
      <c r="AB40559" s="241"/>
    </row>
    <row r="40560" spans="25:28">
      <c r="Y40560" s="240"/>
      <c r="AB40560" s="241"/>
    </row>
    <row r="40561" spans="25:28">
      <c r="Y40561" s="240"/>
      <c r="AB40561" s="241"/>
    </row>
    <row r="40562" spans="25:28">
      <c r="Y40562" s="240"/>
      <c r="AB40562" s="241"/>
    </row>
    <row r="40563" spans="25:28">
      <c r="Y40563" s="240"/>
      <c r="AB40563" s="241"/>
    </row>
    <row r="40564" spans="25:28">
      <c r="Y40564" s="240"/>
      <c r="AB40564" s="241"/>
    </row>
    <row r="40565" spans="25:28">
      <c r="Y40565" s="240"/>
      <c r="AB40565" s="241"/>
    </row>
    <row r="40566" spans="25:28">
      <c r="Y40566" s="240"/>
      <c r="AB40566" s="241"/>
    </row>
    <row r="40567" spans="25:28">
      <c r="Y40567" s="240"/>
      <c r="AB40567" s="241"/>
    </row>
    <row r="40568" spans="25:28">
      <c r="Y40568" s="240"/>
      <c r="AB40568" s="241"/>
    </row>
    <row r="40569" spans="25:28">
      <c r="Y40569" s="240"/>
      <c r="AB40569" s="241"/>
    </row>
    <row r="40570" spans="25:28">
      <c r="Y40570" s="240"/>
      <c r="AB40570" s="241"/>
    </row>
    <row r="40571" spans="25:28">
      <c r="Y40571" s="240"/>
      <c r="AB40571" s="241"/>
    </row>
    <row r="40572" spans="25:28">
      <c r="Y40572" s="240"/>
      <c r="AB40572" s="241"/>
    </row>
    <row r="40573" spans="25:28">
      <c r="Y40573" s="240"/>
      <c r="AB40573" s="241"/>
    </row>
    <row r="40574" spans="25:28">
      <c r="Y40574" s="240"/>
      <c r="AB40574" s="241"/>
    </row>
    <row r="40575" spans="25:28">
      <c r="Y40575" s="240"/>
      <c r="AB40575" s="241"/>
    </row>
    <row r="40576" spans="25:28">
      <c r="Y40576" s="240"/>
      <c r="AB40576" s="241"/>
    </row>
    <row r="40577" spans="25:28">
      <c r="Y40577" s="240"/>
      <c r="AB40577" s="241"/>
    </row>
    <row r="40578" spans="25:28">
      <c r="Y40578" s="240"/>
      <c r="AB40578" s="241"/>
    </row>
    <row r="40579" spans="25:28">
      <c r="Y40579" s="240"/>
      <c r="AB40579" s="241"/>
    </row>
    <row r="40580" spans="25:28">
      <c r="Y40580" s="240"/>
      <c r="AB40580" s="241"/>
    </row>
    <row r="40581" spans="25:28">
      <c r="Y40581" s="240"/>
      <c r="AB40581" s="241"/>
    </row>
    <row r="40582" spans="25:28">
      <c r="Y40582" s="240"/>
      <c r="AB40582" s="241"/>
    </row>
    <row r="40583" spans="25:28">
      <c r="Y40583" s="240"/>
      <c r="AB40583" s="241"/>
    </row>
    <row r="40584" spans="25:28">
      <c r="Y40584" s="240"/>
      <c r="AB40584" s="241"/>
    </row>
    <row r="40585" spans="25:28">
      <c r="Y40585" s="240"/>
      <c r="AB40585" s="241"/>
    </row>
    <row r="40586" spans="25:28">
      <c r="Y40586" s="240"/>
      <c r="AB40586" s="241"/>
    </row>
    <row r="40587" spans="25:28">
      <c r="Y40587" s="240"/>
      <c r="AB40587" s="241"/>
    </row>
    <row r="40588" spans="25:28">
      <c r="Y40588" s="240"/>
      <c r="AB40588" s="241"/>
    </row>
    <row r="40589" spans="25:28">
      <c r="Y40589" s="240"/>
      <c r="AB40589" s="241"/>
    </row>
    <row r="40590" spans="25:28">
      <c r="Y40590" s="240"/>
      <c r="AB40590" s="241"/>
    </row>
    <row r="40591" spans="25:28">
      <c r="Y40591" s="240"/>
      <c r="AB40591" s="241"/>
    </row>
    <row r="40592" spans="25:28">
      <c r="Y40592" s="240"/>
      <c r="AB40592" s="241"/>
    </row>
    <row r="40593" spans="25:28">
      <c r="Y40593" s="240"/>
      <c r="AB40593" s="241"/>
    </row>
    <row r="40594" spans="25:28">
      <c r="Y40594" s="240"/>
      <c r="AB40594" s="241"/>
    </row>
    <row r="40595" spans="25:28">
      <c r="Y40595" s="240"/>
      <c r="AB40595" s="241"/>
    </row>
    <row r="40596" spans="25:28">
      <c r="Y40596" s="240"/>
      <c r="AB40596" s="241"/>
    </row>
    <row r="40597" spans="25:28">
      <c r="Y40597" s="240"/>
      <c r="AB40597" s="241"/>
    </row>
    <row r="40598" spans="25:28">
      <c r="Y40598" s="240"/>
      <c r="AB40598" s="241"/>
    </row>
    <row r="40599" spans="25:28">
      <c r="Y40599" s="240"/>
      <c r="AB40599" s="241"/>
    </row>
    <row r="40600" spans="25:28">
      <c r="Y40600" s="240"/>
      <c r="AB40600" s="241"/>
    </row>
    <row r="40601" spans="25:28">
      <c r="Y40601" s="240"/>
      <c r="AB40601" s="241"/>
    </row>
    <row r="40602" spans="25:28">
      <c r="Y40602" s="240"/>
      <c r="AB40602" s="241"/>
    </row>
    <row r="40603" spans="25:28">
      <c r="Y40603" s="240"/>
      <c r="AB40603" s="241"/>
    </row>
    <row r="40604" spans="25:28">
      <c r="Y40604" s="240"/>
      <c r="AB40604" s="241"/>
    </row>
    <row r="40605" spans="25:28">
      <c r="Y40605" s="240"/>
      <c r="AB40605" s="241"/>
    </row>
    <row r="40606" spans="25:28">
      <c r="Y40606" s="240"/>
      <c r="AB40606" s="241"/>
    </row>
    <row r="40607" spans="25:28">
      <c r="Y40607" s="240"/>
      <c r="AB40607" s="241"/>
    </row>
    <row r="40608" spans="25:28">
      <c r="Y40608" s="240"/>
      <c r="AB40608" s="241"/>
    </row>
    <row r="40609" spans="25:28">
      <c r="Y40609" s="240"/>
      <c r="AB40609" s="241"/>
    </row>
    <row r="40610" spans="25:28">
      <c r="Y40610" s="240"/>
      <c r="AB40610" s="241"/>
    </row>
    <row r="40611" spans="25:28">
      <c r="Y40611" s="240"/>
      <c r="AB40611" s="241"/>
    </row>
    <row r="40612" spans="25:28">
      <c r="Y40612" s="240"/>
      <c r="AB40612" s="241"/>
    </row>
    <row r="40613" spans="25:28">
      <c r="Y40613" s="240"/>
      <c r="AB40613" s="241"/>
    </row>
    <row r="40614" spans="25:28">
      <c r="Y40614" s="240"/>
      <c r="AB40614" s="241"/>
    </row>
    <row r="40615" spans="25:28">
      <c r="Y40615" s="240"/>
      <c r="AB40615" s="241"/>
    </row>
    <row r="40616" spans="25:28">
      <c r="Y40616" s="240"/>
      <c r="AB40616" s="241"/>
    </row>
    <row r="40617" spans="25:28">
      <c r="Y40617" s="240"/>
      <c r="AB40617" s="241"/>
    </row>
    <row r="40618" spans="25:28">
      <c r="Y40618" s="240"/>
      <c r="AB40618" s="241"/>
    </row>
    <row r="40619" spans="25:28">
      <c r="Y40619" s="240"/>
      <c r="AB40619" s="241"/>
    </row>
    <row r="40620" spans="25:28">
      <c r="Y40620" s="240"/>
      <c r="AB40620" s="241"/>
    </row>
    <row r="40621" spans="25:28">
      <c r="Y40621" s="240"/>
      <c r="AB40621" s="241"/>
    </row>
    <row r="40622" spans="25:28">
      <c r="Y40622" s="240"/>
      <c r="AB40622" s="241"/>
    </row>
    <row r="40623" spans="25:28">
      <c r="Y40623" s="240"/>
      <c r="AB40623" s="241"/>
    </row>
    <row r="40624" spans="25:28">
      <c r="Y40624" s="240"/>
      <c r="AB40624" s="241"/>
    </row>
    <row r="40625" spans="25:28">
      <c r="Y40625" s="240"/>
      <c r="AB40625" s="241"/>
    </row>
    <row r="40626" spans="25:28">
      <c r="Y40626" s="240"/>
      <c r="AB40626" s="241"/>
    </row>
    <row r="40627" spans="25:28">
      <c r="Y40627" s="240"/>
      <c r="AB40627" s="241"/>
    </row>
    <row r="40628" spans="25:28">
      <c r="Y40628" s="240"/>
      <c r="AB40628" s="241"/>
    </row>
    <row r="40629" spans="25:28">
      <c r="Y40629" s="240"/>
      <c r="AB40629" s="241"/>
    </row>
    <row r="40630" spans="25:28">
      <c r="Y40630" s="240"/>
      <c r="AB40630" s="241"/>
    </row>
    <row r="40631" spans="25:28">
      <c r="Y40631" s="240"/>
      <c r="AB40631" s="241"/>
    </row>
    <row r="40632" spans="25:28">
      <c r="Y40632" s="240"/>
      <c r="AB40632" s="241"/>
    </row>
    <row r="40633" spans="25:28">
      <c r="Y40633" s="240"/>
      <c r="AB40633" s="241"/>
    </row>
    <row r="40634" spans="25:28">
      <c r="Y40634" s="240"/>
      <c r="AB40634" s="241"/>
    </row>
    <row r="40635" spans="25:28">
      <c r="Y40635" s="240"/>
      <c r="AB40635" s="241"/>
    </row>
    <row r="40636" spans="25:28">
      <c r="Y40636" s="240"/>
      <c r="AB40636" s="241"/>
    </row>
    <row r="40637" spans="25:28">
      <c r="Y40637" s="240"/>
      <c r="AB40637" s="241"/>
    </row>
    <row r="40638" spans="25:28">
      <c r="Y40638" s="240"/>
      <c r="AB40638" s="241"/>
    </row>
    <row r="40639" spans="25:28">
      <c r="Y40639" s="240"/>
      <c r="AB40639" s="241"/>
    </row>
    <row r="40640" spans="25:28">
      <c r="Y40640" s="240"/>
      <c r="AB40640" s="241"/>
    </row>
    <row r="40641" spans="25:28">
      <c r="Y40641" s="240"/>
      <c r="AB40641" s="241"/>
    </row>
    <row r="40642" spans="25:28">
      <c r="Y40642" s="240"/>
      <c r="AB40642" s="241"/>
    </row>
    <row r="40643" spans="25:28">
      <c r="Y40643" s="240"/>
      <c r="AB40643" s="241"/>
    </row>
    <row r="40644" spans="25:28">
      <c r="Y40644" s="240"/>
      <c r="AB40644" s="241"/>
    </row>
    <row r="40645" spans="25:28">
      <c r="Y40645" s="240"/>
      <c r="AB40645" s="241"/>
    </row>
    <row r="40646" spans="25:28">
      <c r="Y40646" s="240"/>
      <c r="AB40646" s="241"/>
    </row>
    <row r="40647" spans="25:28">
      <c r="Y40647" s="240"/>
      <c r="AB40647" s="241"/>
    </row>
    <row r="40648" spans="25:28">
      <c r="Y40648" s="240"/>
      <c r="AB40648" s="241"/>
    </row>
    <row r="40649" spans="25:28">
      <c r="Y40649" s="240"/>
      <c r="AB40649" s="241"/>
    </row>
    <row r="40650" spans="25:28">
      <c r="Y40650" s="240"/>
      <c r="AB40650" s="241"/>
    </row>
    <row r="40651" spans="25:28">
      <c r="Y40651" s="240"/>
      <c r="AB40651" s="241"/>
    </row>
    <row r="40652" spans="25:28">
      <c r="Y40652" s="240"/>
      <c r="AB40652" s="241"/>
    </row>
    <row r="40653" spans="25:28">
      <c r="Y40653" s="240"/>
      <c r="AB40653" s="241"/>
    </row>
    <row r="40654" spans="25:28">
      <c r="Y40654" s="240"/>
      <c r="AB40654" s="241"/>
    </row>
    <row r="40655" spans="25:28">
      <c r="Y40655" s="240"/>
      <c r="AB40655" s="241"/>
    </row>
    <row r="40656" spans="25:28">
      <c r="Y40656" s="240"/>
      <c r="AB40656" s="241"/>
    </row>
    <row r="40657" spans="25:28">
      <c r="Y40657" s="240"/>
      <c r="AB40657" s="241"/>
    </row>
    <row r="40658" spans="25:28">
      <c r="Y40658" s="240"/>
      <c r="AB40658" s="241"/>
    </row>
    <row r="40659" spans="25:28">
      <c r="Y40659" s="240"/>
      <c r="AB40659" s="241"/>
    </row>
    <row r="40660" spans="25:28">
      <c r="Y40660" s="240"/>
      <c r="AB40660" s="241"/>
    </row>
    <row r="40661" spans="25:28">
      <c r="Y40661" s="240"/>
      <c r="AB40661" s="241"/>
    </row>
    <row r="40662" spans="25:28">
      <c r="Y40662" s="240"/>
      <c r="AB40662" s="241"/>
    </row>
    <row r="40663" spans="25:28">
      <c r="Y40663" s="240"/>
      <c r="AB40663" s="241"/>
    </row>
    <row r="40664" spans="25:28">
      <c r="Y40664" s="240"/>
      <c r="AB40664" s="241"/>
    </row>
    <row r="40665" spans="25:28">
      <c r="Y40665" s="240"/>
      <c r="AB40665" s="241"/>
    </row>
    <row r="40666" spans="25:28">
      <c r="Y40666" s="240"/>
      <c r="AB40666" s="241"/>
    </row>
    <row r="40667" spans="25:28">
      <c r="Y40667" s="240"/>
      <c r="AB40667" s="241"/>
    </row>
    <row r="40668" spans="25:28">
      <c r="Y40668" s="240"/>
      <c r="AB40668" s="241"/>
    </row>
    <row r="40669" spans="25:28">
      <c r="Y40669" s="240"/>
      <c r="AB40669" s="241"/>
    </row>
    <row r="40670" spans="25:28">
      <c r="Y40670" s="240"/>
      <c r="AB40670" s="241"/>
    </row>
    <row r="40671" spans="25:28">
      <c r="Y40671" s="240"/>
      <c r="AB40671" s="241"/>
    </row>
    <row r="40672" spans="25:28">
      <c r="Y40672" s="240"/>
      <c r="AB40672" s="241"/>
    </row>
    <row r="40673" spans="25:28">
      <c r="Y40673" s="240"/>
      <c r="AB40673" s="241"/>
    </row>
    <row r="40674" spans="25:28">
      <c r="Y40674" s="240"/>
      <c r="AB40674" s="241"/>
    </row>
    <row r="40675" spans="25:28">
      <c r="Y40675" s="240"/>
      <c r="AB40675" s="241"/>
    </row>
    <row r="40676" spans="25:28">
      <c r="Y40676" s="240"/>
      <c r="AB40676" s="241"/>
    </row>
    <row r="40677" spans="25:28">
      <c r="Y40677" s="240"/>
      <c r="AB40677" s="241"/>
    </row>
    <row r="40678" spans="25:28">
      <c r="Y40678" s="240"/>
      <c r="AB40678" s="241"/>
    </row>
    <row r="40679" spans="25:28">
      <c r="Y40679" s="240"/>
      <c r="AB40679" s="241"/>
    </row>
    <row r="40680" spans="25:28">
      <c r="Y40680" s="240"/>
      <c r="AB40680" s="241"/>
    </row>
    <row r="40681" spans="25:28">
      <c r="Y40681" s="240"/>
      <c r="AB40681" s="241"/>
    </row>
    <row r="40682" spans="25:28">
      <c r="Y40682" s="240"/>
      <c r="AB40682" s="241"/>
    </row>
    <row r="40683" spans="25:28">
      <c r="Y40683" s="240"/>
      <c r="AB40683" s="241"/>
    </row>
    <row r="40684" spans="25:28">
      <c r="Y40684" s="240"/>
      <c r="AB40684" s="241"/>
    </row>
    <row r="40685" spans="25:28">
      <c r="Y40685" s="240"/>
      <c r="AB40685" s="241"/>
    </row>
    <row r="40686" spans="25:28">
      <c r="Y40686" s="240"/>
      <c r="AB40686" s="241"/>
    </row>
    <row r="40687" spans="25:28">
      <c r="Y40687" s="240"/>
      <c r="AB40687" s="241"/>
    </row>
    <row r="40688" spans="25:28">
      <c r="Y40688" s="240"/>
      <c r="AB40688" s="241"/>
    </row>
    <row r="40689" spans="25:28">
      <c r="Y40689" s="240"/>
      <c r="AB40689" s="241"/>
    </row>
    <row r="40690" spans="25:28">
      <c r="Y40690" s="240"/>
      <c r="AB40690" s="241"/>
    </row>
    <row r="40691" spans="25:28">
      <c r="Y40691" s="240"/>
      <c r="AB40691" s="241"/>
    </row>
    <row r="40692" spans="25:28">
      <c r="Y40692" s="240"/>
      <c r="AB40692" s="241"/>
    </row>
    <row r="40693" spans="25:28">
      <c r="Y40693" s="240"/>
      <c r="AB40693" s="241"/>
    </row>
    <row r="40694" spans="25:28">
      <c r="Y40694" s="240"/>
      <c r="AB40694" s="241"/>
    </row>
    <row r="40695" spans="25:28">
      <c r="Y40695" s="240"/>
      <c r="AB40695" s="241"/>
    </row>
    <row r="40696" spans="25:28">
      <c r="Y40696" s="240"/>
      <c r="AB40696" s="241"/>
    </row>
    <row r="40697" spans="25:28">
      <c r="Y40697" s="240"/>
      <c r="AB40697" s="241"/>
    </row>
    <row r="40698" spans="25:28">
      <c r="Y40698" s="240"/>
      <c r="AB40698" s="241"/>
    </row>
    <row r="40699" spans="25:28">
      <c r="Y40699" s="240"/>
      <c r="AB40699" s="241"/>
    </row>
    <row r="40700" spans="25:28">
      <c r="Y40700" s="240"/>
      <c r="AB40700" s="241"/>
    </row>
    <row r="40701" spans="25:28">
      <c r="Y40701" s="240"/>
      <c r="AB40701" s="241"/>
    </row>
    <row r="40702" spans="25:28">
      <c r="Y40702" s="240"/>
      <c r="AB40702" s="241"/>
    </row>
    <row r="40703" spans="25:28">
      <c r="Y40703" s="240"/>
      <c r="AB40703" s="241"/>
    </row>
    <row r="40704" spans="25:28">
      <c r="Y40704" s="240"/>
      <c r="AB40704" s="241"/>
    </row>
    <row r="40705" spans="25:28">
      <c r="Y40705" s="240"/>
      <c r="AB40705" s="241"/>
    </row>
    <row r="40706" spans="25:28">
      <c r="Y40706" s="240"/>
      <c r="AB40706" s="241"/>
    </row>
    <row r="40707" spans="25:28">
      <c r="Y40707" s="240"/>
      <c r="AB40707" s="241"/>
    </row>
    <row r="40708" spans="25:28">
      <c r="Y40708" s="240"/>
      <c r="AB40708" s="241"/>
    </row>
    <row r="40709" spans="25:28">
      <c r="Y40709" s="240"/>
      <c r="AB40709" s="241"/>
    </row>
    <row r="40710" spans="25:28">
      <c r="Y40710" s="240"/>
      <c r="AB40710" s="241"/>
    </row>
    <row r="40711" spans="25:28">
      <c r="Y40711" s="240"/>
      <c r="AB40711" s="241"/>
    </row>
    <row r="40712" spans="25:28">
      <c r="Y40712" s="240"/>
      <c r="AB40712" s="241"/>
    </row>
    <row r="40713" spans="25:28">
      <c r="Y40713" s="240"/>
      <c r="AB40713" s="241"/>
    </row>
    <row r="40714" spans="25:28">
      <c r="Y40714" s="240"/>
      <c r="AB40714" s="241"/>
    </row>
    <row r="40715" spans="25:28">
      <c r="Y40715" s="240"/>
      <c r="AB40715" s="241"/>
    </row>
    <row r="40716" spans="25:28">
      <c r="Y40716" s="240"/>
      <c r="AB40716" s="241"/>
    </row>
    <row r="40717" spans="25:28">
      <c r="Y40717" s="240"/>
      <c r="AB40717" s="241"/>
    </row>
    <row r="40718" spans="25:28">
      <c r="Y40718" s="240"/>
      <c r="AB40718" s="241"/>
    </row>
    <row r="40719" spans="25:28">
      <c r="Y40719" s="240"/>
      <c r="AB40719" s="241"/>
    </row>
    <row r="40720" spans="25:28">
      <c r="Y40720" s="240"/>
      <c r="AB40720" s="241"/>
    </row>
    <row r="40721" spans="25:28">
      <c r="Y40721" s="240"/>
      <c r="AB40721" s="241"/>
    </row>
    <row r="40722" spans="25:28">
      <c r="Y40722" s="240"/>
      <c r="AB40722" s="241"/>
    </row>
    <row r="40723" spans="25:28">
      <c r="Y40723" s="240"/>
      <c r="AB40723" s="241"/>
    </row>
    <row r="40724" spans="25:28">
      <c r="Y40724" s="240"/>
      <c r="AB40724" s="241"/>
    </row>
    <row r="40725" spans="25:28">
      <c r="Y40725" s="240"/>
      <c r="AB40725" s="241"/>
    </row>
    <row r="40726" spans="25:28">
      <c r="Y40726" s="240"/>
      <c r="AB40726" s="241"/>
    </row>
    <row r="40727" spans="25:28">
      <c r="Y40727" s="240"/>
      <c r="AB40727" s="241"/>
    </row>
    <row r="40728" spans="25:28">
      <c r="Y40728" s="240"/>
      <c r="AB40728" s="241"/>
    </row>
    <row r="40729" spans="25:28">
      <c r="Y40729" s="240"/>
      <c r="AB40729" s="241"/>
    </row>
    <row r="40730" spans="25:28">
      <c r="Y40730" s="240"/>
      <c r="AB40730" s="241"/>
    </row>
    <row r="40731" spans="25:28">
      <c r="Y40731" s="240"/>
      <c r="AB40731" s="241"/>
    </row>
    <row r="40732" spans="25:28">
      <c r="Y40732" s="240"/>
      <c r="AB40732" s="241"/>
    </row>
    <row r="40733" spans="25:28">
      <c r="Y40733" s="240"/>
      <c r="AB40733" s="241"/>
    </row>
    <row r="40734" spans="25:28">
      <c r="Y40734" s="240"/>
      <c r="AB40734" s="241"/>
    </row>
    <row r="40735" spans="25:28">
      <c r="Y40735" s="240"/>
      <c r="AB40735" s="241"/>
    </row>
    <row r="40736" spans="25:28">
      <c r="Y40736" s="240"/>
      <c r="AB40736" s="241"/>
    </row>
    <row r="40737" spans="25:28">
      <c r="Y40737" s="240"/>
      <c r="AB40737" s="241"/>
    </row>
    <row r="40738" spans="25:28">
      <c r="Y40738" s="240"/>
      <c r="AB40738" s="241"/>
    </row>
    <row r="40739" spans="25:28">
      <c r="Y40739" s="240"/>
      <c r="AB40739" s="241"/>
    </row>
    <row r="40740" spans="25:28">
      <c r="Y40740" s="240"/>
      <c r="AB40740" s="241"/>
    </row>
    <row r="40741" spans="25:28">
      <c r="Y40741" s="240"/>
      <c r="AB40741" s="241"/>
    </row>
    <row r="40742" spans="25:28">
      <c r="Y40742" s="240"/>
      <c r="AB40742" s="241"/>
    </row>
    <row r="40743" spans="25:28">
      <c r="Y40743" s="240"/>
      <c r="AB40743" s="241"/>
    </row>
    <row r="40744" spans="25:28">
      <c r="Y40744" s="240"/>
      <c r="AB40744" s="241"/>
    </row>
    <row r="40745" spans="25:28">
      <c r="Y40745" s="240"/>
      <c r="AB40745" s="241"/>
    </row>
    <row r="40746" spans="25:28">
      <c r="Y40746" s="240"/>
      <c r="AB40746" s="241"/>
    </row>
    <row r="40747" spans="25:28">
      <c r="Y40747" s="240"/>
      <c r="AB40747" s="241"/>
    </row>
    <row r="40748" spans="25:28">
      <c r="Y40748" s="240"/>
      <c r="AB40748" s="241"/>
    </row>
    <row r="40749" spans="25:28">
      <c r="Y40749" s="240"/>
      <c r="AB40749" s="241"/>
    </row>
    <row r="40750" spans="25:28">
      <c r="Y40750" s="240"/>
      <c r="AB40750" s="241"/>
    </row>
    <row r="40751" spans="25:28">
      <c r="Y40751" s="240"/>
      <c r="AB40751" s="241"/>
    </row>
    <row r="40752" spans="25:28">
      <c r="Y40752" s="240"/>
      <c r="AB40752" s="241"/>
    </row>
    <row r="40753" spans="25:28">
      <c r="Y40753" s="240"/>
      <c r="AB40753" s="241"/>
    </row>
    <row r="40754" spans="25:28">
      <c r="Y40754" s="240"/>
      <c r="AB40754" s="241"/>
    </row>
    <row r="40755" spans="25:28">
      <c r="Y40755" s="240"/>
      <c r="AB40755" s="241"/>
    </row>
    <row r="40756" spans="25:28">
      <c r="Y40756" s="240"/>
      <c r="AB40756" s="241"/>
    </row>
    <row r="40757" spans="25:28">
      <c r="Y40757" s="240"/>
      <c r="AB40757" s="241"/>
    </row>
    <row r="40758" spans="25:28">
      <c r="Y40758" s="240"/>
      <c r="AB40758" s="241"/>
    </row>
    <row r="40759" spans="25:28">
      <c r="Y40759" s="240"/>
      <c r="AB40759" s="241"/>
    </row>
    <row r="40760" spans="25:28">
      <c r="Y40760" s="240"/>
      <c r="AB40760" s="241"/>
    </row>
    <row r="40761" spans="25:28">
      <c r="Y40761" s="240"/>
      <c r="AB40761" s="241"/>
    </row>
    <row r="40762" spans="25:28">
      <c r="Y40762" s="240"/>
      <c r="AB40762" s="241"/>
    </row>
    <row r="40763" spans="25:28">
      <c r="Y40763" s="240"/>
      <c r="AB40763" s="241"/>
    </row>
    <row r="40764" spans="25:28">
      <c r="Y40764" s="240"/>
      <c r="AB40764" s="241"/>
    </row>
    <row r="40765" spans="25:28">
      <c r="Y40765" s="240"/>
      <c r="AB40765" s="241"/>
    </row>
    <row r="40766" spans="25:28">
      <c r="Y40766" s="240"/>
      <c r="AB40766" s="241"/>
    </row>
    <row r="40767" spans="25:28">
      <c r="Y40767" s="240"/>
      <c r="AB40767" s="241"/>
    </row>
    <row r="40768" spans="25:28">
      <c r="Y40768" s="240"/>
      <c r="AB40768" s="241"/>
    </row>
    <row r="40769" spans="25:28">
      <c r="Y40769" s="240"/>
      <c r="AB40769" s="241"/>
    </row>
    <row r="40770" spans="25:28">
      <c r="Y40770" s="240"/>
      <c r="AB40770" s="241"/>
    </row>
    <row r="40771" spans="25:28">
      <c r="Y40771" s="240"/>
      <c r="AB40771" s="241"/>
    </row>
    <row r="40772" spans="25:28">
      <c r="Y40772" s="240"/>
      <c r="AB40772" s="241"/>
    </row>
    <row r="40773" spans="25:28">
      <c r="Y40773" s="240"/>
      <c r="AB40773" s="241"/>
    </row>
    <row r="40774" spans="25:28">
      <c r="Y40774" s="240"/>
      <c r="AB40774" s="241"/>
    </row>
    <row r="40775" spans="25:28">
      <c r="Y40775" s="240"/>
      <c r="AB40775" s="241"/>
    </row>
    <row r="40776" spans="25:28">
      <c r="Y40776" s="240"/>
      <c r="AB40776" s="241"/>
    </row>
    <row r="40777" spans="25:28">
      <c r="Y40777" s="240"/>
      <c r="AB40777" s="241"/>
    </row>
    <row r="40778" spans="25:28">
      <c r="Y40778" s="240"/>
      <c r="AB40778" s="241"/>
    </row>
    <row r="40779" spans="25:28">
      <c r="Y40779" s="240"/>
      <c r="AB40779" s="241"/>
    </row>
    <row r="40780" spans="25:28">
      <c r="Y40780" s="240"/>
      <c r="AB40780" s="241"/>
    </row>
    <row r="40781" spans="25:28">
      <c r="Y40781" s="240"/>
      <c r="AB40781" s="241"/>
    </row>
    <row r="40782" spans="25:28">
      <c r="Y40782" s="240"/>
      <c r="AB40782" s="241"/>
    </row>
    <row r="40783" spans="25:28">
      <c r="Y40783" s="240"/>
      <c r="AB40783" s="241"/>
    </row>
    <row r="40784" spans="25:28">
      <c r="Y40784" s="240"/>
      <c r="AB40784" s="241"/>
    </row>
    <row r="40785" spans="25:28">
      <c r="Y40785" s="240"/>
      <c r="AB40785" s="241"/>
    </row>
    <row r="40786" spans="25:28">
      <c r="Y40786" s="240"/>
      <c r="AB40786" s="241"/>
    </row>
    <row r="40787" spans="25:28">
      <c r="Y40787" s="240"/>
      <c r="AB40787" s="241"/>
    </row>
    <row r="40788" spans="25:28">
      <c r="Y40788" s="240"/>
      <c r="AB40788" s="241"/>
    </row>
    <row r="40789" spans="25:28">
      <c r="Y40789" s="240"/>
      <c r="AB40789" s="241"/>
    </row>
    <row r="40790" spans="25:28">
      <c r="Y40790" s="240"/>
      <c r="AB40790" s="241"/>
    </row>
    <row r="40791" spans="25:28">
      <c r="Y40791" s="240"/>
      <c r="AB40791" s="241"/>
    </row>
    <row r="40792" spans="25:28">
      <c r="Y40792" s="240"/>
      <c r="AB40792" s="241"/>
    </row>
    <row r="40793" spans="25:28">
      <c r="Y40793" s="240"/>
      <c r="AB40793" s="241"/>
    </row>
    <row r="40794" spans="25:28">
      <c r="Y40794" s="240"/>
      <c r="AB40794" s="241"/>
    </row>
    <row r="40795" spans="25:28">
      <c r="Y40795" s="240"/>
      <c r="AB40795" s="241"/>
    </row>
    <row r="40796" spans="25:28">
      <c r="Y40796" s="240"/>
      <c r="AB40796" s="241"/>
    </row>
    <row r="40797" spans="25:28">
      <c r="Y40797" s="240"/>
      <c r="AB40797" s="241"/>
    </row>
    <row r="40798" spans="25:28">
      <c r="Y40798" s="240"/>
      <c r="AB40798" s="241"/>
    </row>
    <row r="40799" spans="25:28">
      <c r="Y40799" s="240"/>
      <c r="AB40799" s="241"/>
    </row>
    <row r="40800" spans="25:28">
      <c r="Y40800" s="240"/>
      <c r="AB40800" s="241"/>
    </row>
    <row r="40801" spans="25:28">
      <c r="Y40801" s="240"/>
      <c r="AB40801" s="241"/>
    </row>
    <row r="40802" spans="25:28">
      <c r="Y40802" s="240"/>
      <c r="AB40802" s="241"/>
    </row>
    <row r="40803" spans="25:28">
      <c r="Y40803" s="240"/>
      <c r="AB40803" s="241"/>
    </row>
    <row r="40804" spans="25:28">
      <c r="Y40804" s="240"/>
      <c r="AB40804" s="241"/>
    </row>
    <row r="40805" spans="25:28">
      <c r="Y40805" s="240"/>
      <c r="AB40805" s="241"/>
    </row>
    <row r="40806" spans="25:28">
      <c r="Y40806" s="240"/>
      <c r="AB40806" s="241"/>
    </row>
    <row r="40807" spans="25:28">
      <c r="Y40807" s="240"/>
      <c r="AB40807" s="241"/>
    </row>
    <row r="40808" spans="25:28">
      <c r="Y40808" s="240"/>
      <c r="AB40808" s="241"/>
    </row>
    <row r="40809" spans="25:28">
      <c r="Y40809" s="240"/>
      <c r="AB40809" s="241"/>
    </row>
    <row r="40810" spans="25:28">
      <c r="Y40810" s="240"/>
      <c r="AB40810" s="241"/>
    </row>
    <row r="40811" spans="25:28">
      <c r="Y40811" s="240"/>
      <c r="AB40811" s="241"/>
    </row>
    <row r="40812" spans="25:28">
      <c r="Y40812" s="240"/>
      <c r="AB40812" s="241"/>
    </row>
    <row r="40813" spans="25:28">
      <c r="Y40813" s="240"/>
      <c r="AB40813" s="241"/>
    </row>
    <row r="40814" spans="25:28">
      <c r="Y40814" s="240"/>
      <c r="AB40814" s="241"/>
    </row>
    <row r="40815" spans="25:28">
      <c r="Y40815" s="240"/>
      <c r="AB40815" s="241"/>
    </row>
    <row r="40816" spans="25:28">
      <c r="Y40816" s="240"/>
      <c r="AB40816" s="241"/>
    </row>
    <row r="40817" spans="25:28">
      <c r="Y40817" s="240"/>
      <c r="AB40817" s="241"/>
    </row>
    <row r="40818" spans="25:28">
      <c r="Y40818" s="240"/>
      <c r="AB40818" s="241"/>
    </row>
    <row r="40819" spans="25:28">
      <c r="Y40819" s="240"/>
      <c r="AB40819" s="241"/>
    </row>
    <row r="40820" spans="25:28">
      <c r="Y40820" s="240"/>
      <c r="AB40820" s="241"/>
    </row>
    <row r="40821" spans="25:28">
      <c r="Y40821" s="240"/>
      <c r="AB40821" s="241"/>
    </row>
    <row r="40822" spans="25:28">
      <c r="Y40822" s="240"/>
      <c r="AB40822" s="241"/>
    </row>
    <row r="40823" spans="25:28">
      <c r="Y40823" s="240"/>
      <c r="AB40823" s="241"/>
    </row>
    <row r="40824" spans="25:28">
      <c r="Y40824" s="240"/>
      <c r="AB40824" s="241"/>
    </row>
    <row r="40825" spans="25:28">
      <c r="Y40825" s="240"/>
      <c r="AB40825" s="241"/>
    </row>
    <row r="40826" spans="25:28">
      <c r="Y40826" s="240"/>
      <c r="AB40826" s="241"/>
    </row>
    <row r="40827" spans="25:28">
      <c r="Y40827" s="240"/>
      <c r="AB40827" s="241"/>
    </row>
    <row r="40828" spans="25:28">
      <c r="Y40828" s="240"/>
      <c r="AB40828" s="241"/>
    </row>
    <row r="40829" spans="25:28">
      <c r="Y40829" s="240"/>
      <c r="AB40829" s="241"/>
    </row>
    <row r="40830" spans="25:28">
      <c r="Y40830" s="240"/>
      <c r="AB40830" s="241"/>
    </row>
    <row r="40831" spans="25:28">
      <c r="Y40831" s="240"/>
      <c r="AB40831" s="241"/>
    </row>
    <row r="40832" spans="25:28">
      <c r="Y40832" s="240"/>
      <c r="AB40832" s="241"/>
    </row>
    <row r="40833" spans="25:28">
      <c r="Y40833" s="240"/>
      <c r="AB40833" s="241"/>
    </row>
    <row r="40834" spans="25:28">
      <c r="Y40834" s="240"/>
      <c r="AB40834" s="241"/>
    </row>
    <row r="40835" spans="25:28">
      <c r="Y40835" s="240"/>
      <c r="AB40835" s="241"/>
    </row>
    <row r="40836" spans="25:28">
      <c r="Y40836" s="240"/>
      <c r="AB40836" s="241"/>
    </row>
    <row r="40837" spans="25:28">
      <c r="Y40837" s="240"/>
      <c r="AB40837" s="241"/>
    </row>
    <row r="40838" spans="25:28">
      <c r="Y40838" s="240"/>
      <c r="AB40838" s="241"/>
    </row>
    <row r="40839" spans="25:28">
      <c r="Y40839" s="240"/>
      <c r="AB40839" s="241"/>
    </row>
    <row r="40840" spans="25:28">
      <c r="Y40840" s="240"/>
      <c r="AB40840" s="241"/>
    </row>
    <row r="40841" spans="25:28">
      <c r="Y40841" s="240"/>
      <c r="AB40841" s="241"/>
    </row>
    <row r="40842" spans="25:28">
      <c r="Y40842" s="240"/>
      <c r="AB40842" s="241"/>
    </row>
    <row r="40843" spans="25:28">
      <c r="Y40843" s="240"/>
      <c r="AB40843" s="241"/>
    </row>
    <row r="40844" spans="25:28">
      <c r="Y40844" s="240"/>
      <c r="AB40844" s="241"/>
    </row>
    <row r="40845" spans="25:28">
      <c r="Y40845" s="240"/>
      <c r="AB40845" s="241"/>
    </row>
    <row r="40846" spans="25:28">
      <c r="Y40846" s="240"/>
      <c r="AB40846" s="241"/>
    </row>
    <row r="40847" spans="25:28">
      <c r="Y40847" s="240"/>
      <c r="AB40847" s="241"/>
    </row>
    <row r="40848" spans="25:28">
      <c r="Y40848" s="240"/>
      <c r="AB40848" s="241"/>
    </row>
    <row r="40849" spans="25:28">
      <c r="Y40849" s="240"/>
      <c r="AB40849" s="241"/>
    </row>
    <row r="40850" spans="25:28">
      <c r="Y40850" s="240"/>
      <c r="AB40850" s="241"/>
    </row>
    <row r="40851" spans="25:28">
      <c r="Y40851" s="240"/>
      <c r="AB40851" s="241"/>
    </row>
    <row r="40852" spans="25:28">
      <c r="Y40852" s="240"/>
      <c r="AB40852" s="241"/>
    </row>
    <row r="40853" spans="25:28">
      <c r="Y40853" s="240"/>
      <c r="AB40853" s="241"/>
    </row>
    <row r="40854" spans="25:28">
      <c r="Y40854" s="240"/>
      <c r="AB40854" s="241"/>
    </row>
    <row r="40855" spans="25:28">
      <c r="Y40855" s="240"/>
      <c r="AB40855" s="241"/>
    </row>
    <row r="40856" spans="25:28">
      <c r="Y40856" s="240"/>
      <c r="AB40856" s="241"/>
    </row>
    <row r="40857" spans="25:28">
      <c r="Y40857" s="240"/>
      <c r="AB40857" s="241"/>
    </row>
    <row r="40858" spans="25:28">
      <c r="Y40858" s="240"/>
      <c r="AB40858" s="241"/>
    </row>
    <row r="40859" spans="25:28">
      <c r="Y40859" s="240"/>
      <c r="AB40859" s="241"/>
    </row>
    <row r="40860" spans="25:28">
      <c r="Y40860" s="240"/>
      <c r="AB40860" s="241"/>
    </row>
    <row r="40861" spans="25:28">
      <c r="Y40861" s="240"/>
      <c r="AB40861" s="241"/>
    </row>
    <row r="40862" spans="25:28">
      <c r="Y40862" s="240"/>
      <c r="AB40862" s="241"/>
    </row>
    <row r="40863" spans="25:28">
      <c r="Y40863" s="240"/>
      <c r="AB40863" s="241"/>
    </row>
    <row r="40864" spans="25:28">
      <c r="Y40864" s="240"/>
      <c r="AB40864" s="241"/>
    </row>
    <row r="40865" spans="25:28">
      <c r="Y40865" s="240"/>
      <c r="AB40865" s="241"/>
    </row>
    <row r="40866" spans="25:28">
      <c r="Y40866" s="240"/>
      <c r="AB40866" s="241"/>
    </row>
    <row r="40867" spans="25:28">
      <c r="Y40867" s="240"/>
      <c r="AB40867" s="241"/>
    </row>
    <row r="40868" spans="25:28">
      <c r="Y40868" s="240"/>
      <c r="AB40868" s="241"/>
    </row>
    <row r="40869" spans="25:28">
      <c r="Y40869" s="240"/>
      <c r="AB40869" s="241"/>
    </row>
    <row r="40870" spans="25:28">
      <c r="Y40870" s="240"/>
      <c r="AB40870" s="241"/>
    </row>
    <row r="40871" spans="25:28">
      <c r="Y40871" s="240"/>
      <c r="AB40871" s="241"/>
    </row>
    <row r="40872" spans="25:28">
      <c r="Y40872" s="240"/>
      <c r="AB40872" s="241"/>
    </row>
    <row r="40873" spans="25:28">
      <c r="Y40873" s="240"/>
      <c r="AB40873" s="241"/>
    </row>
    <row r="40874" spans="25:28">
      <c r="Y40874" s="240"/>
      <c r="AB40874" s="241"/>
    </row>
    <row r="40875" spans="25:28">
      <c r="Y40875" s="240"/>
      <c r="AB40875" s="241"/>
    </row>
    <row r="40876" spans="25:28">
      <c r="Y40876" s="240"/>
      <c r="AB40876" s="241"/>
    </row>
    <row r="40877" spans="25:28">
      <c r="Y40877" s="240"/>
      <c r="AB40877" s="241"/>
    </row>
    <row r="40878" spans="25:28">
      <c r="Y40878" s="240"/>
      <c r="AB40878" s="241"/>
    </row>
    <row r="40879" spans="25:28">
      <c r="Y40879" s="240"/>
      <c r="AB40879" s="241"/>
    </row>
    <row r="40880" spans="25:28">
      <c r="Y40880" s="240"/>
      <c r="AB40880" s="241"/>
    </row>
    <row r="40881" spans="25:28">
      <c r="Y40881" s="240"/>
      <c r="AB40881" s="241"/>
    </row>
    <row r="40882" spans="25:28">
      <c r="Y40882" s="240"/>
      <c r="AB40882" s="241"/>
    </row>
    <row r="40883" spans="25:28">
      <c r="Y40883" s="240"/>
      <c r="AB40883" s="241"/>
    </row>
    <row r="40884" spans="25:28">
      <c r="Y40884" s="240"/>
      <c r="AB40884" s="241"/>
    </row>
    <row r="40885" spans="25:28">
      <c r="Y40885" s="240"/>
      <c r="AB40885" s="241"/>
    </row>
    <row r="40886" spans="25:28">
      <c r="Y40886" s="240"/>
      <c r="AB40886" s="241"/>
    </row>
    <row r="40887" spans="25:28">
      <c r="Y40887" s="240"/>
      <c r="AB40887" s="241"/>
    </row>
    <row r="40888" spans="25:28">
      <c r="Y40888" s="240"/>
      <c r="AB40888" s="241"/>
    </row>
    <row r="40889" spans="25:28">
      <c r="Y40889" s="240"/>
      <c r="AB40889" s="241"/>
    </row>
    <row r="40890" spans="25:28">
      <c r="Y40890" s="240"/>
      <c r="AB40890" s="241"/>
    </row>
    <row r="40891" spans="25:28">
      <c r="Y40891" s="240"/>
      <c r="AB40891" s="241"/>
    </row>
    <row r="40892" spans="25:28">
      <c r="Y40892" s="240"/>
      <c r="AB40892" s="241"/>
    </row>
    <row r="40893" spans="25:28">
      <c r="Y40893" s="240"/>
      <c r="AB40893" s="241"/>
    </row>
    <row r="40894" spans="25:28">
      <c r="Y40894" s="240"/>
      <c r="AB40894" s="241"/>
    </row>
    <row r="40895" spans="25:28">
      <c r="Y40895" s="240"/>
      <c r="AB40895" s="241"/>
    </row>
    <row r="40896" spans="25:28">
      <c r="Y40896" s="240"/>
      <c r="AB40896" s="241"/>
    </row>
    <row r="40897" spans="25:28">
      <c r="Y40897" s="240"/>
      <c r="AB40897" s="241"/>
    </row>
    <row r="40898" spans="25:28">
      <c r="Y40898" s="240"/>
      <c r="AB40898" s="241"/>
    </row>
    <row r="40899" spans="25:28">
      <c r="Y40899" s="240"/>
      <c r="AB40899" s="241"/>
    </row>
    <row r="40900" spans="25:28">
      <c r="Y40900" s="240"/>
      <c r="AB40900" s="241"/>
    </row>
    <row r="40901" spans="25:28">
      <c r="Y40901" s="240"/>
      <c r="AB40901" s="241"/>
    </row>
    <row r="40902" spans="25:28">
      <c r="Y40902" s="240"/>
      <c r="AB40902" s="241"/>
    </row>
    <row r="40903" spans="25:28">
      <c r="Y40903" s="240"/>
      <c r="AB40903" s="241"/>
    </row>
    <row r="40904" spans="25:28">
      <c r="Y40904" s="240"/>
      <c r="AB40904" s="241"/>
    </row>
    <row r="40905" spans="25:28">
      <c r="Y40905" s="240"/>
      <c r="AB40905" s="241"/>
    </row>
    <row r="40906" spans="25:28">
      <c r="Y40906" s="240"/>
      <c r="AB40906" s="241"/>
    </row>
    <row r="40907" spans="25:28">
      <c r="Y40907" s="240"/>
      <c r="AB40907" s="241"/>
    </row>
    <row r="40908" spans="25:28">
      <c r="Y40908" s="240"/>
      <c r="AB40908" s="241"/>
    </row>
    <row r="40909" spans="25:28">
      <c r="Y40909" s="240"/>
      <c r="AB40909" s="241"/>
    </row>
    <row r="40910" spans="25:28">
      <c r="Y40910" s="240"/>
      <c r="AB40910" s="241"/>
    </row>
    <row r="40911" spans="25:28">
      <c r="Y40911" s="240"/>
      <c r="AB40911" s="241"/>
    </row>
    <row r="40912" spans="25:28">
      <c r="Y40912" s="240"/>
      <c r="AB40912" s="241"/>
    </row>
    <row r="40913" spans="25:28">
      <c r="Y40913" s="240"/>
      <c r="AB40913" s="241"/>
    </row>
    <row r="40914" spans="25:28">
      <c r="Y40914" s="240"/>
      <c r="AB40914" s="241"/>
    </row>
    <row r="40915" spans="25:28">
      <c r="Y40915" s="240"/>
      <c r="AB40915" s="241"/>
    </row>
    <row r="40916" spans="25:28">
      <c r="Y40916" s="240"/>
      <c r="AB40916" s="241"/>
    </row>
    <row r="40917" spans="25:28">
      <c r="Y40917" s="240"/>
      <c r="AB40917" s="241"/>
    </row>
    <row r="40918" spans="25:28">
      <c r="Y40918" s="240"/>
      <c r="AB40918" s="241"/>
    </row>
    <row r="40919" spans="25:28">
      <c r="Y40919" s="240"/>
      <c r="AB40919" s="241"/>
    </row>
    <row r="40920" spans="25:28">
      <c r="Y40920" s="240"/>
      <c r="AB40920" s="241"/>
    </row>
    <row r="40921" spans="25:28">
      <c r="Y40921" s="240"/>
      <c r="AB40921" s="241"/>
    </row>
    <row r="40922" spans="25:28">
      <c r="Y40922" s="240"/>
      <c r="AB40922" s="241"/>
    </row>
    <row r="40923" spans="25:28">
      <c r="Y40923" s="240"/>
      <c r="AB40923" s="241"/>
    </row>
    <row r="40924" spans="25:28">
      <c r="Y40924" s="240"/>
      <c r="AB40924" s="241"/>
    </row>
    <row r="40925" spans="25:28">
      <c r="Y40925" s="240"/>
      <c r="AB40925" s="241"/>
    </row>
    <row r="40926" spans="25:28">
      <c r="Y40926" s="240"/>
      <c r="AB40926" s="241"/>
    </row>
    <row r="40927" spans="25:28">
      <c r="Y40927" s="240"/>
      <c r="AB40927" s="241"/>
    </row>
    <row r="40928" spans="25:28">
      <c r="Y40928" s="240"/>
      <c r="AB40928" s="241"/>
    </row>
    <row r="40929" spans="25:28">
      <c r="Y40929" s="240"/>
      <c r="AB40929" s="241"/>
    </row>
    <row r="40930" spans="25:28">
      <c r="Y40930" s="240"/>
      <c r="AB40930" s="241"/>
    </row>
    <row r="40931" spans="25:28">
      <c r="Y40931" s="240"/>
      <c r="AB40931" s="241"/>
    </row>
    <row r="40932" spans="25:28">
      <c r="Y40932" s="240"/>
      <c r="AB40932" s="241"/>
    </row>
    <row r="40933" spans="25:28">
      <c r="Y40933" s="240"/>
      <c r="AB40933" s="241"/>
    </row>
    <row r="40934" spans="25:28">
      <c r="Y40934" s="240"/>
      <c r="AB40934" s="241"/>
    </row>
    <row r="40935" spans="25:28">
      <c r="Y40935" s="240"/>
      <c r="AB40935" s="241"/>
    </row>
    <row r="40936" spans="25:28">
      <c r="Y40936" s="240"/>
      <c r="AB40936" s="241"/>
    </row>
    <row r="40937" spans="25:28">
      <c r="Y40937" s="240"/>
      <c r="AB40937" s="241"/>
    </row>
    <row r="40938" spans="25:28">
      <c r="Y40938" s="240"/>
      <c r="AB40938" s="241"/>
    </row>
    <row r="40939" spans="25:28">
      <c r="Y40939" s="240"/>
      <c r="AB40939" s="241"/>
    </row>
    <row r="40940" spans="25:28">
      <c r="Y40940" s="240"/>
      <c r="AB40940" s="241"/>
    </row>
    <row r="40941" spans="25:28">
      <c r="Y40941" s="240"/>
      <c r="AB40941" s="241"/>
    </row>
    <row r="40942" spans="25:28">
      <c r="Y40942" s="240"/>
      <c r="AB40942" s="241"/>
    </row>
    <row r="40943" spans="25:28">
      <c r="Y40943" s="240"/>
      <c r="AB40943" s="241"/>
    </row>
    <row r="40944" spans="25:28">
      <c r="Y40944" s="240"/>
      <c r="AB40944" s="241"/>
    </row>
    <row r="40945" spans="25:28">
      <c r="Y40945" s="240"/>
      <c r="AB40945" s="241"/>
    </row>
    <row r="40946" spans="25:28">
      <c r="Y40946" s="240"/>
      <c r="AB40946" s="241"/>
    </row>
    <row r="40947" spans="25:28">
      <c r="Y40947" s="240"/>
      <c r="AB40947" s="241"/>
    </row>
    <row r="40948" spans="25:28">
      <c r="Y40948" s="240"/>
      <c r="AB40948" s="241"/>
    </row>
    <row r="40949" spans="25:28">
      <c r="Y40949" s="240"/>
      <c r="AB40949" s="241"/>
    </row>
    <row r="40950" spans="25:28">
      <c r="Y40950" s="240"/>
      <c r="AB40950" s="241"/>
    </row>
    <row r="40951" spans="25:28">
      <c r="Y40951" s="240"/>
      <c r="AB40951" s="241"/>
    </row>
    <row r="40952" spans="25:28">
      <c r="Y40952" s="240"/>
      <c r="AB40952" s="241"/>
    </row>
    <row r="40953" spans="25:28">
      <c r="Y40953" s="240"/>
      <c r="AB40953" s="241"/>
    </row>
    <row r="40954" spans="25:28">
      <c r="Y40954" s="240"/>
      <c r="AB40954" s="241"/>
    </row>
    <row r="40955" spans="25:28">
      <c r="Y40955" s="240"/>
      <c r="AB40955" s="241"/>
    </row>
    <row r="40956" spans="25:28">
      <c r="Y40956" s="240"/>
      <c r="AB40956" s="241"/>
    </row>
    <row r="40957" spans="25:28">
      <c r="Y40957" s="240"/>
      <c r="AB40957" s="241"/>
    </row>
    <row r="40958" spans="25:28">
      <c r="Y40958" s="240"/>
      <c r="AB40958" s="241"/>
    </row>
    <row r="40959" spans="25:28">
      <c r="Y40959" s="240"/>
      <c r="AB40959" s="241"/>
    </row>
    <row r="40960" spans="25:28">
      <c r="Y40960" s="240"/>
      <c r="AB40960" s="241"/>
    </row>
    <row r="40961" spans="25:28">
      <c r="Y40961" s="240"/>
      <c r="AB40961" s="241"/>
    </row>
    <row r="40962" spans="25:28">
      <c r="Y40962" s="240"/>
      <c r="AB40962" s="241"/>
    </row>
    <row r="40963" spans="25:28">
      <c r="Y40963" s="240"/>
      <c r="AB40963" s="241"/>
    </row>
    <row r="40964" spans="25:28">
      <c r="Y40964" s="240"/>
      <c r="AB40964" s="241"/>
    </row>
    <row r="40965" spans="25:28">
      <c r="Y40965" s="240"/>
      <c r="AB40965" s="241"/>
    </row>
    <row r="40966" spans="25:28">
      <c r="Y40966" s="240"/>
      <c r="AB40966" s="241"/>
    </row>
    <row r="40967" spans="25:28">
      <c r="Y40967" s="240"/>
      <c r="AB40967" s="241"/>
    </row>
    <row r="40968" spans="25:28">
      <c r="Y40968" s="240"/>
      <c r="AB40968" s="241"/>
    </row>
    <row r="40969" spans="25:28">
      <c r="Y40969" s="240"/>
      <c r="AB40969" s="241"/>
    </row>
    <row r="40970" spans="25:28">
      <c r="Y40970" s="240"/>
      <c r="AB40970" s="241"/>
    </row>
    <row r="40971" spans="25:28">
      <c r="Y40971" s="240"/>
      <c r="AB40971" s="241"/>
    </row>
    <row r="40972" spans="25:28">
      <c r="Y40972" s="240"/>
      <c r="AB40972" s="241"/>
    </row>
    <row r="40973" spans="25:28">
      <c r="Y40973" s="240"/>
      <c r="AB40973" s="241"/>
    </row>
    <row r="40974" spans="25:28">
      <c r="Y40974" s="240"/>
      <c r="AB40974" s="241"/>
    </row>
    <row r="40975" spans="25:28">
      <c r="Y40975" s="240"/>
      <c r="AB40975" s="241"/>
    </row>
    <row r="40976" spans="25:28">
      <c r="Y40976" s="240"/>
      <c r="AB40976" s="241"/>
    </row>
    <row r="40977" spans="25:28">
      <c r="Y40977" s="240"/>
      <c r="AB40977" s="241"/>
    </row>
    <row r="40978" spans="25:28">
      <c r="Y40978" s="240"/>
      <c r="AB40978" s="241"/>
    </row>
    <row r="40979" spans="25:28">
      <c r="Y40979" s="240"/>
      <c r="AB40979" s="241"/>
    </row>
    <row r="40980" spans="25:28">
      <c r="Y40980" s="240"/>
      <c r="AB40980" s="241"/>
    </row>
    <row r="40981" spans="25:28">
      <c r="Y40981" s="240"/>
      <c r="AB40981" s="241"/>
    </row>
    <row r="40982" spans="25:28">
      <c r="Y40982" s="240"/>
      <c r="AB40982" s="241"/>
    </row>
    <row r="40983" spans="25:28">
      <c r="Y40983" s="240"/>
      <c r="AB40983" s="241"/>
    </row>
    <row r="40984" spans="25:28">
      <c r="Y40984" s="240"/>
      <c r="AB40984" s="241"/>
    </row>
    <row r="40985" spans="25:28">
      <c r="Y40985" s="240"/>
      <c r="AB40985" s="241"/>
    </row>
    <row r="40986" spans="25:28">
      <c r="Y40986" s="240"/>
      <c r="AB40986" s="241"/>
    </row>
    <row r="40987" spans="25:28">
      <c r="Y40987" s="240"/>
      <c r="AB40987" s="241"/>
    </row>
    <row r="40988" spans="25:28">
      <c r="Y40988" s="240"/>
      <c r="AB40988" s="241"/>
    </row>
    <row r="40989" spans="25:28">
      <c r="Y40989" s="240"/>
      <c r="AB40989" s="241"/>
    </row>
    <row r="40990" spans="25:28">
      <c r="Y40990" s="240"/>
      <c r="AB40990" s="241"/>
    </row>
    <row r="40991" spans="25:28">
      <c r="Y40991" s="240"/>
      <c r="AB40991" s="241"/>
    </row>
    <row r="40992" spans="25:28">
      <c r="Y40992" s="240"/>
      <c r="AB40992" s="241"/>
    </row>
    <row r="40993" spans="25:28">
      <c r="Y40993" s="240"/>
      <c r="AB40993" s="241"/>
    </row>
    <row r="40994" spans="25:28">
      <c r="Y40994" s="240"/>
      <c r="AB40994" s="241"/>
    </row>
    <row r="40995" spans="25:28">
      <c r="Y40995" s="240"/>
      <c r="AB40995" s="241"/>
    </row>
    <row r="40996" spans="25:28">
      <c r="Y40996" s="240"/>
      <c r="AB40996" s="241"/>
    </row>
    <row r="40997" spans="25:28">
      <c r="Y40997" s="240"/>
      <c r="AB40997" s="241"/>
    </row>
    <row r="40998" spans="25:28">
      <c r="Y40998" s="240"/>
      <c r="AB40998" s="241"/>
    </row>
    <row r="40999" spans="25:28">
      <c r="Y40999" s="240"/>
      <c r="AB40999" s="241"/>
    </row>
    <row r="41000" spans="25:28">
      <c r="Y41000" s="240"/>
      <c r="AB41000" s="241"/>
    </row>
    <row r="41001" spans="25:28">
      <c r="Y41001" s="240"/>
      <c r="AB41001" s="241"/>
    </row>
    <row r="41002" spans="25:28">
      <c r="Y41002" s="240"/>
      <c r="AB41002" s="241"/>
    </row>
    <row r="41003" spans="25:28">
      <c r="Y41003" s="240"/>
      <c r="AB41003" s="241"/>
    </row>
    <row r="41004" spans="25:28">
      <c r="Y41004" s="240"/>
      <c r="AB41004" s="241"/>
    </row>
    <row r="41005" spans="25:28">
      <c r="Y41005" s="240"/>
      <c r="AB41005" s="241"/>
    </row>
    <row r="41006" spans="25:28">
      <c r="Y41006" s="240"/>
      <c r="AB41006" s="241"/>
    </row>
    <row r="41007" spans="25:28">
      <c r="Y41007" s="240"/>
      <c r="AB41007" s="241"/>
    </row>
    <row r="41008" spans="25:28">
      <c r="Y41008" s="240"/>
      <c r="AB41008" s="241"/>
    </row>
    <row r="41009" spans="25:28">
      <c r="Y41009" s="240"/>
      <c r="AB41009" s="241"/>
    </row>
    <row r="41010" spans="25:28">
      <c r="Y41010" s="240"/>
      <c r="AB41010" s="241"/>
    </row>
    <row r="41011" spans="25:28">
      <c r="Y41011" s="240"/>
      <c r="AB41011" s="241"/>
    </row>
    <row r="41012" spans="25:28">
      <c r="Y41012" s="240"/>
      <c r="AB41012" s="241"/>
    </row>
    <row r="41013" spans="25:28">
      <c r="Y41013" s="240"/>
      <c r="AB41013" s="241"/>
    </row>
    <row r="41014" spans="25:28">
      <c r="Y41014" s="240"/>
      <c r="AB41014" s="241"/>
    </row>
    <row r="41015" spans="25:28">
      <c r="Y41015" s="240"/>
      <c r="AB41015" s="241"/>
    </row>
    <row r="41016" spans="25:28">
      <c r="Y41016" s="240"/>
      <c r="AB41016" s="241"/>
    </row>
    <row r="41017" spans="25:28">
      <c r="Y41017" s="240"/>
      <c r="AB41017" s="241"/>
    </row>
    <row r="41018" spans="25:28">
      <c r="Y41018" s="240"/>
      <c r="AB41018" s="241"/>
    </row>
    <row r="41019" spans="25:28">
      <c r="Y41019" s="240"/>
      <c r="AB41019" s="241"/>
    </row>
    <row r="41020" spans="25:28">
      <c r="Y41020" s="240"/>
      <c r="AB41020" s="241"/>
    </row>
    <row r="41021" spans="25:28">
      <c r="Y41021" s="240"/>
      <c r="AB41021" s="241"/>
    </row>
    <row r="41022" spans="25:28">
      <c r="Y41022" s="240"/>
      <c r="AB41022" s="241"/>
    </row>
    <row r="41023" spans="25:28">
      <c r="Y41023" s="240"/>
      <c r="AB41023" s="241"/>
    </row>
    <row r="41024" spans="25:28">
      <c r="Y41024" s="240"/>
      <c r="AB41024" s="241"/>
    </row>
    <row r="41025" spans="25:28">
      <c r="Y41025" s="240"/>
      <c r="AB41025" s="241"/>
    </row>
    <row r="41026" spans="25:28">
      <c r="Y41026" s="240"/>
      <c r="AB41026" s="241"/>
    </row>
    <row r="41027" spans="25:28">
      <c r="Y41027" s="240"/>
      <c r="AB41027" s="241"/>
    </row>
    <row r="41028" spans="25:28">
      <c r="Y41028" s="240"/>
      <c r="AB41028" s="241"/>
    </row>
    <row r="41029" spans="25:28">
      <c r="Y41029" s="240"/>
      <c r="AB41029" s="241"/>
    </row>
    <row r="41030" spans="25:28">
      <c r="Y41030" s="240"/>
      <c r="AB41030" s="241"/>
    </row>
    <row r="41031" spans="25:28">
      <c r="Y41031" s="240"/>
      <c r="AB41031" s="241"/>
    </row>
    <row r="41032" spans="25:28">
      <c r="Y41032" s="240"/>
      <c r="AB41032" s="241"/>
    </row>
    <row r="41033" spans="25:28">
      <c r="Y41033" s="240"/>
      <c r="AB41033" s="241"/>
    </row>
    <row r="41034" spans="25:28">
      <c r="Y41034" s="240"/>
      <c r="AB41034" s="241"/>
    </row>
    <row r="41035" spans="25:28">
      <c r="Y41035" s="240"/>
      <c r="AB41035" s="241"/>
    </row>
    <row r="41036" spans="25:28">
      <c r="Y41036" s="240"/>
      <c r="AB41036" s="241"/>
    </row>
    <row r="41037" spans="25:28">
      <c r="Y41037" s="240"/>
      <c r="AB41037" s="241"/>
    </row>
    <row r="41038" spans="25:28">
      <c r="Y41038" s="240"/>
      <c r="AB41038" s="241"/>
    </row>
    <row r="41039" spans="25:28">
      <c r="Y41039" s="240"/>
      <c r="AB41039" s="241"/>
    </row>
    <row r="41040" spans="25:28">
      <c r="Y41040" s="240"/>
      <c r="AB41040" s="241"/>
    </row>
    <row r="41041" spans="25:28">
      <c r="Y41041" s="240"/>
      <c r="AB41041" s="241"/>
    </row>
    <row r="41042" spans="25:28">
      <c r="Y41042" s="240"/>
      <c r="AB41042" s="241"/>
    </row>
    <row r="41043" spans="25:28">
      <c r="Y41043" s="240"/>
      <c r="AB41043" s="241"/>
    </row>
    <row r="41044" spans="25:28">
      <c r="Y41044" s="240"/>
      <c r="AB41044" s="241"/>
    </row>
    <row r="41045" spans="25:28">
      <c r="Y41045" s="240"/>
      <c r="AB41045" s="241"/>
    </row>
    <row r="41046" spans="25:28">
      <c r="Y41046" s="240"/>
      <c r="AB41046" s="241"/>
    </row>
    <row r="41047" spans="25:28">
      <c r="Y41047" s="240"/>
      <c r="AB41047" s="241"/>
    </row>
    <row r="41048" spans="25:28">
      <c r="Y41048" s="240"/>
      <c r="AB41048" s="241"/>
    </row>
    <row r="41049" spans="25:28">
      <c r="Y41049" s="240"/>
      <c r="AB41049" s="241"/>
    </row>
    <row r="41050" spans="25:28">
      <c r="Y41050" s="240"/>
      <c r="AB41050" s="241"/>
    </row>
    <row r="41051" spans="25:28">
      <c r="Y41051" s="240"/>
      <c r="AB41051" s="241"/>
    </row>
    <row r="41052" spans="25:28">
      <c r="Y41052" s="240"/>
      <c r="AB41052" s="241"/>
    </row>
    <row r="41053" spans="25:28">
      <c r="Y41053" s="240"/>
      <c r="AB41053" s="241"/>
    </row>
    <row r="41054" spans="25:28">
      <c r="Y41054" s="240"/>
      <c r="AB41054" s="241"/>
    </row>
    <row r="41055" spans="25:28">
      <c r="Y41055" s="240"/>
      <c r="AB41055" s="241"/>
    </row>
    <row r="41056" spans="25:28">
      <c r="Y41056" s="240"/>
      <c r="AB41056" s="241"/>
    </row>
    <row r="41057" spans="25:28">
      <c r="Y41057" s="240"/>
      <c r="AB41057" s="241"/>
    </row>
    <row r="41058" spans="25:28">
      <c r="Y41058" s="240"/>
      <c r="AB41058" s="241"/>
    </row>
    <row r="41059" spans="25:28">
      <c r="Y41059" s="240"/>
      <c r="AB41059" s="241"/>
    </row>
    <row r="41060" spans="25:28">
      <c r="Y41060" s="240"/>
      <c r="AB41060" s="241"/>
    </row>
    <row r="41061" spans="25:28">
      <c r="Y41061" s="240"/>
      <c r="AB41061" s="241"/>
    </row>
    <row r="41062" spans="25:28">
      <c r="Y41062" s="240"/>
      <c r="AB41062" s="241"/>
    </row>
    <row r="41063" spans="25:28">
      <c r="Y41063" s="240"/>
      <c r="AB41063" s="241"/>
    </row>
    <row r="41064" spans="25:28">
      <c r="Y41064" s="240"/>
      <c r="AB41064" s="241"/>
    </row>
    <row r="41065" spans="25:28">
      <c r="Y41065" s="240"/>
      <c r="AB41065" s="241"/>
    </row>
    <row r="41066" spans="25:28">
      <c r="Y41066" s="240"/>
      <c r="AB41066" s="241"/>
    </row>
    <row r="41067" spans="25:28">
      <c r="Y41067" s="240"/>
      <c r="AB41067" s="241"/>
    </row>
    <row r="41068" spans="25:28">
      <c r="Y41068" s="240"/>
      <c r="AB41068" s="241"/>
    </row>
    <row r="41069" spans="25:28">
      <c r="Y41069" s="240"/>
      <c r="AB41069" s="241"/>
    </row>
    <row r="41070" spans="25:28">
      <c r="Y41070" s="240"/>
      <c r="AB41070" s="241"/>
    </row>
    <row r="41071" spans="25:28">
      <c r="Y41071" s="240"/>
      <c r="AB41071" s="241"/>
    </row>
    <row r="41072" spans="25:28">
      <c r="Y41072" s="240"/>
      <c r="AB41072" s="241"/>
    </row>
    <row r="41073" spans="25:28">
      <c r="Y41073" s="240"/>
      <c r="AB41073" s="241"/>
    </row>
    <row r="41074" spans="25:28">
      <c r="Y41074" s="240"/>
      <c r="AB41074" s="241"/>
    </row>
    <row r="41075" spans="25:28">
      <c r="Y41075" s="240"/>
      <c r="AB41075" s="241"/>
    </row>
    <row r="41076" spans="25:28">
      <c r="Y41076" s="240"/>
      <c r="AB41076" s="241"/>
    </row>
    <row r="41077" spans="25:28">
      <c r="Y41077" s="240"/>
      <c r="AB41077" s="241"/>
    </row>
    <row r="41078" spans="25:28">
      <c r="Y41078" s="240"/>
      <c r="AB41078" s="241"/>
    </row>
    <row r="41079" spans="25:28">
      <c r="Y41079" s="240"/>
      <c r="AB41079" s="241"/>
    </row>
    <row r="41080" spans="25:28">
      <c r="Y41080" s="240"/>
      <c r="AB41080" s="241"/>
    </row>
    <row r="41081" spans="25:28">
      <c r="Y41081" s="240"/>
      <c r="AB41081" s="241"/>
    </row>
    <row r="41082" spans="25:28">
      <c r="Y41082" s="240"/>
      <c r="AB41082" s="241"/>
    </row>
    <row r="41083" spans="25:28">
      <c r="Y41083" s="240"/>
      <c r="AB41083" s="241"/>
    </row>
    <row r="41084" spans="25:28">
      <c r="Y41084" s="240"/>
      <c r="AB41084" s="241"/>
    </row>
    <row r="41085" spans="25:28">
      <c r="Y41085" s="240"/>
      <c r="AB41085" s="241"/>
    </row>
    <row r="41086" spans="25:28">
      <c r="Y41086" s="240"/>
      <c r="AB41086" s="241"/>
    </row>
    <row r="41087" spans="25:28">
      <c r="Y41087" s="240"/>
      <c r="AB41087" s="241"/>
    </row>
    <row r="41088" spans="25:28">
      <c r="Y41088" s="240"/>
      <c r="AB41088" s="241"/>
    </row>
    <row r="41089" spans="25:28">
      <c r="Y41089" s="240"/>
      <c r="AB41089" s="241"/>
    </row>
    <row r="41090" spans="25:28">
      <c r="Y41090" s="240"/>
      <c r="AB41090" s="241"/>
    </row>
    <row r="41091" spans="25:28">
      <c r="Y41091" s="240"/>
      <c r="AB41091" s="241"/>
    </row>
    <row r="41092" spans="25:28">
      <c r="Y41092" s="240"/>
      <c r="AB41092" s="241"/>
    </row>
    <row r="41093" spans="25:28">
      <c r="Y41093" s="240"/>
      <c r="AB41093" s="241"/>
    </row>
    <row r="41094" spans="25:28">
      <c r="Y41094" s="240"/>
      <c r="AB41094" s="241"/>
    </row>
    <row r="41095" spans="25:28">
      <c r="Y41095" s="240"/>
      <c r="AB41095" s="241"/>
    </row>
    <row r="41096" spans="25:28">
      <c r="Y41096" s="240"/>
      <c r="AB41096" s="241"/>
    </row>
    <row r="41097" spans="25:28">
      <c r="Y41097" s="240"/>
      <c r="AB41097" s="241"/>
    </row>
    <row r="41098" spans="25:28">
      <c r="Y41098" s="240"/>
      <c r="AB41098" s="241"/>
    </row>
    <row r="41099" spans="25:28">
      <c r="Y41099" s="240"/>
      <c r="AB41099" s="241"/>
    </row>
    <row r="41100" spans="25:28">
      <c r="Y41100" s="240"/>
      <c r="AB41100" s="241"/>
    </row>
    <row r="41101" spans="25:28">
      <c r="Y41101" s="240"/>
      <c r="AB41101" s="241"/>
    </row>
    <row r="41102" spans="25:28">
      <c r="Y41102" s="240"/>
      <c r="AB41102" s="241"/>
    </row>
    <row r="41103" spans="25:28">
      <c r="Y41103" s="240"/>
      <c r="AB41103" s="241"/>
    </row>
    <row r="41104" spans="25:28">
      <c r="Y41104" s="240"/>
      <c r="AB41104" s="241"/>
    </row>
    <row r="41105" spans="25:28">
      <c r="Y41105" s="240"/>
      <c r="AB41105" s="241"/>
    </row>
    <row r="41106" spans="25:28">
      <c r="Y41106" s="240"/>
      <c r="AB41106" s="241"/>
    </row>
    <row r="41107" spans="25:28">
      <c r="Y41107" s="240"/>
      <c r="AB41107" s="241"/>
    </row>
    <row r="41108" spans="25:28">
      <c r="Y41108" s="240"/>
      <c r="AB41108" s="241"/>
    </row>
    <row r="41109" spans="25:28">
      <c r="Y41109" s="240"/>
      <c r="AB41109" s="241"/>
    </row>
    <row r="41110" spans="25:28">
      <c r="Y41110" s="240"/>
      <c r="AB41110" s="241"/>
    </row>
    <row r="41111" spans="25:28">
      <c r="Y41111" s="240"/>
      <c r="AB41111" s="241"/>
    </row>
    <row r="41112" spans="25:28">
      <c r="Y41112" s="240"/>
      <c r="AB41112" s="241"/>
    </row>
    <row r="41113" spans="25:28">
      <c r="Y41113" s="240"/>
      <c r="AB41113" s="241"/>
    </row>
    <row r="41114" spans="25:28">
      <c r="Y41114" s="240"/>
      <c r="AB41114" s="241"/>
    </row>
    <row r="41115" spans="25:28">
      <c r="Y41115" s="240"/>
      <c r="AB41115" s="241"/>
    </row>
    <row r="41116" spans="25:28">
      <c r="Y41116" s="240"/>
      <c r="AB41116" s="241"/>
    </row>
    <row r="41117" spans="25:28">
      <c r="Y41117" s="240"/>
      <c r="AB41117" s="241"/>
    </row>
    <row r="41118" spans="25:28">
      <c r="Y41118" s="240"/>
      <c r="AB41118" s="241"/>
    </row>
    <row r="41119" spans="25:28">
      <c r="Y41119" s="240"/>
      <c r="AB41119" s="241"/>
    </row>
    <row r="41120" spans="25:28">
      <c r="Y41120" s="240"/>
      <c r="AB41120" s="241"/>
    </row>
    <row r="41121" spans="25:28">
      <c r="Y41121" s="240"/>
      <c r="AB41121" s="241"/>
    </row>
    <row r="41122" spans="25:28">
      <c r="Y41122" s="240"/>
      <c r="AB41122" s="241"/>
    </row>
    <row r="41123" spans="25:28">
      <c r="Y41123" s="240"/>
      <c r="AB41123" s="241"/>
    </row>
    <row r="41124" spans="25:28">
      <c r="Y41124" s="240"/>
      <c r="AB41124" s="241"/>
    </row>
    <row r="41125" spans="25:28">
      <c r="Y41125" s="240"/>
      <c r="AB41125" s="241"/>
    </row>
    <row r="41126" spans="25:28">
      <c r="Y41126" s="240"/>
      <c r="AB41126" s="241"/>
    </row>
    <row r="41127" spans="25:28">
      <c r="Y41127" s="240"/>
      <c r="AB41127" s="241"/>
    </row>
    <row r="41128" spans="25:28">
      <c r="Y41128" s="240"/>
      <c r="AB41128" s="241"/>
    </row>
    <row r="41129" spans="25:28">
      <c r="Y41129" s="240"/>
      <c r="AB41129" s="241"/>
    </row>
    <row r="41130" spans="25:28">
      <c r="Y41130" s="240"/>
      <c r="AB41130" s="241"/>
    </row>
    <row r="41131" spans="25:28">
      <c r="Y41131" s="240"/>
      <c r="AB41131" s="241"/>
    </row>
    <row r="41132" spans="25:28">
      <c r="Y41132" s="240"/>
      <c r="AB41132" s="241"/>
    </row>
    <row r="41133" spans="25:28">
      <c r="Y41133" s="240"/>
      <c r="AB41133" s="241"/>
    </row>
    <row r="41134" spans="25:28">
      <c r="Y41134" s="240"/>
      <c r="AB41134" s="241"/>
    </row>
    <row r="41135" spans="25:28">
      <c r="Y41135" s="240"/>
      <c r="AB41135" s="241"/>
    </row>
    <row r="41136" spans="25:28">
      <c r="Y41136" s="240"/>
      <c r="AB41136" s="241"/>
    </row>
    <row r="41137" spans="25:28">
      <c r="Y41137" s="240"/>
      <c r="AB41137" s="241"/>
    </row>
    <row r="41138" spans="25:28">
      <c r="Y41138" s="240"/>
      <c r="AB41138" s="241"/>
    </row>
    <row r="41139" spans="25:28">
      <c r="Y41139" s="240"/>
      <c r="AB41139" s="241"/>
    </row>
    <row r="41140" spans="25:28">
      <c r="Y41140" s="240"/>
      <c r="AB41140" s="241"/>
    </row>
    <row r="41141" spans="25:28">
      <c r="Y41141" s="240"/>
      <c r="AB41141" s="241"/>
    </row>
    <row r="41142" spans="25:28">
      <c r="Y41142" s="240"/>
      <c r="AB41142" s="241"/>
    </row>
    <row r="41143" spans="25:28">
      <c r="Y41143" s="240"/>
      <c r="AB41143" s="241"/>
    </row>
    <row r="41144" spans="25:28">
      <c r="Y41144" s="240"/>
      <c r="AB41144" s="241"/>
    </row>
    <row r="41145" spans="25:28">
      <c r="Y41145" s="240"/>
      <c r="AB41145" s="241"/>
    </row>
    <row r="41146" spans="25:28">
      <c r="Y41146" s="240"/>
      <c r="AB41146" s="241"/>
    </row>
    <row r="41147" spans="25:28">
      <c r="Y41147" s="240"/>
      <c r="AB41147" s="241"/>
    </row>
    <row r="41148" spans="25:28">
      <c r="Y41148" s="240"/>
      <c r="AB41148" s="241"/>
    </row>
    <row r="41149" spans="25:28">
      <c r="Y41149" s="240"/>
      <c r="AB41149" s="241"/>
    </row>
    <row r="41150" spans="25:28">
      <c r="Y41150" s="240"/>
      <c r="AB41150" s="241"/>
    </row>
    <row r="41151" spans="25:28">
      <c r="Y41151" s="240"/>
      <c r="AB41151" s="241"/>
    </row>
    <row r="41152" spans="25:28">
      <c r="Y41152" s="240"/>
      <c r="AB41152" s="241"/>
    </row>
    <row r="41153" spans="25:28">
      <c r="Y41153" s="240"/>
      <c r="AB41153" s="241"/>
    </row>
    <row r="41154" spans="25:28">
      <c r="Y41154" s="240"/>
      <c r="AB41154" s="241"/>
    </row>
    <row r="41155" spans="25:28">
      <c r="Y41155" s="240"/>
      <c r="AB41155" s="241"/>
    </row>
    <row r="41156" spans="25:28">
      <c r="Y41156" s="240"/>
      <c r="AB41156" s="241"/>
    </row>
    <row r="41157" spans="25:28">
      <c r="Y41157" s="240"/>
      <c r="AB41157" s="241"/>
    </row>
    <row r="41158" spans="25:28">
      <c r="Y41158" s="240"/>
      <c r="AB41158" s="241"/>
    </row>
    <row r="41159" spans="25:28">
      <c r="Y41159" s="240"/>
      <c r="AB41159" s="241"/>
    </row>
    <row r="41160" spans="25:28">
      <c r="Y41160" s="240"/>
      <c r="AB41160" s="241"/>
    </row>
    <row r="41161" spans="25:28">
      <c r="Y41161" s="240"/>
      <c r="AB41161" s="241"/>
    </row>
    <row r="41162" spans="25:28">
      <c r="Y41162" s="240"/>
      <c r="AB41162" s="241"/>
    </row>
    <row r="41163" spans="25:28">
      <c r="Y41163" s="240"/>
      <c r="AB41163" s="241"/>
    </row>
    <row r="41164" spans="25:28">
      <c r="Y41164" s="240"/>
      <c r="AB41164" s="241"/>
    </row>
    <row r="41165" spans="25:28">
      <c r="Y41165" s="240"/>
      <c r="AB41165" s="241"/>
    </row>
    <row r="41166" spans="25:28">
      <c r="Y41166" s="240"/>
      <c r="AB41166" s="241"/>
    </row>
    <row r="41167" spans="25:28">
      <c r="Y41167" s="240"/>
      <c r="AB41167" s="241"/>
    </row>
    <row r="41168" spans="25:28">
      <c r="Y41168" s="240"/>
      <c r="AB41168" s="241"/>
    </row>
    <row r="41169" spans="25:28">
      <c r="Y41169" s="240"/>
      <c r="AB41169" s="241"/>
    </row>
    <row r="41170" spans="25:28">
      <c r="Y41170" s="240"/>
      <c r="AB41170" s="241"/>
    </row>
    <row r="41171" spans="25:28">
      <c r="Y41171" s="240"/>
      <c r="AB41171" s="241"/>
    </row>
    <row r="41172" spans="25:28">
      <c r="Y41172" s="240"/>
      <c r="AB41172" s="241"/>
    </row>
    <row r="41173" spans="25:28">
      <c r="Y41173" s="240"/>
      <c r="AB41173" s="241"/>
    </row>
    <row r="41174" spans="25:28">
      <c r="Y41174" s="240"/>
      <c r="AB41174" s="241"/>
    </row>
    <row r="41175" spans="25:28">
      <c r="Y41175" s="240"/>
      <c r="AB41175" s="241"/>
    </row>
    <row r="41176" spans="25:28">
      <c r="Y41176" s="240"/>
      <c r="AB41176" s="241"/>
    </row>
    <row r="41177" spans="25:28">
      <c r="Y41177" s="240"/>
      <c r="AB41177" s="241"/>
    </row>
    <row r="41178" spans="25:28">
      <c r="Y41178" s="240"/>
      <c r="AB41178" s="241"/>
    </row>
    <row r="41179" spans="25:28">
      <c r="Y41179" s="240"/>
      <c r="AB41179" s="241"/>
    </row>
    <row r="41180" spans="25:28">
      <c r="Y41180" s="240"/>
      <c r="AB41180" s="241"/>
    </row>
    <row r="41181" spans="25:28">
      <c r="Y41181" s="240"/>
      <c r="AB41181" s="241"/>
    </row>
    <row r="41182" spans="25:28">
      <c r="Y41182" s="240"/>
      <c r="AB41182" s="241"/>
    </row>
    <row r="41183" spans="25:28">
      <c r="Y41183" s="240"/>
      <c r="AB41183" s="241"/>
    </row>
    <row r="41184" spans="25:28">
      <c r="Y41184" s="240"/>
      <c r="AB41184" s="241"/>
    </row>
    <row r="41185" spans="25:28">
      <c r="Y41185" s="240"/>
      <c r="AB41185" s="241"/>
    </row>
    <row r="41186" spans="25:28">
      <c r="Y41186" s="240"/>
      <c r="AB41186" s="241"/>
    </row>
    <row r="41187" spans="25:28">
      <c r="Y41187" s="240"/>
      <c r="AB41187" s="241"/>
    </row>
    <row r="41188" spans="25:28">
      <c r="Y41188" s="240"/>
      <c r="AB41188" s="241"/>
    </row>
    <row r="41189" spans="25:28">
      <c r="Y41189" s="240"/>
      <c r="AB41189" s="241"/>
    </row>
    <row r="41190" spans="25:28">
      <c r="Y41190" s="240"/>
      <c r="AB41190" s="241"/>
    </row>
    <row r="41191" spans="25:28">
      <c r="Y41191" s="240"/>
      <c r="AB41191" s="241"/>
    </row>
    <row r="41192" spans="25:28">
      <c r="Y41192" s="240"/>
      <c r="AB41192" s="241"/>
    </row>
    <row r="41193" spans="25:28">
      <c r="Y41193" s="240"/>
      <c r="AB41193" s="241"/>
    </row>
    <row r="41194" spans="25:28">
      <c r="Y41194" s="240"/>
      <c r="AB41194" s="241"/>
    </row>
    <row r="41195" spans="25:28">
      <c r="Y41195" s="240"/>
      <c r="AB41195" s="241"/>
    </row>
    <row r="41196" spans="25:28">
      <c r="Y41196" s="240"/>
      <c r="AB41196" s="241"/>
    </row>
    <row r="41197" spans="25:28">
      <c r="Y41197" s="240"/>
      <c r="AB41197" s="241"/>
    </row>
    <row r="41198" spans="25:28">
      <c r="Y41198" s="240"/>
      <c r="AB41198" s="241"/>
    </row>
    <row r="41199" spans="25:28">
      <c r="Y41199" s="240"/>
      <c r="AB41199" s="241"/>
    </row>
    <row r="41200" spans="25:28">
      <c r="Y41200" s="240"/>
      <c r="AB41200" s="241"/>
    </row>
    <row r="41201" spans="25:28">
      <c r="Y41201" s="240"/>
      <c r="AB41201" s="241"/>
    </row>
    <row r="41202" spans="25:28">
      <c r="Y41202" s="240"/>
      <c r="AB41202" s="241"/>
    </row>
    <row r="41203" spans="25:28">
      <c r="Y41203" s="240"/>
      <c r="AB41203" s="241"/>
    </row>
    <row r="41204" spans="25:28">
      <c r="Y41204" s="240"/>
      <c r="AB41204" s="241"/>
    </row>
    <row r="41205" spans="25:28">
      <c r="Y41205" s="240"/>
      <c r="AB41205" s="241"/>
    </row>
    <row r="41206" spans="25:28">
      <c r="Y41206" s="240"/>
      <c r="AB41206" s="241"/>
    </row>
    <row r="41207" spans="25:28">
      <c r="Y41207" s="240"/>
      <c r="AB41207" s="241"/>
    </row>
    <row r="41208" spans="25:28">
      <c r="Y41208" s="240"/>
      <c r="AB41208" s="241"/>
    </row>
    <row r="41209" spans="25:28">
      <c r="Y41209" s="240"/>
      <c r="AB41209" s="241"/>
    </row>
    <row r="41210" spans="25:28">
      <c r="Y41210" s="240"/>
      <c r="AB41210" s="241"/>
    </row>
    <row r="41211" spans="25:28">
      <c r="Y41211" s="240"/>
      <c r="AB41211" s="241"/>
    </row>
    <row r="41212" spans="25:28">
      <c r="Y41212" s="240"/>
      <c r="AB41212" s="241"/>
    </row>
    <row r="41213" spans="25:28">
      <c r="Y41213" s="240"/>
      <c r="AB41213" s="241"/>
    </row>
    <row r="41214" spans="25:28">
      <c r="Y41214" s="240"/>
      <c r="AB41214" s="241"/>
    </row>
    <row r="41215" spans="25:28">
      <c r="Y41215" s="240"/>
      <c r="AB41215" s="241"/>
    </row>
    <row r="41216" spans="25:28">
      <c r="Y41216" s="240"/>
      <c r="AB41216" s="241"/>
    </row>
    <row r="41217" spans="25:28">
      <c r="Y41217" s="240"/>
      <c r="AB41217" s="241"/>
    </row>
    <row r="41218" spans="25:28">
      <c r="Y41218" s="240"/>
      <c r="AB41218" s="241"/>
    </row>
    <row r="41219" spans="25:28">
      <c r="Y41219" s="240"/>
      <c r="AB41219" s="241"/>
    </row>
    <row r="41220" spans="25:28">
      <c r="Y41220" s="240"/>
      <c r="AB41220" s="241"/>
    </row>
    <row r="41221" spans="25:28">
      <c r="Y41221" s="240"/>
      <c r="AB41221" s="241"/>
    </row>
    <row r="41222" spans="25:28">
      <c r="Y41222" s="240"/>
      <c r="AB41222" s="241"/>
    </row>
    <row r="41223" spans="25:28">
      <c r="Y41223" s="240"/>
      <c r="AB41223" s="241"/>
    </row>
    <row r="41224" spans="25:28">
      <c r="Y41224" s="240"/>
      <c r="AB41224" s="241"/>
    </row>
    <row r="41225" spans="25:28">
      <c r="Y41225" s="240"/>
      <c r="AB41225" s="241"/>
    </row>
    <row r="41226" spans="25:28">
      <c r="Y41226" s="240"/>
      <c r="AB41226" s="241"/>
    </row>
    <row r="41227" spans="25:28">
      <c r="Y41227" s="240"/>
      <c r="AB41227" s="241"/>
    </row>
    <row r="41228" spans="25:28">
      <c r="Y41228" s="240"/>
      <c r="AB41228" s="241"/>
    </row>
    <row r="41229" spans="25:28">
      <c r="Y41229" s="240"/>
      <c r="AB41229" s="241"/>
    </row>
    <row r="41230" spans="25:28">
      <c r="Y41230" s="240"/>
      <c r="AB41230" s="241"/>
    </row>
    <row r="41231" spans="25:28">
      <c r="Y41231" s="240"/>
      <c r="AB41231" s="241"/>
    </row>
    <row r="41232" spans="25:28">
      <c r="Y41232" s="240"/>
      <c r="AB41232" s="241"/>
    </row>
    <row r="41233" spans="25:28">
      <c r="Y41233" s="240"/>
      <c r="AB41233" s="241"/>
    </row>
    <row r="41234" spans="25:28">
      <c r="Y41234" s="240"/>
      <c r="AB41234" s="241"/>
    </row>
    <row r="41235" spans="25:28">
      <c r="Y41235" s="240"/>
      <c r="AB41235" s="241"/>
    </row>
    <row r="41236" spans="25:28">
      <c r="Y41236" s="240"/>
      <c r="AB41236" s="241"/>
    </row>
    <row r="41237" spans="25:28">
      <c r="Y41237" s="240"/>
      <c r="AB41237" s="241"/>
    </row>
    <row r="41238" spans="25:28">
      <c r="Y41238" s="240"/>
      <c r="AB41238" s="241"/>
    </row>
    <row r="41239" spans="25:28">
      <c r="Y41239" s="240"/>
      <c r="AB41239" s="241"/>
    </row>
    <row r="41240" spans="25:28">
      <c r="Y41240" s="240"/>
      <c r="AB41240" s="241"/>
    </row>
    <row r="41241" spans="25:28">
      <c r="Y41241" s="240"/>
      <c r="AB41241" s="241"/>
    </row>
    <row r="41242" spans="25:28">
      <c r="Y41242" s="240"/>
      <c r="AB41242" s="241"/>
    </row>
    <row r="41243" spans="25:28">
      <c r="Y41243" s="240"/>
      <c r="AB41243" s="241"/>
    </row>
    <row r="41244" spans="25:28">
      <c r="Y41244" s="240"/>
      <c r="AB41244" s="241"/>
    </row>
    <row r="41245" spans="25:28">
      <c r="Y41245" s="240"/>
      <c r="AB41245" s="241"/>
    </row>
    <row r="41246" spans="25:28">
      <c r="Y41246" s="240"/>
      <c r="AB41246" s="241"/>
    </row>
    <row r="41247" spans="25:28">
      <c r="Y41247" s="240"/>
      <c r="AB41247" s="241"/>
    </row>
    <row r="41248" spans="25:28">
      <c r="Y41248" s="240"/>
      <c r="AB41248" s="241"/>
    </row>
    <row r="41249" spans="25:28">
      <c r="Y41249" s="240"/>
      <c r="AB41249" s="241"/>
    </row>
    <row r="41250" spans="25:28">
      <c r="Y41250" s="240"/>
      <c r="AB41250" s="241"/>
    </row>
    <row r="41251" spans="25:28">
      <c r="Y41251" s="240"/>
      <c r="AB41251" s="241"/>
    </row>
    <row r="41252" spans="25:28">
      <c r="Y41252" s="240"/>
      <c r="AB41252" s="241"/>
    </row>
    <row r="41253" spans="25:28">
      <c r="Y41253" s="240"/>
      <c r="AB41253" s="241"/>
    </row>
    <row r="41254" spans="25:28">
      <c r="Y41254" s="240"/>
      <c r="AB41254" s="241"/>
    </row>
    <row r="41255" spans="25:28">
      <c r="Y41255" s="240"/>
      <c r="AB41255" s="241"/>
    </row>
    <row r="41256" spans="25:28">
      <c r="Y41256" s="240"/>
      <c r="AB41256" s="241"/>
    </row>
    <row r="41257" spans="25:28">
      <c r="Y41257" s="240"/>
      <c r="AB41257" s="241"/>
    </row>
    <row r="41258" spans="25:28">
      <c r="Y41258" s="240"/>
      <c r="AB41258" s="241"/>
    </row>
    <row r="41259" spans="25:28">
      <c r="Y41259" s="240"/>
      <c r="AB41259" s="241"/>
    </row>
    <row r="41260" spans="25:28">
      <c r="Y41260" s="240"/>
      <c r="AB41260" s="241"/>
    </row>
    <row r="41261" spans="25:28">
      <c r="Y41261" s="240"/>
      <c r="AB41261" s="241"/>
    </row>
    <row r="41262" spans="25:28">
      <c r="Y41262" s="240"/>
      <c r="AB41262" s="241"/>
    </row>
    <row r="41263" spans="25:28">
      <c r="Y41263" s="240"/>
      <c r="AB41263" s="241"/>
    </row>
    <row r="41264" spans="25:28">
      <c r="Y41264" s="240"/>
      <c r="AB41264" s="241"/>
    </row>
    <row r="41265" spans="25:28">
      <c r="Y41265" s="240"/>
      <c r="AB41265" s="241"/>
    </row>
    <row r="41266" spans="25:28">
      <c r="Y41266" s="240"/>
      <c r="AB41266" s="241"/>
    </row>
    <row r="41267" spans="25:28">
      <c r="Y41267" s="240"/>
      <c r="AB41267" s="241"/>
    </row>
    <row r="41268" spans="25:28">
      <c r="Y41268" s="240"/>
      <c r="AB41268" s="241"/>
    </row>
    <row r="41269" spans="25:28">
      <c r="Y41269" s="240"/>
      <c r="AB41269" s="241"/>
    </row>
    <row r="41270" spans="25:28">
      <c r="Y41270" s="240"/>
      <c r="AB41270" s="241"/>
    </row>
    <row r="41271" spans="25:28">
      <c r="Y41271" s="240"/>
      <c r="AB41271" s="241"/>
    </row>
    <row r="41272" spans="25:28">
      <c r="Y41272" s="240"/>
      <c r="AB41272" s="241"/>
    </row>
    <row r="41273" spans="25:28">
      <c r="Y41273" s="240"/>
      <c r="AB41273" s="241"/>
    </row>
    <row r="41274" spans="25:28">
      <c r="Y41274" s="240"/>
      <c r="AB41274" s="241"/>
    </row>
    <row r="41275" spans="25:28">
      <c r="Y41275" s="240"/>
      <c r="AB41275" s="241"/>
    </row>
    <row r="41276" spans="25:28">
      <c r="Y41276" s="240"/>
      <c r="AB41276" s="241"/>
    </row>
    <row r="41277" spans="25:28">
      <c r="Y41277" s="240"/>
      <c r="AB41277" s="241"/>
    </row>
    <row r="41278" spans="25:28">
      <c r="Y41278" s="240"/>
      <c r="AB41278" s="241"/>
    </row>
    <row r="41279" spans="25:28">
      <c r="Y41279" s="240"/>
      <c r="AB41279" s="241"/>
    </row>
    <row r="41280" spans="25:28">
      <c r="Y41280" s="240"/>
      <c r="AB41280" s="241"/>
    </row>
    <row r="41281" spans="25:28">
      <c r="Y41281" s="240"/>
      <c r="AB41281" s="241"/>
    </row>
    <row r="41282" spans="25:28">
      <c r="Y41282" s="240"/>
      <c r="AB41282" s="241"/>
    </row>
    <row r="41283" spans="25:28">
      <c r="Y41283" s="240"/>
      <c r="AB41283" s="241"/>
    </row>
    <row r="41284" spans="25:28">
      <c r="Y41284" s="240"/>
      <c r="AB41284" s="241"/>
    </row>
    <row r="41285" spans="25:28">
      <c r="Y41285" s="240"/>
      <c r="AB41285" s="241"/>
    </row>
    <row r="41286" spans="25:28">
      <c r="Y41286" s="240"/>
      <c r="AB41286" s="241"/>
    </row>
    <row r="41287" spans="25:28">
      <c r="Y41287" s="240"/>
      <c r="AB41287" s="241"/>
    </row>
    <row r="41288" spans="25:28">
      <c r="Y41288" s="240"/>
      <c r="AB41288" s="241"/>
    </row>
    <row r="41289" spans="25:28">
      <c r="Y41289" s="240"/>
      <c r="AB41289" s="241"/>
    </row>
    <row r="41290" spans="25:28">
      <c r="Y41290" s="240"/>
      <c r="AB41290" s="241"/>
    </row>
    <row r="41291" spans="25:28">
      <c r="Y41291" s="240"/>
      <c r="AB41291" s="241"/>
    </row>
    <row r="41292" spans="25:28">
      <c r="Y41292" s="240"/>
      <c r="AB41292" s="241"/>
    </row>
    <row r="41293" spans="25:28">
      <c r="Y41293" s="240"/>
      <c r="AB41293" s="241"/>
    </row>
    <row r="41294" spans="25:28">
      <c r="Y41294" s="240"/>
      <c r="AB41294" s="241"/>
    </row>
    <row r="41295" spans="25:28">
      <c r="Y41295" s="240"/>
      <c r="AB41295" s="241"/>
    </row>
    <row r="41296" spans="25:28">
      <c r="Y41296" s="240"/>
      <c r="AB41296" s="241"/>
    </row>
    <row r="41297" spans="25:28">
      <c r="Y41297" s="240"/>
      <c r="AB41297" s="241"/>
    </row>
    <row r="41298" spans="25:28">
      <c r="Y41298" s="240"/>
      <c r="AB41298" s="241"/>
    </row>
    <row r="41299" spans="25:28">
      <c r="Y41299" s="240"/>
      <c r="AB41299" s="241"/>
    </row>
    <row r="41300" spans="25:28">
      <c r="Y41300" s="240"/>
      <c r="AB41300" s="241"/>
    </row>
    <row r="41301" spans="25:28">
      <c r="Y41301" s="240"/>
      <c r="AB41301" s="241"/>
    </row>
    <row r="41302" spans="25:28">
      <c r="Y41302" s="240"/>
      <c r="AB41302" s="241"/>
    </row>
    <row r="41303" spans="25:28">
      <c r="Y41303" s="240"/>
      <c r="AB41303" s="241"/>
    </row>
    <row r="41304" spans="25:28">
      <c r="Y41304" s="240"/>
      <c r="AB41304" s="241"/>
    </row>
    <row r="41305" spans="25:28">
      <c r="Y41305" s="240"/>
      <c r="AB41305" s="241"/>
    </row>
    <row r="41306" spans="25:28">
      <c r="Y41306" s="240"/>
      <c r="AB41306" s="241"/>
    </row>
    <row r="41307" spans="25:28">
      <c r="Y41307" s="240"/>
      <c r="AB41307" s="241"/>
    </row>
    <row r="41308" spans="25:28">
      <c r="Y41308" s="240"/>
      <c r="AB41308" s="241"/>
    </row>
    <row r="41309" spans="25:28">
      <c r="Y41309" s="240"/>
      <c r="AB41309" s="241"/>
    </row>
    <row r="41310" spans="25:28">
      <c r="Y41310" s="240"/>
      <c r="AB41310" s="241"/>
    </row>
    <row r="41311" spans="25:28">
      <c r="Y41311" s="240"/>
      <c r="AB41311" s="241"/>
    </row>
    <row r="41312" spans="25:28">
      <c r="Y41312" s="240"/>
      <c r="AB41312" s="241"/>
    </row>
    <row r="41313" spans="25:28">
      <c r="Y41313" s="240"/>
      <c r="AB41313" s="241"/>
    </row>
    <row r="41314" spans="25:28">
      <c r="Y41314" s="240"/>
      <c r="AB41314" s="241"/>
    </row>
    <row r="41315" spans="25:28">
      <c r="Y41315" s="240"/>
      <c r="AB41315" s="241"/>
    </row>
    <row r="41316" spans="25:28">
      <c r="Y41316" s="240"/>
      <c r="AB41316" s="241"/>
    </row>
    <row r="41317" spans="25:28">
      <c r="Y41317" s="240"/>
      <c r="AB41317" s="241"/>
    </row>
    <row r="41318" spans="25:28">
      <c r="Y41318" s="240"/>
      <c r="AB41318" s="241"/>
    </row>
    <row r="41319" spans="25:28">
      <c r="Y41319" s="240"/>
      <c r="AB41319" s="241"/>
    </row>
    <row r="41320" spans="25:28">
      <c r="Y41320" s="240"/>
      <c r="AB41320" s="241"/>
    </row>
    <row r="41321" spans="25:28">
      <c r="Y41321" s="240"/>
      <c r="AB41321" s="241"/>
    </row>
    <row r="41322" spans="25:28">
      <c r="Y41322" s="240"/>
      <c r="AB41322" s="241"/>
    </row>
    <row r="41323" spans="25:28">
      <c r="Y41323" s="240"/>
      <c r="AB41323" s="241"/>
    </row>
    <row r="41324" spans="25:28">
      <c r="Y41324" s="240"/>
      <c r="AB41324" s="241"/>
    </row>
    <row r="41325" spans="25:28">
      <c r="Y41325" s="240"/>
      <c r="AB41325" s="241"/>
    </row>
    <row r="41326" spans="25:28">
      <c r="Y41326" s="240"/>
      <c r="AB41326" s="241"/>
    </row>
    <row r="41327" spans="25:28">
      <c r="Y41327" s="240"/>
      <c r="AB41327" s="241"/>
    </row>
    <row r="41328" spans="25:28">
      <c r="Y41328" s="240"/>
      <c r="AB41328" s="241"/>
    </row>
    <row r="41329" spans="25:28">
      <c r="Y41329" s="240"/>
      <c r="AB41329" s="241"/>
    </row>
    <row r="41330" spans="25:28">
      <c r="Y41330" s="240"/>
      <c r="AB41330" s="241"/>
    </row>
    <row r="41331" spans="25:28">
      <c r="Y41331" s="240"/>
      <c r="AB41331" s="241"/>
    </row>
    <row r="41332" spans="25:28">
      <c r="Y41332" s="240"/>
      <c r="AB41332" s="241"/>
    </row>
    <row r="41333" spans="25:28">
      <c r="Y41333" s="240"/>
      <c r="AB41333" s="241"/>
    </row>
    <row r="41334" spans="25:28">
      <c r="Y41334" s="240"/>
      <c r="AB41334" s="241"/>
    </row>
    <row r="41335" spans="25:28">
      <c r="Y41335" s="240"/>
      <c r="AB41335" s="241"/>
    </row>
    <row r="41336" spans="25:28">
      <c r="Y41336" s="240"/>
      <c r="AB41336" s="241"/>
    </row>
    <row r="41337" spans="25:28">
      <c r="Y41337" s="240"/>
      <c r="AB41337" s="241"/>
    </row>
    <row r="41338" spans="25:28">
      <c r="Y41338" s="240"/>
      <c r="AB41338" s="241"/>
    </row>
    <row r="41339" spans="25:28">
      <c r="Y41339" s="240"/>
      <c r="AB41339" s="241"/>
    </row>
    <row r="41340" spans="25:28">
      <c r="Y41340" s="240"/>
      <c r="AB41340" s="241"/>
    </row>
    <row r="41341" spans="25:28">
      <c r="Y41341" s="240"/>
      <c r="AB41341" s="241"/>
    </row>
    <row r="41342" spans="25:28">
      <c r="Y41342" s="240"/>
      <c r="AB41342" s="241"/>
    </row>
    <row r="41343" spans="25:28">
      <c r="Y41343" s="240"/>
      <c r="AB41343" s="241"/>
    </row>
    <row r="41344" spans="25:28">
      <c r="Y41344" s="240"/>
      <c r="AB41344" s="241"/>
    </row>
    <row r="41345" spans="25:28">
      <c r="Y41345" s="240"/>
      <c r="AB41345" s="241"/>
    </row>
    <row r="41346" spans="25:28">
      <c r="Y41346" s="240"/>
      <c r="AB41346" s="241"/>
    </row>
    <row r="41347" spans="25:28">
      <c r="Y41347" s="240"/>
      <c r="AB41347" s="241"/>
    </row>
    <row r="41348" spans="25:28">
      <c r="Y41348" s="240"/>
      <c r="AB41348" s="241"/>
    </row>
    <row r="41349" spans="25:28">
      <c r="Y41349" s="240"/>
      <c r="AB41349" s="241"/>
    </row>
    <row r="41350" spans="25:28">
      <c r="Y41350" s="240"/>
      <c r="AB41350" s="241"/>
    </row>
    <row r="41351" spans="25:28">
      <c r="Y41351" s="240"/>
      <c r="AB41351" s="241"/>
    </row>
    <row r="41352" spans="25:28">
      <c r="Y41352" s="240"/>
      <c r="AB41352" s="241"/>
    </row>
    <row r="41353" spans="25:28">
      <c r="Y41353" s="240"/>
      <c r="AB41353" s="241"/>
    </row>
    <row r="41354" spans="25:28">
      <c r="Y41354" s="240"/>
      <c r="AB41354" s="241"/>
    </row>
    <row r="41355" spans="25:28">
      <c r="Y41355" s="240"/>
      <c r="AB41355" s="241"/>
    </row>
    <row r="41356" spans="25:28">
      <c r="Y41356" s="240"/>
      <c r="AB41356" s="241"/>
    </row>
    <row r="41357" spans="25:28">
      <c r="Y41357" s="240"/>
      <c r="AB41357" s="241"/>
    </row>
    <row r="41358" spans="25:28">
      <c r="Y41358" s="240"/>
      <c r="AB41358" s="241"/>
    </row>
    <row r="41359" spans="25:28">
      <c r="Y41359" s="240"/>
      <c r="AB41359" s="241"/>
    </row>
    <row r="41360" spans="25:28">
      <c r="Y41360" s="240"/>
      <c r="AB41360" s="241"/>
    </row>
    <row r="41361" spans="25:28">
      <c r="Y41361" s="240"/>
      <c r="AB41361" s="241"/>
    </row>
    <row r="41362" spans="25:28">
      <c r="Y41362" s="240"/>
      <c r="AB41362" s="241"/>
    </row>
    <row r="41363" spans="25:28">
      <c r="Y41363" s="240"/>
      <c r="AB41363" s="241"/>
    </row>
    <row r="41364" spans="25:28">
      <c r="Y41364" s="240"/>
      <c r="AB41364" s="241"/>
    </row>
    <row r="41365" spans="25:28">
      <c r="Y41365" s="240"/>
      <c r="AB41365" s="241"/>
    </row>
    <row r="41366" spans="25:28">
      <c r="Y41366" s="240"/>
      <c r="AB41366" s="241"/>
    </row>
    <row r="41367" spans="25:28">
      <c r="Y41367" s="240"/>
      <c r="AB41367" s="241"/>
    </row>
    <row r="41368" spans="25:28">
      <c r="Y41368" s="240"/>
      <c r="AB41368" s="241"/>
    </row>
    <row r="41369" spans="25:28">
      <c r="Y41369" s="240"/>
      <c r="AB41369" s="241"/>
    </row>
    <row r="41370" spans="25:28">
      <c r="Y41370" s="240"/>
      <c r="AB41370" s="241"/>
    </row>
    <row r="41371" spans="25:28">
      <c r="Y41371" s="240"/>
      <c r="AB41371" s="241"/>
    </row>
    <row r="41372" spans="25:28">
      <c r="Y41372" s="240"/>
      <c r="AB41372" s="241"/>
    </row>
    <row r="41373" spans="25:28">
      <c r="Y41373" s="240"/>
      <c r="AB41373" s="241"/>
    </row>
    <row r="41374" spans="25:28">
      <c r="Y41374" s="240"/>
      <c r="AB41374" s="241"/>
    </row>
    <row r="41375" spans="25:28">
      <c r="Y41375" s="240"/>
      <c r="AB41375" s="241"/>
    </row>
    <row r="41376" spans="25:28">
      <c r="Y41376" s="240"/>
      <c r="AB41376" s="241"/>
    </row>
    <row r="41377" spans="25:28">
      <c r="Y41377" s="240"/>
      <c r="AB41377" s="241"/>
    </row>
    <row r="41378" spans="25:28">
      <c r="Y41378" s="240"/>
      <c r="AB41378" s="241"/>
    </row>
    <row r="41379" spans="25:28">
      <c r="Y41379" s="240"/>
      <c r="AB41379" s="241"/>
    </row>
    <row r="41380" spans="25:28">
      <c r="Y41380" s="240"/>
      <c r="AB41380" s="241"/>
    </row>
    <row r="41381" spans="25:28">
      <c r="Y41381" s="240"/>
      <c r="AB41381" s="241"/>
    </row>
    <row r="41382" spans="25:28">
      <c r="Y41382" s="240"/>
      <c r="AB41382" s="241"/>
    </row>
    <row r="41383" spans="25:28">
      <c r="Y41383" s="240"/>
      <c r="AB41383" s="241"/>
    </row>
    <row r="41384" spans="25:28">
      <c r="Y41384" s="240"/>
      <c r="AB41384" s="241"/>
    </row>
    <row r="41385" spans="25:28">
      <c r="Y41385" s="240"/>
      <c r="AB41385" s="241"/>
    </row>
    <row r="41386" spans="25:28">
      <c r="Y41386" s="240"/>
      <c r="AB41386" s="241"/>
    </row>
    <row r="41387" spans="25:28">
      <c r="Y41387" s="240"/>
      <c r="AB41387" s="241"/>
    </row>
    <row r="41388" spans="25:28">
      <c r="Y41388" s="240"/>
      <c r="AB41388" s="241"/>
    </row>
    <row r="41389" spans="25:28">
      <c r="Y41389" s="240"/>
      <c r="AB41389" s="241"/>
    </row>
    <row r="41390" spans="25:28">
      <c r="Y41390" s="240"/>
      <c r="AB41390" s="241"/>
    </row>
    <row r="41391" spans="25:28">
      <c r="Y41391" s="240"/>
      <c r="AB41391" s="241"/>
    </row>
    <row r="41392" spans="25:28">
      <c r="Y41392" s="240"/>
      <c r="AB41392" s="241"/>
    </row>
    <row r="41393" spans="25:28">
      <c r="Y41393" s="240"/>
      <c r="AB41393" s="241"/>
    </row>
    <row r="41394" spans="25:28">
      <c r="Y41394" s="240"/>
      <c r="AB41394" s="241"/>
    </row>
    <row r="41395" spans="25:28">
      <c r="Y41395" s="240"/>
      <c r="AB41395" s="241"/>
    </row>
    <row r="41396" spans="25:28">
      <c r="Y41396" s="240"/>
      <c r="AB41396" s="241"/>
    </row>
    <row r="41397" spans="25:28">
      <c r="Y41397" s="240"/>
      <c r="AB41397" s="241"/>
    </row>
    <row r="41398" spans="25:28">
      <c r="Y41398" s="240"/>
      <c r="AB41398" s="241"/>
    </row>
    <row r="41399" spans="25:28">
      <c r="Y41399" s="240"/>
      <c r="AB41399" s="241"/>
    </row>
    <row r="41400" spans="25:28">
      <c r="Y41400" s="240"/>
      <c r="AB41400" s="241"/>
    </row>
    <row r="41401" spans="25:28">
      <c r="Y41401" s="240"/>
      <c r="AB41401" s="241"/>
    </row>
    <row r="41402" spans="25:28">
      <c r="Y41402" s="240"/>
      <c r="AB41402" s="241"/>
    </row>
    <row r="41403" spans="25:28">
      <c r="Y41403" s="240"/>
      <c r="AB41403" s="241"/>
    </row>
    <row r="41404" spans="25:28">
      <c r="Y41404" s="240"/>
      <c r="AB41404" s="241"/>
    </row>
    <row r="41405" spans="25:28">
      <c r="Y41405" s="240"/>
      <c r="AB41405" s="241"/>
    </row>
    <row r="41406" spans="25:28">
      <c r="Y41406" s="240"/>
      <c r="AB41406" s="241"/>
    </row>
    <row r="41407" spans="25:28">
      <c r="Y41407" s="240"/>
      <c r="AB41407" s="241"/>
    </row>
    <row r="41408" spans="25:28">
      <c r="Y41408" s="240"/>
      <c r="AB41408" s="241"/>
    </row>
    <row r="41409" spans="25:28">
      <c r="Y41409" s="240"/>
      <c r="AB41409" s="241"/>
    </row>
    <row r="41410" spans="25:28">
      <c r="Y41410" s="240"/>
      <c r="AB41410" s="241"/>
    </row>
    <row r="41411" spans="25:28">
      <c r="Y41411" s="240"/>
      <c r="AB41411" s="241"/>
    </row>
    <row r="41412" spans="25:28">
      <c r="Y41412" s="240"/>
      <c r="AB41412" s="241"/>
    </row>
    <row r="41413" spans="25:28">
      <c r="Y41413" s="240"/>
      <c r="AB41413" s="241"/>
    </row>
    <row r="41414" spans="25:28">
      <c r="Y41414" s="240"/>
      <c r="AB41414" s="241"/>
    </row>
    <row r="41415" spans="25:28">
      <c r="Y41415" s="240"/>
      <c r="AB41415" s="241"/>
    </row>
    <row r="41416" spans="25:28">
      <c r="Y41416" s="240"/>
      <c r="AB41416" s="241"/>
    </row>
    <row r="41417" spans="25:28">
      <c r="Y41417" s="240"/>
      <c r="AB41417" s="241"/>
    </row>
    <row r="41418" spans="25:28">
      <c r="Y41418" s="240"/>
      <c r="AB41418" s="241"/>
    </row>
    <row r="41419" spans="25:28">
      <c r="Y41419" s="240"/>
      <c r="AB41419" s="241"/>
    </row>
    <row r="41420" spans="25:28">
      <c r="Y41420" s="240"/>
      <c r="AB41420" s="241"/>
    </row>
    <row r="41421" spans="25:28">
      <c r="Y41421" s="240"/>
      <c r="AB41421" s="241"/>
    </row>
    <row r="41422" spans="25:28">
      <c r="Y41422" s="240"/>
      <c r="AB41422" s="241"/>
    </row>
    <row r="41423" spans="25:28">
      <c r="Y41423" s="240"/>
      <c r="AB41423" s="241"/>
    </row>
    <row r="41424" spans="25:28">
      <c r="Y41424" s="240"/>
      <c r="AB41424" s="241"/>
    </row>
    <row r="41425" spans="25:28">
      <c r="Y41425" s="240"/>
      <c r="AB41425" s="241"/>
    </row>
    <row r="41426" spans="25:28">
      <c r="Y41426" s="240"/>
      <c r="AB41426" s="241"/>
    </row>
    <row r="41427" spans="25:28">
      <c r="Y41427" s="240"/>
      <c r="AB41427" s="241"/>
    </row>
    <row r="41428" spans="25:28">
      <c r="Y41428" s="240"/>
      <c r="AB41428" s="241"/>
    </row>
    <row r="41429" spans="25:28">
      <c r="Y41429" s="240"/>
      <c r="AB41429" s="241"/>
    </row>
    <row r="41430" spans="25:28">
      <c r="Y41430" s="240"/>
      <c r="AB41430" s="241"/>
    </row>
    <row r="41431" spans="25:28">
      <c r="Y41431" s="240"/>
      <c r="AB41431" s="241"/>
    </row>
    <row r="41432" spans="25:28">
      <c r="Y41432" s="240"/>
      <c r="AB41432" s="241"/>
    </row>
    <row r="41433" spans="25:28">
      <c r="Y41433" s="240"/>
      <c r="AB41433" s="241"/>
    </row>
    <row r="41434" spans="25:28">
      <c r="Y41434" s="240"/>
      <c r="AB41434" s="241"/>
    </row>
    <row r="41435" spans="25:28">
      <c r="Y41435" s="240"/>
      <c r="AB41435" s="241"/>
    </row>
    <row r="41436" spans="25:28">
      <c r="Y41436" s="240"/>
      <c r="AB41436" s="241"/>
    </row>
    <row r="41437" spans="25:28">
      <c r="Y41437" s="240"/>
      <c r="AB41437" s="241"/>
    </row>
    <row r="41438" spans="25:28">
      <c r="Y41438" s="240"/>
      <c r="AB41438" s="241"/>
    </row>
    <row r="41439" spans="25:28">
      <c r="Y41439" s="240"/>
      <c r="AB41439" s="241"/>
    </row>
    <row r="41440" spans="25:28">
      <c r="Y41440" s="240"/>
      <c r="AB41440" s="241"/>
    </row>
    <row r="41441" spans="25:28">
      <c r="Y41441" s="240"/>
      <c r="AB41441" s="241"/>
    </row>
    <row r="41442" spans="25:28">
      <c r="Y41442" s="240"/>
      <c r="AB41442" s="241"/>
    </row>
    <row r="41443" spans="25:28">
      <c r="Y41443" s="240"/>
      <c r="AB41443" s="241"/>
    </row>
    <row r="41444" spans="25:28">
      <c r="Y41444" s="240"/>
      <c r="AB41444" s="241"/>
    </row>
    <row r="41445" spans="25:28">
      <c r="Y41445" s="240"/>
      <c r="AB41445" s="241"/>
    </row>
    <row r="41446" spans="25:28">
      <c r="Y41446" s="240"/>
      <c r="AB41446" s="241"/>
    </row>
    <row r="41447" spans="25:28">
      <c r="Y41447" s="240"/>
      <c r="AB41447" s="241"/>
    </row>
    <row r="41448" spans="25:28">
      <c r="Y41448" s="240"/>
      <c r="AB41448" s="241"/>
    </row>
    <row r="41449" spans="25:28">
      <c r="Y41449" s="240"/>
      <c r="AB41449" s="241"/>
    </row>
    <row r="41450" spans="25:28">
      <c r="Y41450" s="240"/>
      <c r="AB41450" s="241"/>
    </row>
    <row r="41451" spans="25:28">
      <c r="Y41451" s="240"/>
      <c r="AB41451" s="241"/>
    </row>
    <row r="41452" spans="25:28">
      <c r="Y41452" s="240"/>
      <c r="AB41452" s="241"/>
    </row>
    <row r="41453" spans="25:28">
      <c r="Y41453" s="240"/>
      <c r="AB41453" s="241"/>
    </row>
    <row r="41454" spans="25:28">
      <c r="Y41454" s="240"/>
      <c r="AB41454" s="241"/>
    </row>
    <row r="41455" spans="25:28">
      <c r="Y41455" s="240"/>
      <c r="AB41455" s="241"/>
    </row>
    <row r="41456" spans="25:28">
      <c r="Y41456" s="240"/>
      <c r="AB41456" s="241"/>
    </row>
    <row r="41457" spans="25:28">
      <c r="Y41457" s="240"/>
      <c r="AB41457" s="241"/>
    </row>
    <row r="41458" spans="25:28">
      <c r="Y41458" s="240"/>
      <c r="AB41458" s="241"/>
    </row>
    <row r="41459" spans="25:28">
      <c r="Y41459" s="240"/>
      <c r="AB41459" s="241"/>
    </row>
    <row r="41460" spans="25:28">
      <c r="Y41460" s="240"/>
      <c r="AB41460" s="241"/>
    </row>
    <row r="41461" spans="25:28">
      <c r="Y41461" s="240"/>
      <c r="AB41461" s="241"/>
    </row>
    <row r="41462" spans="25:28">
      <c r="Y41462" s="240"/>
      <c r="AB41462" s="241"/>
    </row>
    <row r="41463" spans="25:28">
      <c r="Y41463" s="240"/>
      <c r="AB41463" s="241"/>
    </row>
    <row r="41464" spans="25:28">
      <c r="Y41464" s="240"/>
      <c r="AB41464" s="241"/>
    </row>
    <row r="41465" spans="25:28">
      <c r="Y41465" s="240"/>
      <c r="AB41465" s="241"/>
    </row>
    <row r="41466" spans="25:28">
      <c r="Y41466" s="240"/>
      <c r="AB41466" s="241"/>
    </row>
    <row r="41467" spans="25:28">
      <c r="Y41467" s="240"/>
      <c r="AB41467" s="241"/>
    </row>
    <row r="41468" spans="25:28">
      <c r="Y41468" s="240"/>
      <c r="AB41468" s="241"/>
    </row>
    <row r="41469" spans="25:28">
      <c r="Y41469" s="240"/>
      <c r="AB41469" s="241"/>
    </row>
    <row r="41470" spans="25:28">
      <c r="Y41470" s="240"/>
      <c r="AB41470" s="241"/>
    </row>
    <row r="41471" spans="25:28">
      <c r="Y41471" s="240"/>
      <c r="AB41471" s="241"/>
    </row>
    <row r="41472" spans="25:28">
      <c r="Y41472" s="240"/>
      <c r="AB41472" s="241"/>
    </row>
    <row r="41473" spans="25:28">
      <c r="Y41473" s="240"/>
      <c r="AB41473" s="241"/>
    </row>
    <row r="41474" spans="25:28">
      <c r="Y41474" s="240"/>
      <c r="AB41474" s="241"/>
    </row>
    <row r="41475" spans="25:28">
      <c r="Y41475" s="240"/>
      <c r="AB41475" s="241"/>
    </row>
    <row r="41476" spans="25:28">
      <c r="Y41476" s="240"/>
      <c r="AB41476" s="241"/>
    </row>
    <row r="41477" spans="25:28">
      <c r="Y41477" s="240"/>
      <c r="AB41477" s="241"/>
    </row>
    <row r="41478" spans="25:28">
      <c r="Y41478" s="240"/>
      <c r="AB41478" s="241"/>
    </row>
    <row r="41479" spans="25:28">
      <c r="Y41479" s="240"/>
      <c r="AB41479" s="241"/>
    </row>
    <row r="41480" spans="25:28">
      <c r="Y41480" s="240"/>
      <c r="AB41480" s="241"/>
    </row>
    <row r="41481" spans="25:28">
      <c r="Y41481" s="240"/>
      <c r="AB41481" s="241"/>
    </row>
    <row r="41482" spans="25:28">
      <c r="Y41482" s="240"/>
      <c r="AB41482" s="241"/>
    </row>
    <row r="41483" spans="25:28">
      <c r="Y41483" s="240"/>
      <c r="AB41483" s="241"/>
    </row>
    <row r="41484" spans="25:28">
      <c r="Y41484" s="240"/>
      <c r="AB41484" s="241"/>
    </row>
    <row r="41485" spans="25:28">
      <c r="Y41485" s="240"/>
      <c r="AB41485" s="241"/>
    </row>
    <row r="41486" spans="25:28">
      <c r="Y41486" s="240"/>
      <c r="AB41486" s="241"/>
    </row>
    <row r="41487" spans="25:28">
      <c r="Y41487" s="240"/>
      <c r="AB41487" s="241"/>
    </row>
    <row r="41488" spans="25:28">
      <c r="Y41488" s="240"/>
      <c r="AB41488" s="241"/>
    </row>
    <row r="41489" spans="25:28">
      <c r="Y41489" s="240"/>
      <c r="AB41489" s="241"/>
    </row>
    <row r="41490" spans="25:28">
      <c r="Y41490" s="240"/>
      <c r="AB41490" s="241"/>
    </row>
    <row r="41491" spans="25:28">
      <c r="Y41491" s="240"/>
      <c r="AB41491" s="241"/>
    </row>
    <row r="41492" spans="25:28">
      <c r="Y41492" s="240"/>
      <c r="AB41492" s="241"/>
    </row>
    <row r="41493" spans="25:28">
      <c r="Y41493" s="240"/>
      <c r="AB41493" s="241"/>
    </row>
    <row r="41494" spans="25:28">
      <c r="Y41494" s="240"/>
      <c r="AB41494" s="241"/>
    </row>
    <row r="41495" spans="25:28">
      <c r="Y41495" s="240"/>
      <c r="AB41495" s="241"/>
    </row>
    <row r="41496" spans="25:28">
      <c r="Y41496" s="240"/>
      <c r="AB41496" s="241"/>
    </row>
    <row r="41497" spans="25:28">
      <c r="Y41497" s="240"/>
      <c r="AB41497" s="241"/>
    </row>
    <row r="41498" spans="25:28">
      <c r="Y41498" s="240"/>
      <c r="AB41498" s="241"/>
    </row>
    <row r="41499" spans="25:28">
      <c r="Y41499" s="240"/>
      <c r="AB41499" s="241"/>
    </row>
    <row r="41500" spans="25:28">
      <c r="Y41500" s="240"/>
      <c r="AB41500" s="241"/>
    </row>
    <row r="41501" spans="25:28">
      <c r="Y41501" s="240"/>
      <c r="AB41501" s="241"/>
    </row>
    <row r="41502" spans="25:28">
      <c r="Y41502" s="240"/>
      <c r="AB41502" s="241"/>
    </row>
    <row r="41503" spans="25:28">
      <c r="Y41503" s="240"/>
      <c r="AB41503" s="241"/>
    </row>
    <row r="41504" spans="25:28">
      <c r="Y41504" s="240"/>
      <c r="AB41504" s="241"/>
    </row>
    <row r="41505" spans="25:28">
      <c r="Y41505" s="240"/>
      <c r="AB41505" s="241"/>
    </row>
    <row r="41506" spans="25:28">
      <c r="Y41506" s="240"/>
      <c r="AB41506" s="241"/>
    </row>
    <row r="41507" spans="25:28">
      <c r="Y41507" s="240"/>
      <c r="AB41507" s="241"/>
    </row>
    <row r="41508" spans="25:28">
      <c r="Y41508" s="240"/>
      <c r="AB41508" s="241"/>
    </row>
    <row r="41509" spans="25:28">
      <c r="Y41509" s="240"/>
      <c r="AB41509" s="241"/>
    </row>
    <row r="41510" spans="25:28">
      <c r="Y41510" s="240"/>
      <c r="AB41510" s="241"/>
    </row>
    <row r="41511" spans="25:28">
      <c r="Y41511" s="240"/>
      <c r="AB41511" s="241"/>
    </row>
    <row r="41512" spans="25:28">
      <c r="Y41512" s="240"/>
      <c r="AB41512" s="241"/>
    </row>
    <row r="41513" spans="25:28">
      <c r="Y41513" s="240"/>
      <c r="AB41513" s="241"/>
    </row>
    <row r="41514" spans="25:28">
      <c r="Y41514" s="240"/>
      <c r="AB41514" s="241"/>
    </row>
    <row r="41515" spans="25:28">
      <c r="Y41515" s="240"/>
      <c r="AB41515" s="241"/>
    </row>
    <row r="41516" spans="25:28">
      <c r="Y41516" s="240"/>
      <c r="AB41516" s="241"/>
    </row>
    <row r="41517" spans="25:28">
      <c r="Y41517" s="240"/>
      <c r="AB41517" s="241"/>
    </row>
    <row r="41518" spans="25:28">
      <c r="Y41518" s="240"/>
      <c r="AB41518" s="241"/>
    </row>
    <row r="41519" spans="25:28">
      <c r="Y41519" s="240"/>
      <c r="AB41519" s="241"/>
    </row>
    <row r="41520" spans="25:28">
      <c r="Y41520" s="240"/>
      <c r="AB41520" s="241"/>
    </row>
    <row r="41521" spans="25:28">
      <c r="Y41521" s="240"/>
      <c r="AB41521" s="241"/>
    </row>
    <row r="41522" spans="25:28">
      <c r="Y41522" s="240"/>
      <c r="AB41522" s="241"/>
    </row>
    <row r="41523" spans="25:28">
      <c r="Y41523" s="240"/>
      <c r="AB41523" s="241"/>
    </row>
    <row r="41524" spans="25:28">
      <c r="Y41524" s="240"/>
      <c r="AB41524" s="241"/>
    </row>
    <row r="41525" spans="25:28">
      <c r="Y41525" s="240"/>
      <c r="AB41525" s="241"/>
    </row>
    <row r="41526" spans="25:28">
      <c r="Y41526" s="240"/>
      <c r="AB41526" s="241"/>
    </row>
    <row r="41527" spans="25:28">
      <c r="Y41527" s="240"/>
      <c r="AB41527" s="241"/>
    </row>
    <row r="41528" spans="25:28">
      <c r="Y41528" s="240"/>
      <c r="AB41528" s="241"/>
    </row>
    <row r="41529" spans="25:28">
      <c r="Y41529" s="240"/>
      <c r="AB41529" s="241"/>
    </row>
    <row r="41530" spans="25:28">
      <c r="Y41530" s="240"/>
      <c r="AB41530" s="241"/>
    </row>
    <row r="41531" spans="25:28">
      <c r="Y41531" s="240"/>
      <c r="AB41531" s="241"/>
    </row>
    <row r="41532" spans="25:28">
      <c r="Y41532" s="240"/>
      <c r="AB41532" s="241"/>
    </row>
    <row r="41533" spans="25:28">
      <c r="Y41533" s="240"/>
      <c r="AB41533" s="241"/>
    </row>
    <row r="41534" spans="25:28">
      <c r="Y41534" s="240"/>
      <c r="AB41534" s="241"/>
    </row>
    <row r="41535" spans="25:28">
      <c r="Y41535" s="240"/>
      <c r="AB41535" s="241"/>
    </row>
    <row r="41536" spans="25:28">
      <c r="Y41536" s="240"/>
      <c r="AB41536" s="241"/>
    </row>
    <row r="41537" spans="25:28">
      <c r="Y41537" s="240"/>
      <c r="AB41537" s="241"/>
    </row>
    <row r="41538" spans="25:28">
      <c r="Y41538" s="240"/>
      <c r="AB41538" s="241"/>
    </row>
    <row r="41539" spans="25:28">
      <c r="Y41539" s="240"/>
      <c r="AB41539" s="241"/>
    </row>
    <row r="41540" spans="25:28">
      <c r="Y41540" s="240"/>
      <c r="AB41540" s="241"/>
    </row>
    <row r="41541" spans="25:28">
      <c r="Y41541" s="240"/>
      <c r="AB41541" s="241"/>
    </row>
    <row r="41542" spans="25:28">
      <c r="Y41542" s="240"/>
      <c r="AB41542" s="241"/>
    </row>
    <row r="41543" spans="25:28">
      <c r="Y41543" s="240"/>
      <c r="AB41543" s="241"/>
    </row>
    <row r="41544" spans="25:28">
      <c r="Y41544" s="240"/>
      <c r="AB41544" s="241"/>
    </row>
    <row r="41545" spans="25:28">
      <c r="Y41545" s="240"/>
      <c r="AB41545" s="241"/>
    </row>
    <row r="41546" spans="25:28">
      <c r="Y41546" s="240"/>
      <c r="AB41546" s="241"/>
    </row>
    <row r="41547" spans="25:28">
      <c r="Y41547" s="240"/>
      <c r="AB41547" s="241"/>
    </row>
    <row r="41548" spans="25:28">
      <c r="Y41548" s="240"/>
      <c r="AB41548" s="241"/>
    </row>
    <row r="41549" spans="25:28">
      <c r="Y41549" s="240"/>
      <c r="AB41549" s="241"/>
    </row>
    <row r="41550" spans="25:28">
      <c r="Y41550" s="240"/>
      <c r="AB41550" s="241"/>
    </row>
    <row r="41551" spans="25:28">
      <c r="Y41551" s="240"/>
      <c r="AB41551" s="241"/>
    </row>
    <row r="41552" spans="25:28">
      <c r="Y41552" s="240"/>
      <c r="AB41552" s="241"/>
    </row>
    <row r="41553" spans="25:28">
      <c r="Y41553" s="240"/>
      <c r="AB41553" s="241"/>
    </row>
    <row r="41554" spans="25:28">
      <c r="Y41554" s="240"/>
      <c r="AB41554" s="241"/>
    </row>
    <row r="41555" spans="25:28">
      <c r="Y41555" s="240"/>
      <c r="AB41555" s="241"/>
    </row>
    <row r="41556" spans="25:28">
      <c r="Y41556" s="240"/>
      <c r="AB41556" s="241"/>
    </row>
    <row r="41557" spans="25:28">
      <c r="Y41557" s="240"/>
      <c r="AB41557" s="241"/>
    </row>
    <row r="41558" spans="25:28">
      <c r="Y41558" s="240"/>
      <c r="AB41558" s="241"/>
    </row>
    <row r="41559" spans="25:28">
      <c r="Y41559" s="240"/>
      <c r="AB41559" s="241"/>
    </row>
    <row r="41560" spans="25:28">
      <c r="Y41560" s="240"/>
      <c r="AB41560" s="241"/>
    </row>
    <row r="41561" spans="25:28">
      <c r="Y41561" s="240"/>
      <c r="AB41561" s="241"/>
    </row>
    <row r="41562" spans="25:28">
      <c r="Y41562" s="240"/>
      <c r="AB41562" s="241"/>
    </row>
    <row r="41563" spans="25:28">
      <c r="Y41563" s="240"/>
      <c r="AB41563" s="241"/>
    </row>
    <row r="41564" spans="25:28">
      <c r="Y41564" s="240"/>
      <c r="AB41564" s="241"/>
    </row>
    <row r="41565" spans="25:28">
      <c r="Y41565" s="240"/>
      <c r="AB41565" s="241"/>
    </row>
    <row r="41566" spans="25:28">
      <c r="Y41566" s="240"/>
      <c r="AB41566" s="241"/>
    </row>
    <row r="41567" spans="25:28">
      <c r="Y41567" s="240"/>
      <c r="AB41567" s="241"/>
    </row>
    <row r="41568" spans="25:28">
      <c r="Y41568" s="240"/>
      <c r="AB41568" s="241"/>
    </row>
    <row r="41569" spans="25:28">
      <c r="Y41569" s="240"/>
      <c r="AB41569" s="241"/>
    </row>
    <row r="41570" spans="25:28">
      <c r="Y41570" s="240"/>
      <c r="AB41570" s="241"/>
    </row>
    <row r="41571" spans="25:28">
      <c r="Y41571" s="240"/>
      <c r="AB41571" s="241"/>
    </row>
    <row r="41572" spans="25:28">
      <c r="Y41572" s="240"/>
      <c r="AB41572" s="241"/>
    </row>
    <row r="41573" spans="25:28">
      <c r="Y41573" s="240"/>
      <c r="AB41573" s="241"/>
    </row>
    <row r="41574" spans="25:28">
      <c r="Y41574" s="240"/>
      <c r="AB41574" s="241"/>
    </row>
    <row r="41575" spans="25:28">
      <c r="Y41575" s="240"/>
      <c r="AB41575" s="241"/>
    </row>
    <row r="41576" spans="25:28">
      <c r="Y41576" s="240"/>
      <c r="AB41576" s="241"/>
    </row>
    <row r="41577" spans="25:28">
      <c r="Y41577" s="240"/>
      <c r="AB41577" s="241"/>
    </row>
    <row r="41578" spans="25:28">
      <c r="Y41578" s="240"/>
      <c r="AB41578" s="241"/>
    </row>
    <row r="41579" spans="25:28">
      <c r="Y41579" s="240"/>
      <c r="AB41579" s="241"/>
    </row>
    <row r="41580" spans="25:28">
      <c r="Y41580" s="240"/>
      <c r="AB41580" s="241"/>
    </row>
    <row r="41581" spans="25:28">
      <c r="Y41581" s="240"/>
      <c r="AB41581" s="241"/>
    </row>
    <row r="41582" spans="25:28">
      <c r="Y41582" s="240"/>
      <c r="AB41582" s="241"/>
    </row>
    <row r="41583" spans="25:28">
      <c r="Y41583" s="240"/>
      <c r="AB41583" s="241"/>
    </row>
    <row r="41584" spans="25:28">
      <c r="Y41584" s="240"/>
      <c r="AB41584" s="241"/>
    </row>
    <row r="41585" spans="25:28">
      <c r="Y41585" s="240"/>
      <c r="AB41585" s="241"/>
    </row>
    <row r="41586" spans="25:28">
      <c r="Y41586" s="240"/>
      <c r="AB41586" s="241"/>
    </row>
    <row r="41587" spans="25:28">
      <c r="Y41587" s="240"/>
      <c r="AB41587" s="241"/>
    </row>
    <row r="41588" spans="25:28">
      <c r="Y41588" s="240"/>
      <c r="AB41588" s="241"/>
    </row>
    <row r="41589" spans="25:28">
      <c r="Y41589" s="240"/>
      <c r="AB41589" s="241"/>
    </row>
    <row r="41590" spans="25:28">
      <c r="Y41590" s="240"/>
      <c r="AB41590" s="241"/>
    </row>
    <row r="41591" spans="25:28">
      <c r="Y41591" s="240"/>
      <c r="AB41591" s="241"/>
    </row>
    <row r="41592" spans="25:28">
      <c r="Y41592" s="240"/>
      <c r="AB41592" s="241"/>
    </row>
    <row r="41593" spans="25:28">
      <c r="Y41593" s="240"/>
      <c r="AB41593" s="241"/>
    </row>
    <row r="41594" spans="25:28">
      <c r="Y41594" s="240"/>
      <c r="AB41594" s="241"/>
    </row>
    <row r="41595" spans="25:28">
      <c r="Y41595" s="240"/>
      <c r="AB41595" s="241"/>
    </row>
    <row r="41596" spans="25:28">
      <c r="Y41596" s="240"/>
      <c r="AB41596" s="241"/>
    </row>
    <row r="41597" spans="25:28">
      <c r="Y41597" s="240"/>
      <c r="AB41597" s="241"/>
    </row>
    <row r="41598" spans="25:28">
      <c r="Y41598" s="240"/>
      <c r="AB41598" s="241"/>
    </row>
    <row r="41599" spans="25:28">
      <c r="Y41599" s="240"/>
      <c r="AB41599" s="241"/>
    </row>
    <row r="41600" spans="25:28">
      <c r="Y41600" s="240"/>
      <c r="AB41600" s="241"/>
    </row>
    <row r="41601" spans="25:28">
      <c r="Y41601" s="240"/>
      <c r="AB41601" s="241"/>
    </row>
    <row r="41602" spans="25:28">
      <c r="Y41602" s="240"/>
      <c r="AB41602" s="241"/>
    </row>
    <row r="41603" spans="25:28">
      <c r="Y41603" s="240"/>
      <c r="AB41603" s="241"/>
    </row>
    <row r="41604" spans="25:28">
      <c r="Y41604" s="240"/>
      <c r="AB41604" s="241"/>
    </row>
    <row r="41605" spans="25:28">
      <c r="Y41605" s="240"/>
      <c r="AB41605" s="241"/>
    </row>
    <row r="41606" spans="25:28">
      <c r="Y41606" s="240"/>
      <c r="AB41606" s="241"/>
    </row>
    <row r="41607" spans="25:28">
      <c r="Y41607" s="240"/>
      <c r="AB41607" s="241"/>
    </row>
    <row r="41608" spans="25:28">
      <c r="Y41608" s="240"/>
      <c r="AB41608" s="241"/>
    </row>
    <row r="41609" spans="25:28">
      <c r="Y41609" s="240"/>
      <c r="AB41609" s="241"/>
    </row>
    <row r="41610" spans="25:28">
      <c r="Y41610" s="240"/>
      <c r="AB41610" s="241"/>
    </row>
    <row r="41611" spans="25:28">
      <c r="Y41611" s="240"/>
      <c r="AB41611" s="241"/>
    </row>
    <row r="41612" spans="25:28">
      <c r="Y41612" s="240"/>
      <c r="AB41612" s="241"/>
    </row>
    <row r="41613" spans="25:28">
      <c r="Y41613" s="240"/>
      <c r="AB41613" s="241"/>
    </row>
    <row r="41614" spans="25:28">
      <c r="Y41614" s="240"/>
      <c r="AB41614" s="241"/>
    </row>
    <row r="41615" spans="25:28">
      <c r="Y41615" s="240"/>
      <c r="AB41615" s="241"/>
    </row>
    <row r="41616" spans="25:28">
      <c r="Y41616" s="240"/>
      <c r="AB41616" s="241"/>
    </row>
    <row r="41617" spans="25:28">
      <c r="Y41617" s="240"/>
      <c r="AB41617" s="241"/>
    </row>
    <row r="41618" spans="25:28">
      <c r="Y41618" s="240"/>
      <c r="AB41618" s="241"/>
    </row>
    <row r="41619" spans="25:28">
      <c r="Y41619" s="240"/>
      <c r="AB41619" s="241"/>
    </row>
    <row r="41620" spans="25:28">
      <c r="Y41620" s="240"/>
      <c r="AB41620" s="241"/>
    </row>
    <row r="41621" spans="25:28">
      <c r="Y41621" s="240"/>
      <c r="AB41621" s="241"/>
    </row>
    <row r="41622" spans="25:28">
      <c r="Y41622" s="240"/>
      <c r="AB41622" s="241"/>
    </row>
    <row r="41623" spans="25:28">
      <c r="Y41623" s="240"/>
      <c r="AB41623" s="241"/>
    </row>
    <row r="41624" spans="25:28">
      <c r="Y41624" s="240"/>
      <c r="AB41624" s="241"/>
    </row>
    <row r="41625" spans="25:28">
      <c r="Y41625" s="240"/>
      <c r="AB41625" s="241"/>
    </row>
    <row r="41626" spans="25:28">
      <c r="Y41626" s="240"/>
      <c r="AB41626" s="241"/>
    </row>
    <row r="41627" spans="25:28">
      <c r="Y41627" s="240"/>
      <c r="AB41627" s="241"/>
    </row>
    <row r="41628" spans="25:28">
      <c r="Y41628" s="240"/>
      <c r="AB41628" s="241"/>
    </row>
    <row r="41629" spans="25:28">
      <c r="Y41629" s="240"/>
      <c r="AB41629" s="241"/>
    </row>
    <row r="41630" spans="25:28">
      <c r="Y41630" s="240"/>
      <c r="AB41630" s="241"/>
    </row>
    <row r="41631" spans="25:28">
      <c r="Y41631" s="240"/>
      <c r="AB41631" s="241"/>
    </row>
    <row r="41632" spans="25:28">
      <c r="Y41632" s="240"/>
      <c r="AB41632" s="241"/>
    </row>
    <row r="41633" spans="25:28">
      <c r="Y41633" s="240"/>
      <c r="AB41633" s="241"/>
    </row>
    <row r="41634" spans="25:28">
      <c r="Y41634" s="240"/>
      <c r="AB41634" s="241"/>
    </row>
    <row r="41635" spans="25:28">
      <c r="Y41635" s="240"/>
      <c r="AB41635" s="241"/>
    </row>
    <row r="41636" spans="25:28">
      <c r="Y41636" s="240"/>
      <c r="AB41636" s="241"/>
    </row>
    <row r="41637" spans="25:28">
      <c r="Y41637" s="240"/>
      <c r="AB41637" s="241"/>
    </row>
    <row r="41638" spans="25:28">
      <c r="Y41638" s="240"/>
      <c r="AB41638" s="241"/>
    </row>
    <row r="41639" spans="25:28">
      <c r="Y41639" s="240"/>
      <c r="AB41639" s="241"/>
    </row>
    <row r="41640" spans="25:28">
      <c r="Y41640" s="240"/>
      <c r="AB41640" s="241"/>
    </row>
    <row r="41641" spans="25:28">
      <c r="Y41641" s="240"/>
      <c r="AB41641" s="241"/>
    </row>
    <row r="41642" spans="25:28">
      <c r="Y41642" s="240"/>
      <c r="AB41642" s="241"/>
    </row>
    <row r="41643" spans="25:28">
      <c r="Y41643" s="240"/>
      <c r="AB41643" s="241"/>
    </row>
    <row r="41644" spans="25:28">
      <c r="Y41644" s="240"/>
      <c r="AB41644" s="241"/>
    </row>
    <row r="41645" spans="25:28">
      <c r="Y41645" s="240"/>
      <c r="AB41645" s="241"/>
    </row>
    <row r="41646" spans="25:28">
      <c r="Y41646" s="240"/>
      <c r="AB41646" s="241"/>
    </row>
    <row r="41647" spans="25:28">
      <c r="Y41647" s="240"/>
      <c r="AB41647" s="241"/>
    </row>
    <row r="41648" spans="25:28">
      <c r="Y41648" s="240"/>
      <c r="AB41648" s="241"/>
    </row>
    <row r="41649" spans="25:28">
      <c r="Y41649" s="240"/>
      <c r="AB41649" s="241"/>
    </row>
    <row r="41650" spans="25:28">
      <c r="Y41650" s="240"/>
      <c r="AB41650" s="241"/>
    </row>
    <row r="41651" spans="25:28">
      <c r="Y41651" s="240"/>
      <c r="AB41651" s="241"/>
    </row>
    <row r="41652" spans="25:28">
      <c r="Y41652" s="240"/>
      <c r="AB41652" s="241"/>
    </row>
    <row r="41653" spans="25:28">
      <c r="Y41653" s="240"/>
      <c r="AB41653" s="241"/>
    </row>
    <row r="41654" spans="25:28">
      <c r="Y41654" s="240"/>
      <c r="AB41654" s="241"/>
    </row>
    <row r="41655" spans="25:28">
      <c r="Y41655" s="240"/>
      <c r="AB41655" s="241"/>
    </row>
    <row r="41656" spans="25:28">
      <c r="Y41656" s="240"/>
      <c r="AB41656" s="241"/>
    </row>
    <row r="41657" spans="25:28">
      <c r="Y41657" s="240"/>
      <c r="AB41657" s="241"/>
    </row>
    <row r="41658" spans="25:28">
      <c r="Y41658" s="240"/>
      <c r="AB41658" s="241"/>
    </row>
    <row r="41659" spans="25:28">
      <c r="Y41659" s="240"/>
      <c r="AB41659" s="241"/>
    </row>
    <row r="41660" spans="25:28">
      <c r="Y41660" s="240"/>
      <c r="AB41660" s="241"/>
    </row>
    <row r="41661" spans="25:28">
      <c r="Y41661" s="240"/>
      <c r="AB41661" s="241"/>
    </row>
    <row r="41662" spans="25:28">
      <c r="Y41662" s="240"/>
      <c r="AB41662" s="241"/>
    </row>
    <row r="41663" spans="25:28">
      <c r="Y41663" s="240"/>
      <c r="AB41663" s="241"/>
    </row>
    <row r="41664" spans="25:28">
      <c r="Y41664" s="240"/>
      <c r="AB41664" s="241"/>
    </row>
    <row r="41665" spans="25:28">
      <c r="Y41665" s="240"/>
      <c r="AB41665" s="241"/>
    </row>
    <row r="41666" spans="25:28">
      <c r="Y41666" s="240"/>
      <c r="AB41666" s="241"/>
    </row>
    <row r="41667" spans="25:28">
      <c r="Y41667" s="240"/>
      <c r="AB41667" s="241"/>
    </row>
    <row r="41668" spans="25:28">
      <c r="Y41668" s="240"/>
      <c r="AB41668" s="241"/>
    </row>
    <row r="41669" spans="25:28">
      <c r="Y41669" s="240"/>
      <c r="AB41669" s="241"/>
    </row>
    <row r="41670" spans="25:28">
      <c r="Y41670" s="240"/>
      <c r="AB41670" s="241"/>
    </row>
    <row r="41671" spans="25:28">
      <c r="Y41671" s="240"/>
      <c r="AB41671" s="241"/>
    </row>
    <row r="41672" spans="25:28">
      <c r="Y41672" s="240"/>
      <c r="AB41672" s="241"/>
    </row>
    <row r="41673" spans="25:28">
      <c r="Y41673" s="240"/>
      <c r="AB41673" s="241"/>
    </row>
    <row r="41674" spans="25:28">
      <c r="Y41674" s="240"/>
      <c r="AB41674" s="241"/>
    </row>
    <row r="41675" spans="25:28">
      <c r="Y41675" s="240"/>
      <c r="AB41675" s="241"/>
    </row>
    <row r="41676" spans="25:28">
      <c r="Y41676" s="240"/>
      <c r="AB41676" s="241"/>
    </row>
    <row r="41677" spans="25:28">
      <c r="Y41677" s="240"/>
      <c r="AB41677" s="241"/>
    </row>
    <row r="41678" spans="25:28">
      <c r="Y41678" s="240"/>
      <c r="AB41678" s="241"/>
    </row>
    <row r="41679" spans="25:28">
      <c r="Y41679" s="240"/>
      <c r="AB41679" s="241"/>
    </row>
    <row r="41680" spans="25:28">
      <c r="Y41680" s="240"/>
      <c r="AB41680" s="241"/>
    </row>
    <row r="41681" spans="25:28">
      <c r="Y41681" s="240"/>
      <c r="AB41681" s="241"/>
    </row>
    <row r="41682" spans="25:28">
      <c r="Y41682" s="240"/>
      <c r="AB41682" s="241"/>
    </row>
    <row r="41683" spans="25:28">
      <c r="Y41683" s="240"/>
      <c r="AB41683" s="241"/>
    </row>
    <row r="41684" spans="25:28">
      <c r="Y41684" s="240"/>
      <c r="AB41684" s="241"/>
    </row>
    <row r="41685" spans="25:28">
      <c r="Y41685" s="240"/>
      <c r="AB41685" s="241"/>
    </row>
    <row r="41686" spans="25:28">
      <c r="Y41686" s="240"/>
      <c r="AB41686" s="241"/>
    </row>
    <row r="41687" spans="25:28">
      <c r="Y41687" s="240"/>
      <c r="AB41687" s="241"/>
    </row>
    <row r="41688" spans="25:28">
      <c r="Y41688" s="240"/>
      <c r="AB41688" s="241"/>
    </row>
    <row r="41689" spans="25:28">
      <c r="Y41689" s="240"/>
      <c r="AB41689" s="241"/>
    </row>
    <row r="41690" spans="25:28">
      <c r="Y41690" s="240"/>
      <c r="AB41690" s="241"/>
    </row>
    <row r="41691" spans="25:28">
      <c r="Y41691" s="240"/>
      <c r="AB41691" s="241"/>
    </row>
    <row r="41692" spans="25:28">
      <c r="Y41692" s="240"/>
      <c r="AB41692" s="241"/>
    </row>
    <row r="41693" spans="25:28">
      <c r="Y41693" s="240"/>
      <c r="AB41693" s="241"/>
    </row>
    <row r="41694" spans="25:28">
      <c r="Y41694" s="240"/>
      <c r="AB41694" s="241"/>
    </row>
    <row r="41695" spans="25:28">
      <c r="Y41695" s="240"/>
      <c r="AB41695" s="241"/>
    </row>
    <row r="41696" spans="25:28">
      <c r="Y41696" s="240"/>
      <c r="AB41696" s="241"/>
    </row>
    <row r="41697" spans="25:28">
      <c r="Y41697" s="240"/>
      <c r="AB41697" s="241"/>
    </row>
    <row r="41698" spans="25:28">
      <c r="Y41698" s="240"/>
      <c r="AB41698" s="241"/>
    </row>
    <row r="41699" spans="25:28">
      <c r="Y41699" s="240"/>
      <c r="AB41699" s="241"/>
    </row>
    <row r="41700" spans="25:28">
      <c r="Y41700" s="240"/>
      <c r="AB41700" s="241"/>
    </row>
    <row r="41701" spans="25:28">
      <c r="Y41701" s="240"/>
      <c r="AB41701" s="241"/>
    </row>
    <row r="41702" spans="25:28">
      <c r="Y41702" s="240"/>
      <c r="AB41702" s="241"/>
    </row>
    <row r="41703" spans="25:28">
      <c r="Y41703" s="240"/>
      <c r="AB41703" s="241"/>
    </row>
    <row r="41704" spans="25:28">
      <c r="Y41704" s="240"/>
      <c r="AB41704" s="241"/>
    </row>
    <row r="41705" spans="25:28">
      <c r="Y41705" s="240"/>
      <c r="AB41705" s="241"/>
    </row>
    <row r="41706" spans="25:28">
      <c r="Y41706" s="240"/>
      <c r="AB41706" s="241"/>
    </row>
    <row r="41707" spans="25:28">
      <c r="Y41707" s="240"/>
      <c r="AB41707" s="241"/>
    </row>
    <row r="41708" spans="25:28">
      <c r="Y41708" s="240"/>
      <c r="AB41708" s="241"/>
    </row>
    <row r="41709" spans="25:28">
      <c r="Y41709" s="240"/>
      <c r="AB41709" s="241"/>
    </row>
    <row r="41710" spans="25:28">
      <c r="Y41710" s="240"/>
      <c r="AB41710" s="241"/>
    </row>
    <row r="41711" spans="25:28">
      <c r="Y41711" s="240"/>
      <c r="AB41711" s="241"/>
    </row>
    <row r="41712" spans="25:28">
      <c r="Y41712" s="240"/>
      <c r="AB41712" s="241"/>
    </row>
    <row r="41713" spans="25:28">
      <c r="Y41713" s="240"/>
      <c r="AB41713" s="241"/>
    </row>
    <row r="41714" spans="25:28">
      <c r="Y41714" s="240"/>
      <c r="AB41714" s="241"/>
    </row>
    <row r="41715" spans="25:28">
      <c r="Y41715" s="240"/>
      <c r="AB41715" s="241"/>
    </row>
    <row r="41716" spans="25:28">
      <c r="Y41716" s="240"/>
      <c r="AB41716" s="241"/>
    </row>
    <row r="41717" spans="25:28">
      <c r="Y41717" s="240"/>
      <c r="AB41717" s="241"/>
    </row>
    <row r="41718" spans="25:28">
      <c r="Y41718" s="240"/>
      <c r="AB41718" s="241"/>
    </row>
    <row r="41719" spans="25:28">
      <c r="Y41719" s="240"/>
      <c r="AB41719" s="241"/>
    </row>
    <row r="41720" spans="25:28">
      <c r="Y41720" s="240"/>
      <c r="AB41720" s="241"/>
    </row>
    <row r="41721" spans="25:28">
      <c r="Y41721" s="240"/>
      <c r="AB41721" s="241"/>
    </row>
    <row r="41722" spans="25:28">
      <c r="Y41722" s="240"/>
      <c r="AB41722" s="241"/>
    </row>
    <row r="41723" spans="25:28">
      <c r="Y41723" s="240"/>
      <c r="AB41723" s="241"/>
    </row>
    <row r="41724" spans="25:28">
      <c r="Y41724" s="240"/>
      <c r="AB41724" s="241"/>
    </row>
    <row r="41725" spans="25:28">
      <c r="Y41725" s="240"/>
      <c r="AB41725" s="241"/>
    </row>
    <row r="41726" spans="25:28">
      <c r="Y41726" s="240"/>
      <c r="AB41726" s="241"/>
    </row>
    <row r="41727" spans="25:28">
      <c r="Y41727" s="240"/>
      <c r="AB41727" s="241"/>
    </row>
    <row r="41728" spans="25:28">
      <c r="Y41728" s="240"/>
      <c r="AB41728" s="241"/>
    </row>
    <row r="41729" spans="25:28">
      <c r="Y41729" s="240"/>
      <c r="AB41729" s="241"/>
    </row>
    <row r="41730" spans="25:28">
      <c r="Y41730" s="240"/>
      <c r="AB41730" s="241"/>
    </row>
    <row r="41731" spans="25:28">
      <c r="Y41731" s="240"/>
      <c r="AB41731" s="241"/>
    </row>
    <row r="41732" spans="25:28">
      <c r="Y41732" s="240"/>
      <c r="AB41732" s="241"/>
    </row>
    <row r="41733" spans="25:28">
      <c r="Y41733" s="240"/>
      <c r="AB41733" s="241"/>
    </row>
    <row r="41734" spans="25:28">
      <c r="Y41734" s="240"/>
      <c r="AB41734" s="241"/>
    </row>
    <row r="41735" spans="25:28">
      <c r="Y41735" s="240"/>
      <c r="AB41735" s="241"/>
    </row>
    <row r="41736" spans="25:28">
      <c r="Y41736" s="240"/>
      <c r="AB41736" s="241"/>
    </row>
    <row r="41737" spans="25:28">
      <c r="Y41737" s="240"/>
      <c r="AB41737" s="241"/>
    </row>
    <row r="41738" spans="25:28">
      <c r="Y41738" s="240"/>
      <c r="AB41738" s="241"/>
    </row>
    <row r="41739" spans="25:28">
      <c r="Y41739" s="240"/>
      <c r="AB41739" s="241"/>
    </row>
    <row r="41740" spans="25:28">
      <c r="Y41740" s="240"/>
      <c r="AB41740" s="241"/>
    </row>
    <row r="41741" spans="25:28">
      <c r="Y41741" s="240"/>
      <c r="AB41741" s="241"/>
    </row>
    <row r="41742" spans="25:28">
      <c r="Y41742" s="240"/>
      <c r="AB41742" s="241"/>
    </row>
    <row r="41743" spans="25:28">
      <c r="Y41743" s="240"/>
      <c r="AB41743" s="241"/>
    </row>
    <row r="41744" spans="25:28">
      <c r="Y41744" s="240"/>
      <c r="AB41744" s="241"/>
    </row>
    <row r="41745" spans="25:28">
      <c r="Y41745" s="240"/>
      <c r="AB41745" s="241"/>
    </row>
    <row r="41746" spans="25:28">
      <c r="Y41746" s="240"/>
      <c r="AB41746" s="241"/>
    </row>
    <row r="41747" spans="25:28">
      <c r="Y41747" s="240"/>
      <c r="AB41747" s="241"/>
    </row>
    <row r="41748" spans="25:28">
      <c r="Y41748" s="240"/>
      <c r="AB41748" s="241"/>
    </row>
    <row r="41749" spans="25:28">
      <c r="Y41749" s="240"/>
      <c r="AB41749" s="241"/>
    </row>
    <row r="41750" spans="25:28">
      <c r="Y41750" s="240"/>
      <c r="AB41750" s="241"/>
    </row>
    <row r="41751" spans="25:28">
      <c r="Y41751" s="240"/>
      <c r="AB41751" s="241"/>
    </row>
    <row r="41752" spans="25:28">
      <c r="Y41752" s="240"/>
      <c r="AB41752" s="241"/>
    </row>
    <row r="41753" spans="25:28">
      <c r="Y41753" s="240"/>
      <c r="AB41753" s="241"/>
    </row>
    <row r="41754" spans="25:28">
      <c r="Y41754" s="240"/>
      <c r="AB41754" s="241"/>
    </row>
    <row r="41755" spans="25:28">
      <c r="Y41755" s="240"/>
      <c r="AB41755" s="241"/>
    </row>
    <row r="41756" spans="25:28">
      <c r="Y41756" s="240"/>
      <c r="AB41756" s="241"/>
    </row>
    <row r="41757" spans="25:28">
      <c r="Y41757" s="240"/>
      <c r="AB41757" s="241"/>
    </row>
    <row r="41758" spans="25:28">
      <c r="Y41758" s="240"/>
      <c r="AB41758" s="241"/>
    </row>
    <row r="41759" spans="25:28">
      <c r="Y41759" s="240"/>
      <c r="AB41759" s="241"/>
    </row>
    <row r="41760" spans="25:28">
      <c r="Y41760" s="240"/>
      <c r="AB41760" s="241"/>
    </row>
    <row r="41761" spans="25:28">
      <c r="Y41761" s="240"/>
      <c r="AB41761" s="241"/>
    </row>
    <row r="41762" spans="25:28">
      <c r="Y41762" s="240"/>
      <c r="AB41762" s="241"/>
    </row>
    <row r="41763" spans="25:28">
      <c r="Y41763" s="240"/>
      <c r="AB41763" s="241"/>
    </row>
    <row r="41764" spans="25:28">
      <c r="Y41764" s="240"/>
      <c r="AB41764" s="241"/>
    </row>
    <row r="41765" spans="25:28">
      <c r="Y41765" s="240"/>
      <c r="AB41765" s="241"/>
    </row>
    <row r="41766" spans="25:28">
      <c r="Y41766" s="240"/>
      <c r="AB41766" s="241"/>
    </row>
    <row r="41767" spans="25:28">
      <c r="Y41767" s="240"/>
      <c r="AB41767" s="241"/>
    </row>
    <row r="41768" spans="25:28">
      <c r="Y41768" s="240"/>
      <c r="AB41768" s="241"/>
    </row>
    <row r="41769" spans="25:28">
      <c r="Y41769" s="240"/>
      <c r="AB41769" s="241"/>
    </row>
    <row r="41770" spans="25:28">
      <c r="Y41770" s="240"/>
      <c r="AB41770" s="241"/>
    </row>
    <row r="41771" spans="25:28">
      <c r="Y41771" s="240"/>
      <c r="AB41771" s="241"/>
    </row>
    <row r="41772" spans="25:28">
      <c r="Y41772" s="240"/>
      <c r="AB41772" s="241"/>
    </row>
    <row r="41773" spans="25:28">
      <c r="Y41773" s="240"/>
      <c r="AB41773" s="241"/>
    </row>
    <row r="41774" spans="25:28">
      <c r="Y41774" s="240"/>
      <c r="AB41774" s="241"/>
    </row>
    <row r="41775" spans="25:28">
      <c r="Y41775" s="240"/>
      <c r="AB41775" s="241"/>
    </row>
    <row r="41776" spans="25:28">
      <c r="Y41776" s="240"/>
      <c r="AB41776" s="241"/>
    </row>
    <row r="41777" spans="25:28">
      <c r="Y41777" s="240"/>
      <c r="AB41777" s="241"/>
    </row>
    <row r="41778" spans="25:28">
      <c r="Y41778" s="240"/>
      <c r="AB41778" s="241"/>
    </row>
    <row r="41779" spans="25:28">
      <c r="Y41779" s="240"/>
      <c r="AB41779" s="241"/>
    </row>
    <row r="41780" spans="25:28">
      <c r="Y41780" s="240"/>
      <c r="AB41780" s="241"/>
    </row>
    <row r="41781" spans="25:28">
      <c r="Y41781" s="240"/>
      <c r="AB41781" s="241"/>
    </row>
    <row r="41782" spans="25:28">
      <c r="Y41782" s="240"/>
      <c r="AB41782" s="241"/>
    </row>
    <row r="41783" spans="25:28">
      <c r="Y41783" s="240"/>
      <c r="AB41783" s="241"/>
    </row>
    <row r="41784" spans="25:28">
      <c r="Y41784" s="240"/>
      <c r="AB41784" s="241"/>
    </row>
    <row r="41785" spans="25:28">
      <c r="Y41785" s="240"/>
      <c r="AB41785" s="241"/>
    </row>
    <row r="41786" spans="25:28">
      <c r="Y41786" s="240"/>
      <c r="AB41786" s="241"/>
    </row>
    <row r="41787" spans="25:28">
      <c r="Y41787" s="240"/>
      <c r="AB41787" s="241"/>
    </row>
    <row r="41788" spans="25:28">
      <c r="Y41788" s="240"/>
      <c r="AB41788" s="241"/>
    </row>
    <row r="41789" spans="25:28">
      <c r="Y41789" s="240"/>
      <c r="AB41789" s="241"/>
    </row>
    <row r="41790" spans="25:28">
      <c r="Y41790" s="240"/>
      <c r="AB41790" s="241"/>
    </row>
    <row r="41791" spans="25:28">
      <c r="Y41791" s="240"/>
      <c r="AB41791" s="241"/>
    </row>
    <row r="41792" spans="25:28">
      <c r="Y41792" s="240"/>
      <c r="AB41792" s="241"/>
    </row>
    <row r="41793" spans="25:28">
      <c r="Y41793" s="240"/>
      <c r="AB41793" s="241"/>
    </row>
    <row r="41794" spans="25:28">
      <c r="Y41794" s="240"/>
      <c r="AB41794" s="241"/>
    </row>
    <row r="41795" spans="25:28">
      <c r="Y41795" s="240"/>
      <c r="AB41795" s="241"/>
    </row>
    <row r="41796" spans="25:28">
      <c r="Y41796" s="240"/>
      <c r="AB41796" s="241"/>
    </row>
    <row r="41797" spans="25:28">
      <c r="Y41797" s="240"/>
      <c r="AB41797" s="241"/>
    </row>
    <row r="41798" spans="25:28">
      <c r="Y41798" s="240"/>
      <c r="AB41798" s="241"/>
    </row>
    <row r="41799" spans="25:28">
      <c r="Y41799" s="240"/>
      <c r="AB41799" s="241"/>
    </row>
    <row r="41800" spans="25:28">
      <c r="Y41800" s="240"/>
      <c r="AB41800" s="241"/>
    </row>
    <row r="41801" spans="25:28">
      <c r="Y41801" s="240"/>
      <c r="AB41801" s="241"/>
    </row>
    <row r="41802" spans="25:28">
      <c r="Y41802" s="240"/>
      <c r="AB41802" s="241"/>
    </row>
    <row r="41803" spans="25:28">
      <c r="Y41803" s="240"/>
      <c r="AB41803" s="241"/>
    </row>
    <row r="41804" spans="25:28">
      <c r="Y41804" s="240"/>
      <c r="AB41804" s="241"/>
    </row>
    <row r="41805" spans="25:28">
      <c r="Y41805" s="240"/>
      <c r="AB41805" s="241"/>
    </row>
    <row r="41806" spans="25:28">
      <c r="Y41806" s="240"/>
      <c r="AB41806" s="241"/>
    </row>
    <row r="41807" spans="25:28">
      <c r="Y41807" s="240"/>
      <c r="AB41807" s="241"/>
    </row>
    <row r="41808" spans="25:28">
      <c r="Y41808" s="240"/>
      <c r="AB41808" s="241"/>
    </row>
    <row r="41809" spans="25:28">
      <c r="Y41809" s="240"/>
      <c r="AB41809" s="241"/>
    </row>
    <row r="41810" spans="25:28">
      <c r="Y41810" s="240"/>
      <c r="AB41810" s="241"/>
    </row>
    <row r="41811" spans="25:28">
      <c r="Y41811" s="240"/>
      <c r="AB41811" s="241"/>
    </row>
    <row r="41812" spans="25:28">
      <c r="Y41812" s="240"/>
      <c r="AB41812" s="241"/>
    </row>
    <row r="41813" spans="25:28">
      <c r="Y41813" s="240"/>
      <c r="AB41813" s="241"/>
    </row>
    <row r="41814" spans="25:28">
      <c r="Y41814" s="240"/>
      <c r="AB41814" s="241"/>
    </row>
    <row r="41815" spans="25:28">
      <c r="Y41815" s="240"/>
      <c r="AB41815" s="241"/>
    </row>
    <row r="41816" spans="25:28">
      <c r="Y41816" s="240"/>
      <c r="AB41816" s="241"/>
    </row>
    <row r="41817" spans="25:28">
      <c r="Y41817" s="240"/>
      <c r="AB41817" s="241"/>
    </row>
    <row r="41818" spans="25:28">
      <c r="Y41818" s="240"/>
      <c r="AB41818" s="241"/>
    </row>
    <row r="41819" spans="25:28">
      <c r="Y41819" s="240"/>
      <c r="AB41819" s="241"/>
    </row>
    <row r="41820" spans="25:28">
      <c r="Y41820" s="240"/>
      <c r="AB41820" s="241"/>
    </row>
    <row r="41821" spans="25:28">
      <c r="Y41821" s="240"/>
      <c r="AB41821" s="241"/>
    </row>
    <row r="41822" spans="25:28">
      <c r="Y41822" s="240"/>
      <c r="AB41822" s="241"/>
    </row>
    <row r="41823" spans="25:28">
      <c r="Y41823" s="240"/>
      <c r="AB41823" s="241"/>
    </row>
    <row r="41824" spans="25:28">
      <c r="Y41824" s="240"/>
      <c r="AB41824" s="241"/>
    </row>
    <row r="41825" spans="25:28">
      <c r="Y41825" s="240"/>
      <c r="AB41825" s="241"/>
    </row>
    <row r="41826" spans="25:28">
      <c r="Y41826" s="240"/>
      <c r="AB41826" s="241"/>
    </row>
    <row r="41827" spans="25:28">
      <c r="Y41827" s="240"/>
      <c r="AB41827" s="241"/>
    </row>
    <row r="41828" spans="25:28">
      <c r="Y41828" s="240"/>
      <c r="AB41828" s="241"/>
    </row>
    <row r="41829" spans="25:28">
      <c r="Y41829" s="240"/>
      <c r="AB41829" s="241"/>
    </row>
    <row r="41830" spans="25:28">
      <c r="Y41830" s="240"/>
      <c r="AB41830" s="241"/>
    </row>
    <row r="41831" spans="25:28">
      <c r="Y41831" s="240"/>
      <c r="AB41831" s="241"/>
    </row>
    <row r="41832" spans="25:28">
      <c r="Y41832" s="240"/>
      <c r="AB41832" s="241"/>
    </row>
    <row r="41833" spans="25:28">
      <c r="Y41833" s="240"/>
      <c r="AB41833" s="241"/>
    </row>
    <row r="41834" spans="25:28">
      <c r="Y41834" s="240"/>
      <c r="AB41834" s="241"/>
    </row>
    <row r="41835" spans="25:28">
      <c r="Y41835" s="240"/>
      <c r="AB41835" s="241"/>
    </row>
    <row r="41836" spans="25:28">
      <c r="Y41836" s="240"/>
      <c r="AB41836" s="241"/>
    </row>
    <row r="41837" spans="25:28">
      <c r="Y41837" s="240"/>
      <c r="AB41837" s="241"/>
    </row>
    <row r="41838" spans="25:28">
      <c r="Y41838" s="240"/>
      <c r="AB41838" s="241"/>
    </row>
    <row r="41839" spans="25:28">
      <c r="Y41839" s="240"/>
      <c r="AB41839" s="241"/>
    </row>
    <row r="41840" spans="25:28">
      <c r="Y41840" s="240"/>
      <c r="AB41840" s="241"/>
    </row>
    <row r="41841" spans="25:28">
      <c r="Y41841" s="240"/>
      <c r="AB41841" s="241"/>
    </row>
    <row r="41842" spans="25:28">
      <c r="Y41842" s="240"/>
      <c r="AB41842" s="241"/>
    </row>
    <row r="41843" spans="25:28">
      <c r="Y41843" s="240"/>
      <c r="AB41843" s="241"/>
    </row>
    <row r="41844" spans="25:28">
      <c r="Y41844" s="240"/>
      <c r="AB41844" s="241"/>
    </row>
    <row r="41845" spans="25:28">
      <c r="Y41845" s="240"/>
      <c r="AB41845" s="241"/>
    </row>
    <row r="41846" spans="25:28">
      <c r="Y41846" s="240"/>
      <c r="AB41846" s="241"/>
    </row>
    <row r="41847" spans="25:28">
      <c r="Y41847" s="240"/>
      <c r="AB41847" s="241"/>
    </row>
    <row r="41848" spans="25:28">
      <c r="Y41848" s="240"/>
      <c r="AB41848" s="241"/>
    </row>
    <row r="41849" spans="25:28">
      <c r="Y41849" s="240"/>
      <c r="AB41849" s="241"/>
    </row>
    <row r="41850" spans="25:28">
      <c r="Y41850" s="240"/>
      <c r="AB41850" s="241"/>
    </row>
    <row r="41851" spans="25:28">
      <c r="Y41851" s="240"/>
      <c r="AB41851" s="241"/>
    </row>
    <row r="41852" spans="25:28">
      <c r="Y41852" s="240"/>
      <c r="AB41852" s="241"/>
    </row>
    <row r="41853" spans="25:28">
      <c r="Y41853" s="240"/>
      <c r="AB41853" s="241"/>
    </row>
    <row r="41854" spans="25:28">
      <c r="Y41854" s="240"/>
      <c r="AB41854" s="241"/>
    </row>
    <row r="41855" spans="25:28">
      <c r="Y41855" s="240"/>
      <c r="AB41855" s="241"/>
    </row>
    <row r="41856" spans="25:28">
      <c r="Y41856" s="240"/>
      <c r="AB41856" s="241"/>
    </row>
    <row r="41857" spans="25:28">
      <c r="Y41857" s="240"/>
      <c r="AB41857" s="241"/>
    </row>
    <row r="41858" spans="25:28">
      <c r="Y41858" s="240"/>
      <c r="AB41858" s="241"/>
    </row>
    <row r="41859" spans="25:28">
      <c r="Y41859" s="240"/>
      <c r="AB41859" s="241"/>
    </row>
    <row r="41860" spans="25:28">
      <c r="Y41860" s="240"/>
      <c r="AB41860" s="241"/>
    </row>
    <row r="41861" spans="25:28">
      <c r="Y41861" s="240"/>
      <c r="AB41861" s="241"/>
    </row>
    <row r="41862" spans="25:28">
      <c r="Y41862" s="240"/>
      <c r="AB41862" s="241"/>
    </row>
    <row r="41863" spans="25:28">
      <c r="Y41863" s="240"/>
      <c r="AB41863" s="241"/>
    </row>
    <row r="41864" spans="25:28">
      <c r="Y41864" s="240"/>
      <c r="AB41864" s="241"/>
    </row>
    <row r="41865" spans="25:28">
      <c r="Y41865" s="240"/>
      <c r="AB41865" s="241"/>
    </row>
    <row r="41866" spans="25:28">
      <c r="Y41866" s="240"/>
      <c r="AB41866" s="241"/>
    </row>
    <row r="41867" spans="25:28">
      <c r="Y41867" s="240"/>
      <c r="AB41867" s="241"/>
    </row>
    <row r="41868" spans="25:28">
      <c r="Y41868" s="240"/>
      <c r="AB41868" s="241"/>
    </row>
    <row r="41869" spans="25:28">
      <c r="Y41869" s="240"/>
      <c r="AB41869" s="241"/>
    </row>
    <row r="41870" spans="25:28">
      <c r="Y41870" s="240"/>
      <c r="AB41870" s="241"/>
    </row>
    <row r="41871" spans="25:28">
      <c r="Y41871" s="240"/>
      <c r="AB41871" s="241"/>
    </row>
    <row r="41872" spans="25:28">
      <c r="Y41872" s="240"/>
      <c r="AB41872" s="241"/>
    </row>
    <row r="41873" spans="25:28">
      <c r="Y41873" s="240"/>
      <c r="AB41873" s="241"/>
    </row>
    <row r="41874" spans="25:28">
      <c r="Y41874" s="240"/>
      <c r="AB41874" s="241"/>
    </row>
    <row r="41875" spans="25:28">
      <c r="Y41875" s="240"/>
      <c r="AB41875" s="241"/>
    </row>
    <row r="41876" spans="25:28">
      <c r="Y41876" s="240"/>
      <c r="AB41876" s="241"/>
    </row>
    <row r="41877" spans="25:28">
      <c r="Y41877" s="240"/>
      <c r="AB41877" s="241"/>
    </row>
    <row r="41878" spans="25:28">
      <c r="Y41878" s="240"/>
      <c r="AB41878" s="241"/>
    </row>
    <row r="41879" spans="25:28">
      <c r="Y41879" s="240"/>
      <c r="AB41879" s="241"/>
    </row>
    <row r="41880" spans="25:28">
      <c r="Y41880" s="240"/>
      <c r="AB41880" s="241"/>
    </row>
    <row r="41881" spans="25:28">
      <c r="Y41881" s="240"/>
      <c r="AB41881" s="241"/>
    </row>
    <row r="41882" spans="25:28">
      <c r="Y41882" s="240"/>
      <c r="AB41882" s="241"/>
    </row>
    <row r="41883" spans="25:28">
      <c r="Y41883" s="240"/>
      <c r="AB41883" s="241"/>
    </row>
    <row r="41884" spans="25:28">
      <c r="Y41884" s="240"/>
      <c r="AB41884" s="241"/>
    </row>
    <row r="41885" spans="25:28">
      <c r="Y41885" s="240"/>
      <c r="AB41885" s="241"/>
    </row>
    <row r="41886" spans="25:28">
      <c r="Y41886" s="240"/>
      <c r="AB41886" s="241"/>
    </row>
    <row r="41887" spans="25:28">
      <c r="Y41887" s="240"/>
      <c r="AB41887" s="241"/>
    </row>
    <row r="41888" spans="25:28">
      <c r="Y41888" s="240"/>
      <c r="AB41888" s="241"/>
    </row>
    <row r="41889" spans="25:28">
      <c r="Y41889" s="240"/>
      <c r="AB41889" s="241"/>
    </row>
    <row r="41890" spans="25:28">
      <c r="Y41890" s="240"/>
      <c r="AB41890" s="241"/>
    </row>
    <row r="41891" spans="25:28">
      <c r="Y41891" s="240"/>
      <c r="AB41891" s="241"/>
    </row>
    <row r="41892" spans="25:28">
      <c r="Y41892" s="240"/>
      <c r="AB41892" s="241"/>
    </row>
    <row r="41893" spans="25:28">
      <c r="Y41893" s="240"/>
      <c r="AB41893" s="241"/>
    </row>
    <row r="41894" spans="25:28">
      <c r="Y41894" s="240"/>
      <c r="AB41894" s="241"/>
    </row>
    <row r="41895" spans="25:28">
      <c r="Y41895" s="240"/>
      <c r="AB41895" s="241"/>
    </row>
    <row r="41896" spans="25:28">
      <c r="Y41896" s="240"/>
      <c r="AB41896" s="241"/>
    </row>
    <row r="41897" spans="25:28">
      <c r="Y41897" s="240"/>
      <c r="AB41897" s="241"/>
    </row>
    <row r="41898" spans="25:28">
      <c r="Y41898" s="240"/>
      <c r="AB41898" s="241"/>
    </row>
    <row r="41899" spans="25:28">
      <c r="Y41899" s="240"/>
      <c r="AB41899" s="241"/>
    </row>
    <row r="41900" spans="25:28">
      <c r="Y41900" s="240"/>
      <c r="AB41900" s="241"/>
    </row>
    <row r="41901" spans="25:28">
      <c r="Y41901" s="240"/>
      <c r="AB41901" s="241"/>
    </row>
    <row r="41902" spans="25:28">
      <c r="Y41902" s="240"/>
      <c r="AB41902" s="241"/>
    </row>
    <row r="41903" spans="25:28">
      <c r="Y41903" s="240"/>
      <c r="AB41903" s="241"/>
    </row>
    <row r="41904" spans="25:28">
      <c r="Y41904" s="240"/>
      <c r="AB41904" s="241"/>
    </row>
    <row r="41905" spans="25:28">
      <c r="Y41905" s="240"/>
      <c r="AB41905" s="241"/>
    </row>
    <row r="41906" spans="25:28">
      <c r="Y41906" s="240"/>
      <c r="AB41906" s="241"/>
    </row>
    <row r="41907" spans="25:28">
      <c r="Y41907" s="240"/>
      <c r="AB41907" s="241"/>
    </row>
    <row r="41908" spans="25:28">
      <c r="Y41908" s="240"/>
      <c r="AB41908" s="241"/>
    </row>
    <row r="41909" spans="25:28">
      <c r="Y41909" s="240"/>
      <c r="AB41909" s="241"/>
    </row>
    <row r="41910" spans="25:28">
      <c r="Y41910" s="240"/>
      <c r="AB41910" s="241"/>
    </row>
    <row r="41911" spans="25:28">
      <c r="Y41911" s="240"/>
      <c r="AB41911" s="241"/>
    </row>
    <row r="41912" spans="25:28">
      <c r="Y41912" s="240"/>
      <c r="AB41912" s="241"/>
    </row>
    <row r="41913" spans="25:28">
      <c r="Y41913" s="240"/>
      <c r="AB41913" s="241"/>
    </row>
    <row r="41914" spans="25:28">
      <c r="Y41914" s="240"/>
      <c r="AB41914" s="241"/>
    </row>
    <row r="41915" spans="25:28">
      <c r="Y41915" s="240"/>
      <c r="AB41915" s="241"/>
    </row>
    <row r="41916" spans="25:28">
      <c r="Y41916" s="240"/>
      <c r="AB41916" s="241"/>
    </row>
    <row r="41917" spans="25:28">
      <c r="Y41917" s="240"/>
      <c r="AB41917" s="241"/>
    </row>
    <row r="41918" spans="25:28">
      <c r="Y41918" s="240"/>
      <c r="AB41918" s="241"/>
    </row>
    <row r="41919" spans="25:28">
      <c r="Y41919" s="240"/>
      <c r="AB41919" s="241"/>
    </row>
    <row r="41920" spans="25:28">
      <c r="Y41920" s="240"/>
      <c r="AB41920" s="241"/>
    </row>
    <row r="41921" spans="25:28">
      <c r="Y41921" s="240"/>
      <c r="AB41921" s="241"/>
    </row>
    <row r="41922" spans="25:28">
      <c r="Y41922" s="240"/>
      <c r="AB41922" s="241"/>
    </row>
    <row r="41923" spans="25:28">
      <c r="Y41923" s="240"/>
      <c r="AB41923" s="241"/>
    </row>
    <row r="41924" spans="25:28">
      <c r="Y41924" s="240"/>
      <c r="AB41924" s="241"/>
    </row>
    <row r="41925" spans="25:28">
      <c r="Y41925" s="240"/>
      <c r="AB41925" s="241"/>
    </row>
    <row r="41926" spans="25:28">
      <c r="Y41926" s="240"/>
      <c r="AB41926" s="241"/>
    </row>
    <row r="41927" spans="25:28">
      <c r="Y41927" s="240"/>
      <c r="AB41927" s="241"/>
    </row>
    <row r="41928" spans="25:28">
      <c r="Y41928" s="240"/>
      <c r="AB41928" s="241"/>
    </row>
    <row r="41929" spans="25:28">
      <c r="Y41929" s="240"/>
      <c r="AB41929" s="241"/>
    </row>
    <row r="41930" spans="25:28">
      <c r="Y41930" s="240"/>
      <c r="AB41930" s="241"/>
    </row>
    <row r="41931" spans="25:28">
      <c r="Y41931" s="240"/>
      <c r="AB41931" s="241"/>
    </row>
    <row r="41932" spans="25:28">
      <c r="Y41932" s="240"/>
      <c r="AB41932" s="241"/>
    </row>
    <row r="41933" spans="25:28">
      <c r="Y41933" s="240"/>
      <c r="AB41933" s="241"/>
    </row>
    <row r="41934" spans="25:28">
      <c r="Y41934" s="240"/>
      <c r="AB41934" s="241"/>
    </row>
    <row r="41935" spans="25:28">
      <c r="Y41935" s="240"/>
      <c r="AB41935" s="241"/>
    </row>
    <row r="41936" spans="25:28">
      <c r="Y41936" s="240"/>
      <c r="AB41936" s="241"/>
    </row>
    <row r="41937" spans="25:28">
      <c r="Y41937" s="240"/>
      <c r="AB41937" s="241"/>
    </row>
    <row r="41938" spans="25:28">
      <c r="Y41938" s="240"/>
      <c r="AB41938" s="241"/>
    </row>
    <row r="41939" spans="25:28">
      <c r="Y41939" s="240"/>
      <c r="AB41939" s="241"/>
    </row>
    <row r="41940" spans="25:28">
      <c r="Y41940" s="240"/>
      <c r="AB41940" s="241"/>
    </row>
    <row r="41941" spans="25:28">
      <c r="Y41941" s="240"/>
      <c r="AB41941" s="241"/>
    </row>
    <row r="41942" spans="25:28">
      <c r="Y41942" s="240"/>
      <c r="AB41942" s="241"/>
    </row>
    <row r="41943" spans="25:28">
      <c r="Y41943" s="240"/>
      <c r="AB41943" s="241"/>
    </row>
    <row r="41944" spans="25:28">
      <c r="Y41944" s="240"/>
      <c r="AB41944" s="241"/>
    </row>
    <row r="41945" spans="25:28">
      <c r="Y41945" s="240"/>
      <c r="AB41945" s="241"/>
    </row>
    <row r="41946" spans="25:28">
      <c r="Y41946" s="240"/>
      <c r="AB41946" s="241"/>
    </row>
    <row r="41947" spans="25:28">
      <c r="Y41947" s="240"/>
      <c r="AB41947" s="241"/>
    </row>
    <row r="41948" spans="25:28">
      <c r="Y41948" s="240"/>
      <c r="AB41948" s="241"/>
    </row>
    <row r="41949" spans="25:28">
      <c r="Y41949" s="240"/>
      <c r="AB41949" s="241"/>
    </row>
    <row r="41950" spans="25:28">
      <c r="Y41950" s="240"/>
      <c r="AB41950" s="241"/>
    </row>
    <row r="41951" spans="25:28">
      <c r="Y41951" s="240"/>
      <c r="AB41951" s="241"/>
    </row>
    <row r="41952" spans="25:28">
      <c r="Y41952" s="240"/>
      <c r="AB41952" s="241"/>
    </row>
    <row r="41953" spans="25:28">
      <c r="Y41953" s="240"/>
      <c r="AB41953" s="241"/>
    </row>
    <row r="41954" spans="25:28">
      <c r="Y41954" s="240"/>
      <c r="AB41954" s="241"/>
    </row>
    <row r="41955" spans="25:28">
      <c r="Y41955" s="240"/>
      <c r="AB41955" s="241"/>
    </row>
    <row r="41956" spans="25:28">
      <c r="Y41956" s="240"/>
      <c r="AB41956" s="241"/>
    </row>
    <row r="41957" spans="25:28">
      <c r="Y41957" s="240"/>
      <c r="AB41957" s="241"/>
    </row>
    <row r="41958" spans="25:28">
      <c r="Y41958" s="240"/>
      <c r="AB41958" s="241"/>
    </row>
    <row r="41959" spans="25:28">
      <c r="Y41959" s="240"/>
      <c r="AB41959" s="241"/>
    </row>
    <row r="41960" spans="25:28">
      <c r="Y41960" s="240"/>
      <c r="AB41960" s="241"/>
    </row>
    <row r="41961" spans="25:28">
      <c r="Y41961" s="240"/>
      <c r="AB41961" s="241"/>
    </row>
    <row r="41962" spans="25:28">
      <c r="Y41962" s="240"/>
      <c r="AB41962" s="241"/>
    </row>
    <row r="41963" spans="25:28">
      <c r="Y41963" s="240"/>
      <c r="AB41963" s="241"/>
    </row>
    <row r="41964" spans="25:28">
      <c r="Y41964" s="240"/>
      <c r="AB41964" s="241"/>
    </row>
    <row r="41965" spans="25:28">
      <c r="Y41965" s="240"/>
      <c r="AB41965" s="241"/>
    </row>
    <row r="41966" spans="25:28">
      <c r="Y41966" s="240"/>
      <c r="AB41966" s="241"/>
    </row>
    <row r="41967" spans="25:28">
      <c r="Y41967" s="240"/>
      <c r="AB41967" s="241"/>
    </row>
    <row r="41968" spans="25:28">
      <c r="Y41968" s="240"/>
      <c r="AB41968" s="241"/>
    </row>
    <row r="41969" spans="25:28">
      <c r="Y41969" s="240"/>
      <c r="AB41969" s="241"/>
    </row>
    <row r="41970" spans="25:28">
      <c r="Y41970" s="240"/>
      <c r="AB41970" s="241"/>
    </row>
    <row r="41971" spans="25:28">
      <c r="Y41971" s="240"/>
      <c r="AB41971" s="241"/>
    </row>
    <row r="41972" spans="25:28">
      <c r="Y41972" s="240"/>
      <c r="AB41972" s="241"/>
    </row>
    <row r="41973" spans="25:28">
      <c r="Y41973" s="240"/>
      <c r="AB41973" s="241"/>
    </row>
    <row r="41974" spans="25:28">
      <c r="Y41974" s="240"/>
      <c r="AB41974" s="241"/>
    </row>
    <row r="41975" spans="25:28">
      <c r="Y41975" s="240"/>
      <c r="AB41975" s="241"/>
    </row>
    <row r="41976" spans="25:28">
      <c r="Y41976" s="240"/>
      <c r="AB41976" s="241"/>
    </row>
    <row r="41977" spans="25:28">
      <c r="Y41977" s="240"/>
      <c r="AB41977" s="241"/>
    </row>
    <row r="41978" spans="25:28">
      <c r="Y41978" s="240"/>
      <c r="AB41978" s="241"/>
    </row>
    <row r="41979" spans="25:28">
      <c r="Y41979" s="240"/>
      <c r="AB41979" s="241"/>
    </row>
    <row r="41980" spans="25:28">
      <c r="Y41980" s="240"/>
      <c r="AB41980" s="241"/>
    </row>
    <row r="41981" spans="25:28">
      <c r="Y41981" s="240"/>
      <c r="AB41981" s="241"/>
    </row>
    <row r="41982" spans="25:28">
      <c r="Y41982" s="240"/>
      <c r="AB41982" s="241"/>
    </row>
    <row r="41983" spans="25:28">
      <c r="Y41983" s="240"/>
      <c r="AB41983" s="241"/>
    </row>
    <row r="41984" spans="25:28">
      <c r="Y41984" s="240"/>
      <c r="AB41984" s="241"/>
    </row>
    <row r="41985" spans="25:28">
      <c r="Y41985" s="240"/>
      <c r="AB41985" s="241"/>
    </row>
    <row r="41986" spans="25:28">
      <c r="Y41986" s="240"/>
      <c r="AB41986" s="241"/>
    </row>
    <row r="41987" spans="25:28">
      <c r="Y41987" s="240"/>
      <c r="AB41987" s="241"/>
    </row>
    <row r="41988" spans="25:28">
      <c r="Y41988" s="240"/>
      <c r="AB41988" s="241"/>
    </row>
    <row r="41989" spans="25:28">
      <c r="Y41989" s="240"/>
      <c r="AB41989" s="241"/>
    </row>
    <row r="41990" spans="25:28">
      <c r="Y41990" s="240"/>
      <c r="AB41990" s="241"/>
    </row>
    <row r="41991" spans="25:28">
      <c r="Y41991" s="240"/>
      <c r="AB41991" s="241"/>
    </row>
    <row r="41992" spans="25:28">
      <c r="Y41992" s="240"/>
      <c r="AB41992" s="241"/>
    </row>
    <row r="41993" spans="25:28">
      <c r="Y41993" s="240"/>
      <c r="AB41993" s="241"/>
    </row>
    <row r="41994" spans="25:28">
      <c r="Y41994" s="240"/>
      <c r="AB41994" s="241"/>
    </row>
    <row r="41995" spans="25:28">
      <c r="Y41995" s="240"/>
      <c r="AB41995" s="241"/>
    </row>
    <row r="41996" spans="25:28">
      <c r="Y41996" s="240"/>
      <c r="AB41996" s="241"/>
    </row>
    <row r="41997" spans="25:28">
      <c r="Y41997" s="240"/>
      <c r="AB41997" s="241"/>
    </row>
    <row r="41998" spans="25:28">
      <c r="Y41998" s="240"/>
      <c r="AB41998" s="241"/>
    </row>
    <row r="41999" spans="25:28">
      <c r="Y41999" s="240"/>
      <c r="AB41999" s="241"/>
    </row>
    <row r="42000" spans="25:28">
      <c r="Y42000" s="240"/>
      <c r="AB42000" s="241"/>
    </row>
    <row r="42001" spans="25:28">
      <c r="Y42001" s="240"/>
      <c r="AB42001" s="241"/>
    </row>
    <row r="42002" spans="25:28">
      <c r="Y42002" s="240"/>
      <c r="AB42002" s="241"/>
    </row>
    <row r="42003" spans="25:28">
      <c r="Y42003" s="240"/>
      <c r="AB42003" s="241"/>
    </row>
    <row r="42004" spans="25:28">
      <c r="Y42004" s="240"/>
      <c r="AB42004" s="241"/>
    </row>
    <row r="42005" spans="25:28">
      <c r="Y42005" s="240"/>
      <c r="AB42005" s="241"/>
    </row>
    <row r="42006" spans="25:28">
      <c r="Y42006" s="240"/>
      <c r="AB42006" s="241"/>
    </row>
    <row r="42007" spans="25:28">
      <c r="Y42007" s="240"/>
      <c r="AB42007" s="241"/>
    </row>
    <row r="42008" spans="25:28">
      <c r="Y42008" s="240"/>
      <c r="AB42008" s="241"/>
    </row>
    <row r="42009" spans="25:28">
      <c r="Y42009" s="240"/>
      <c r="AB42009" s="241"/>
    </row>
    <row r="42010" spans="25:28">
      <c r="Y42010" s="240"/>
      <c r="AB42010" s="241"/>
    </row>
    <row r="42011" spans="25:28">
      <c r="Y42011" s="240"/>
      <c r="AB42011" s="241"/>
    </row>
    <row r="42012" spans="25:28">
      <c r="Y42012" s="240"/>
      <c r="AB42012" s="241"/>
    </row>
    <row r="42013" spans="25:28">
      <c r="Y42013" s="240"/>
      <c r="AB42013" s="241"/>
    </row>
    <row r="42014" spans="25:28">
      <c r="Y42014" s="240"/>
      <c r="AB42014" s="241"/>
    </row>
    <row r="42015" spans="25:28">
      <c r="Y42015" s="240"/>
      <c r="AB42015" s="241"/>
    </row>
    <row r="42016" spans="25:28">
      <c r="Y42016" s="240"/>
      <c r="AB42016" s="241"/>
    </row>
    <row r="42017" spans="25:28">
      <c r="Y42017" s="240"/>
      <c r="AB42017" s="241"/>
    </row>
    <row r="42018" spans="25:28">
      <c r="Y42018" s="240"/>
      <c r="AB42018" s="241"/>
    </row>
    <row r="42019" spans="25:28">
      <c r="Y42019" s="240"/>
      <c r="AB42019" s="241"/>
    </row>
    <row r="42020" spans="25:28">
      <c r="Y42020" s="240"/>
      <c r="AB42020" s="241"/>
    </row>
    <row r="42021" spans="25:28">
      <c r="Y42021" s="240"/>
      <c r="AB42021" s="241"/>
    </row>
    <row r="42022" spans="25:28">
      <c r="Y42022" s="240"/>
      <c r="AB42022" s="241"/>
    </row>
    <row r="42023" spans="25:28">
      <c r="Y42023" s="240"/>
      <c r="AB42023" s="241"/>
    </row>
    <row r="42024" spans="25:28">
      <c r="Y42024" s="240"/>
      <c r="AB42024" s="241"/>
    </row>
    <row r="42025" spans="25:28">
      <c r="Y42025" s="240"/>
      <c r="AB42025" s="241"/>
    </row>
    <row r="42026" spans="25:28">
      <c r="Y42026" s="240"/>
      <c r="AB42026" s="241"/>
    </row>
    <row r="42027" spans="25:28">
      <c r="Y42027" s="240"/>
      <c r="AB42027" s="241"/>
    </row>
    <row r="42028" spans="25:28">
      <c r="Y42028" s="240"/>
      <c r="AB42028" s="241"/>
    </row>
    <row r="42029" spans="25:28">
      <c r="Y42029" s="240"/>
      <c r="AB42029" s="241"/>
    </row>
    <row r="42030" spans="25:28">
      <c r="Y42030" s="240"/>
      <c r="AB42030" s="241"/>
    </row>
    <row r="42031" spans="25:28">
      <c r="Y42031" s="240"/>
      <c r="AB42031" s="241"/>
    </row>
    <row r="42032" spans="25:28">
      <c r="Y42032" s="240"/>
      <c r="AB42032" s="241"/>
    </row>
    <row r="42033" spans="25:28">
      <c r="Y42033" s="240"/>
      <c r="AB42033" s="241"/>
    </row>
    <row r="42034" spans="25:28">
      <c r="Y42034" s="240"/>
      <c r="AB42034" s="241"/>
    </row>
    <row r="42035" spans="25:28">
      <c r="Y42035" s="240"/>
      <c r="AB42035" s="241"/>
    </row>
    <row r="42036" spans="25:28">
      <c r="Y42036" s="240"/>
      <c r="AB42036" s="241"/>
    </row>
    <row r="42037" spans="25:28">
      <c r="Y42037" s="240"/>
      <c r="AB42037" s="241"/>
    </row>
    <row r="42038" spans="25:28">
      <c r="Y42038" s="240"/>
      <c r="AB42038" s="241"/>
    </row>
    <row r="42039" spans="25:28">
      <c r="Y42039" s="240"/>
      <c r="AB42039" s="241"/>
    </row>
    <row r="42040" spans="25:28">
      <c r="Y42040" s="240"/>
      <c r="AB42040" s="241"/>
    </row>
    <row r="42041" spans="25:28">
      <c r="Y42041" s="240"/>
      <c r="AB42041" s="241"/>
    </row>
    <row r="42042" spans="25:28">
      <c r="Y42042" s="240"/>
      <c r="AB42042" s="241"/>
    </row>
    <row r="42043" spans="25:28">
      <c r="Y42043" s="240"/>
      <c r="AB42043" s="241"/>
    </row>
    <row r="42044" spans="25:28">
      <c r="Y42044" s="240"/>
      <c r="AB42044" s="241"/>
    </row>
    <row r="42045" spans="25:28">
      <c r="Y42045" s="240"/>
      <c r="AB42045" s="241"/>
    </row>
    <row r="42046" spans="25:28">
      <c r="Y42046" s="240"/>
      <c r="AB42046" s="241"/>
    </row>
    <row r="42047" spans="25:28">
      <c r="Y42047" s="240"/>
      <c r="AB42047" s="241"/>
    </row>
    <row r="42048" spans="25:28">
      <c r="Y42048" s="240"/>
      <c r="AB42048" s="241"/>
    </row>
    <row r="42049" spans="25:28">
      <c r="Y42049" s="240"/>
      <c r="AB42049" s="241"/>
    </row>
    <row r="42050" spans="25:28">
      <c r="Y42050" s="240"/>
      <c r="AB42050" s="241"/>
    </row>
    <row r="42051" spans="25:28">
      <c r="Y42051" s="240"/>
      <c r="AB42051" s="241"/>
    </row>
    <row r="42052" spans="25:28">
      <c r="Y42052" s="240"/>
      <c r="AB42052" s="241"/>
    </row>
    <row r="42053" spans="25:28">
      <c r="Y42053" s="240"/>
      <c r="AB42053" s="241"/>
    </row>
    <row r="42054" spans="25:28">
      <c r="Y42054" s="240"/>
      <c r="AB42054" s="241"/>
    </row>
    <row r="42055" spans="25:28">
      <c r="Y42055" s="240"/>
      <c r="AB42055" s="241"/>
    </row>
    <row r="42056" spans="25:28">
      <c r="Y42056" s="240"/>
      <c r="AB42056" s="241"/>
    </row>
    <row r="42057" spans="25:28">
      <c r="Y42057" s="240"/>
      <c r="AB42057" s="241"/>
    </row>
    <row r="42058" spans="25:28">
      <c r="Y42058" s="240"/>
      <c r="AB42058" s="241"/>
    </row>
    <row r="42059" spans="25:28">
      <c r="Y42059" s="240"/>
      <c r="AB42059" s="241"/>
    </row>
    <row r="42060" spans="25:28">
      <c r="Y42060" s="240"/>
      <c r="AB42060" s="241"/>
    </row>
    <row r="42061" spans="25:28">
      <c r="Y42061" s="240"/>
      <c r="AB42061" s="241"/>
    </row>
    <row r="42062" spans="25:28">
      <c r="Y42062" s="240"/>
      <c r="AB42062" s="241"/>
    </row>
    <row r="42063" spans="25:28">
      <c r="Y42063" s="240"/>
      <c r="AB42063" s="241"/>
    </row>
    <row r="42064" spans="25:28">
      <c r="Y42064" s="240"/>
      <c r="AB42064" s="241"/>
    </row>
    <row r="42065" spans="25:28">
      <c r="Y42065" s="240"/>
      <c r="AB42065" s="241"/>
    </row>
    <row r="42066" spans="25:28">
      <c r="Y42066" s="240"/>
      <c r="AB42066" s="241"/>
    </row>
    <row r="42067" spans="25:28">
      <c r="Y42067" s="240"/>
      <c r="AB42067" s="241"/>
    </row>
    <row r="42068" spans="25:28">
      <c r="Y42068" s="240"/>
      <c r="AB42068" s="241"/>
    </row>
    <row r="42069" spans="25:28">
      <c r="Y42069" s="240"/>
      <c r="AB42069" s="241"/>
    </row>
    <row r="42070" spans="25:28">
      <c r="Y42070" s="240"/>
      <c r="AB42070" s="241"/>
    </row>
    <row r="42071" spans="25:28">
      <c r="Y42071" s="240"/>
      <c r="AB42071" s="241"/>
    </row>
    <row r="42072" spans="25:28">
      <c r="Y42072" s="240"/>
      <c r="AB42072" s="241"/>
    </row>
    <row r="42073" spans="25:28">
      <c r="Y42073" s="240"/>
      <c r="AB42073" s="241"/>
    </row>
    <row r="42074" spans="25:28">
      <c r="Y42074" s="240"/>
      <c r="AB42074" s="241"/>
    </row>
    <row r="42075" spans="25:28">
      <c r="Y42075" s="240"/>
      <c r="AB42075" s="241"/>
    </row>
    <row r="42076" spans="25:28">
      <c r="Y42076" s="240"/>
      <c r="AB42076" s="241"/>
    </row>
    <row r="42077" spans="25:28">
      <c r="Y42077" s="240"/>
      <c r="AB42077" s="241"/>
    </row>
    <row r="42078" spans="25:28">
      <c r="Y42078" s="240"/>
      <c r="AB42078" s="241"/>
    </row>
    <row r="42079" spans="25:28">
      <c r="Y42079" s="240"/>
      <c r="AB42079" s="241"/>
    </row>
    <row r="42080" spans="25:28">
      <c r="Y42080" s="240"/>
      <c r="AB42080" s="241"/>
    </row>
    <row r="42081" spans="25:28">
      <c r="Y42081" s="240"/>
      <c r="AB42081" s="241"/>
    </row>
    <row r="42082" spans="25:28">
      <c r="Y42082" s="240"/>
      <c r="AB42082" s="241"/>
    </row>
    <row r="42083" spans="25:28">
      <c r="Y42083" s="240"/>
      <c r="AB42083" s="241"/>
    </row>
    <row r="42084" spans="25:28">
      <c r="Y42084" s="240"/>
      <c r="AB42084" s="241"/>
    </row>
    <row r="42085" spans="25:28">
      <c r="Y42085" s="240"/>
      <c r="AB42085" s="241"/>
    </row>
    <row r="42086" spans="25:28">
      <c r="Y42086" s="240"/>
      <c r="AB42086" s="241"/>
    </row>
    <row r="42087" spans="25:28">
      <c r="Y42087" s="240"/>
      <c r="AB42087" s="241"/>
    </row>
    <row r="42088" spans="25:28">
      <c r="Y42088" s="240"/>
      <c r="AB42088" s="241"/>
    </row>
    <row r="42089" spans="25:28">
      <c r="Y42089" s="240"/>
      <c r="AB42089" s="241"/>
    </row>
    <row r="42090" spans="25:28">
      <c r="Y42090" s="240"/>
      <c r="AB42090" s="241"/>
    </row>
    <row r="42091" spans="25:28">
      <c r="Y42091" s="240"/>
      <c r="AB42091" s="241"/>
    </row>
    <row r="42092" spans="25:28">
      <c r="Y42092" s="240"/>
      <c r="AB42092" s="241"/>
    </row>
    <row r="42093" spans="25:28">
      <c r="Y42093" s="240"/>
      <c r="AB42093" s="241"/>
    </row>
    <row r="42094" spans="25:28">
      <c r="Y42094" s="240"/>
      <c r="AB42094" s="241"/>
    </row>
    <row r="42095" spans="25:28">
      <c r="Y42095" s="240"/>
      <c r="AB42095" s="241"/>
    </row>
    <row r="42096" spans="25:28">
      <c r="Y42096" s="240"/>
      <c r="AB42096" s="241"/>
    </row>
    <row r="42097" spans="25:28">
      <c r="Y42097" s="240"/>
      <c r="AB42097" s="241"/>
    </row>
    <row r="42098" spans="25:28">
      <c r="Y42098" s="240"/>
      <c r="AB42098" s="241"/>
    </row>
    <row r="42099" spans="25:28">
      <c r="Y42099" s="240"/>
      <c r="AB42099" s="241"/>
    </row>
    <row r="42100" spans="25:28">
      <c r="Y42100" s="240"/>
      <c r="AB42100" s="241"/>
    </row>
    <row r="42101" spans="25:28">
      <c r="Y42101" s="240"/>
      <c r="AB42101" s="241"/>
    </row>
    <row r="42102" spans="25:28">
      <c r="Y42102" s="240"/>
      <c r="AB42102" s="241"/>
    </row>
    <row r="42103" spans="25:28">
      <c r="Y42103" s="240"/>
      <c r="AB42103" s="241"/>
    </row>
    <row r="42104" spans="25:28">
      <c r="Y42104" s="240"/>
      <c r="AB42104" s="241"/>
    </row>
    <row r="42105" spans="25:28">
      <c r="Y42105" s="240"/>
      <c r="AB42105" s="241"/>
    </row>
    <row r="42106" spans="25:28">
      <c r="Y42106" s="240"/>
      <c r="AB42106" s="241"/>
    </row>
    <row r="42107" spans="25:28">
      <c r="Y42107" s="240"/>
      <c r="AB42107" s="241"/>
    </row>
    <row r="42108" spans="25:28">
      <c r="Y42108" s="240"/>
      <c r="AB42108" s="241"/>
    </row>
    <row r="42109" spans="25:28">
      <c r="Y42109" s="240"/>
      <c r="AB42109" s="241"/>
    </row>
    <row r="42110" spans="25:28">
      <c r="Y42110" s="240"/>
      <c r="AB42110" s="241"/>
    </row>
    <row r="42111" spans="25:28">
      <c r="Y42111" s="240"/>
      <c r="AB42111" s="241"/>
    </row>
    <row r="42112" spans="25:28">
      <c r="Y42112" s="240"/>
      <c r="AB42112" s="241"/>
    </row>
    <row r="42113" spans="25:28">
      <c r="Y42113" s="240"/>
      <c r="AB42113" s="241"/>
    </row>
    <row r="42114" spans="25:28">
      <c r="Y42114" s="240"/>
      <c r="AB42114" s="241"/>
    </row>
    <row r="42115" spans="25:28">
      <c r="Y42115" s="240"/>
      <c r="AB42115" s="241"/>
    </row>
    <row r="42116" spans="25:28">
      <c r="Y42116" s="240"/>
      <c r="AB42116" s="241"/>
    </row>
    <row r="42117" spans="25:28">
      <c r="Y42117" s="240"/>
      <c r="AB42117" s="241"/>
    </row>
    <row r="42118" spans="25:28">
      <c r="Y42118" s="240"/>
      <c r="AB42118" s="241"/>
    </row>
    <row r="42119" spans="25:28">
      <c r="Y42119" s="240"/>
      <c r="AB42119" s="241"/>
    </row>
    <row r="42120" spans="25:28">
      <c r="Y42120" s="240"/>
      <c r="AB42120" s="241"/>
    </row>
    <row r="42121" spans="25:28">
      <c r="Y42121" s="240"/>
      <c r="AB42121" s="241"/>
    </row>
    <row r="42122" spans="25:28">
      <c r="Y42122" s="240"/>
      <c r="AB42122" s="241"/>
    </row>
    <row r="42123" spans="25:28">
      <c r="Y42123" s="240"/>
      <c r="AB42123" s="241"/>
    </row>
    <row r="42124" spans="25:28">
      <c r="Y42124" s="240"/>
      <c r="AB42124" s="241"/>
    </row>
    <row r="42125" spans="25:28">
      <c r="Y42125" s="240"/>
      <c r="AB42125" s="241"/>
    </row>
    <row r="42126" spans="25:28">
      <c r="Y42126" s="240"/>
      <c r="AB42126" s="241"/>
    </row>
    <row r="42127" spans="25:28">
      <c r="Y42127" s="240"/>
      <c r="AB42127" s="241"/>
    </row>
    <row r="42128" spans="25:28">
      <c r="Y42128" s="240"/>
      <c r="AB42128" s="241"/>
    </row>
    <row r="42129" spans="25:28">
      <c r="Y42129" s="240"/>
      <c r="AB42129" s="241"/>
    </row>
    <row r="42130" spans="25:28">
      <c r="Y42130" s="240"/>
      <c r="AB42130" s="241"/>
    </row>
    <row r="42131" spans="25:28">
      <c r="Y42131" s="240"/>
      <c r="AB42131" s="241"/>
    </row>
    <row r="42132" spans="25:28">
      <c r="Y42132" s="240"/>
      <c r="AB42132" s="241"/>
    </row>
    <row r="42133" spans="25:28">
      <c r="Y42133" s="240"/>
      <c r="AB42133" s="241"/>
    </row>
    <row r="42134" spans="25:28">
      <c r="Y42134" s="240"/>
      <c r="AB42134" s="241"/>
    </row>
    <row r="42135" spans="25:28">
      <c r="Y42135" s="240"/>
      <c r="AB42135" s="241"/>
    </row>
    <row r="42136" spans="25:28">
      <c r="Y42136" s="240"/>
      <c r="AB42136" s="241"/>
    </row>
    <row r="42137" spans="25:28">
      <c r="Y42137" s="240"/>
      <c r="AB42137" s="241"/>
    </row>
    <row r="42138" spans="25:28">
      <c r="Y42138" s="240"/>
      <c r="AB42138" s="241"/>
    </row>
    <row r="42139" spans="25:28">
      <c r="Y42139" s="240"/>
      <c r="AB42139" s="241"/>
    </row>
    <row r="42140" spans="25:28">
      <c r="Y42140" s="240"/>
      <c r="AB42140" s="241"/>
    </row>
    <row r="42141" spans="25:28">
      <c r="Y42141" s="240"/>
      <c r="AB42141" s="241"/>
    </row>
    <row r="42142" spans="25:28">
      <c r="Y42142" s="240"/>
      <c r="AB42142" s="241"/>
    </row>
    <row r="42143" spans="25:28">
      <c r="Y42143" s="240"/>
      <c r="AB42143" s="241"/>
    </row>
    <row r="42144" spans="25:28">
      <c r="Y42144" s="240"/>
      <c r="AB42144" s="241"/>
    </row>
    <row r="42145" spans="25:28">
      <c r="Y42145" s="240"/>
      <c r="AB42145" s="241"/>
    </row>
    <row r="42146" spans="25:28">
      <c r="Y42146" s="240"/>
      <c r="AB42146" s="241"/>
    </row>
    <row r="42147" spans="25:28">
      <c r="Y42147" s="240"/>
      <c r="AB42147" s="241"/>
    </row>
    <row r="42148" spans="25:28">
      <c r="Y42148" s="240"/>
      <c r="AB42148" s="241"/>
    </row>
    <row r="42149" spans="25:28">
      <c r="Y42149" s="240"/>
      <c r="AB42149" s="241"/>
    </row>
    <row r="42150" spans="25:28">
      <c r="Y42150" s="240"/>
      <c r="AB42150" s="241"/>
    </row>
    <row r="42151" spans="25:28">
      <c r="Y42151" s="240"/>
      <c r="AB42151" s="241"/>
    </row>
    <row r="42152" spans="25:28">
      <c r="Y42152" s="240"/>
      <c r="AB42152" s="241"/>
    </row>
    <row r="42153" spans="25:28">
      <c r="Y42153" s="240"/>
      <c r="AB42153" s="241"/>
    </row>
    <row r="42154" spans="25:28">
      <c r="Y42154" s="240"/>
      <c r="AB42154" s="241"/>
    </row>
    <row r="42155" spans="25:28">
      <c r="Y42155" s="240"/>
      <c r="AB42155" s="241"/>
    </row>
    <row r="42156" spans="25:28">
      <c r="Y42156" s="240"/>
      <c r="AB42156" s="241"/>
    </row>
    <row r="42157" spans="25:28">
      <c r="Y42157" s="240"/>
      <c r="AB42157" s="241"/>
    </row>
    <row r="42158" spans="25:28">
      <c r="Y42158" s="240"/>
      <c r="AB42158" s="241"/>
    </row>
    <row r="42159" spans="25:28">
      <c r="Y42159" s="240"/>
      <c r="AB42159" s="241"/>
    </row>
    <row r="42160" spans="25:28">
      <c r="Y42160" s="240"/>
      <c r="AB42160" s="241"/>
    </row>
    <row r="42161" spans="25:28">
      <c r="Y42161" s="240"/>
      <c r="AB42161" s="241"/>
    </row>
    <row r="42162" spans="25:28">
      <c r="Y42162" s="240"/>
      <c r="AB42162" s="241"/>
    </row>
    <row r="42163" spans="25:28">
      <c r="Y42163" s="240"/>
      <c r="AB42163" s="241"/>
    </row>
    <row r="42164" spans="25:28">
      <c r="Y42164" s="240"/>
      <c r="AB42164" s="241"/>
    </row>
    <row r="42165" spans="25:28">
      <c r="Y42165" s="240"/>
      <c r="AB42165" s="241"/>
    </row>
    <row r="42166" spans="25:28">
      <c r="Y42166" s="240"/>
      <c r="AB42166" s="241"/>
    </row>
    <row r="42167" spans="25:28">
      <c r="Y42167" s="240"/>
      <c r="AB42167" s="241"/>
    </row>
    <row r="42168" spans="25:28">
      <c r="Y42168" s="240"/>
      <c r="AB42168" s="241"/>
    </row>
    <row r="42169" spans="25:28">
      <c r="Y42169" s="240"/>
      <c r="AB42169" s="241"/>
    </row>
    <row r="42170" spans="25:28">
      <c r="Y42170" s="240"/>
      <c r="AB42170" s="241"/>
    </row>
    <row r="42171" spans="25:28">
      <c r="Y42171" s="240"/>
      <c r="AB42171" s="241"/>
    </row>
    <row r="42172" spans="25:28">
      <c r="Y42172" s="240"/>
      <c r="AB42172" s="241"/>
    </row>
    <row r="42173" spans="25:28">
      <c r="Y42173" s="240"/>
      <c r="AB42173" s="241"/>
    </row>
    <row r="42174" spans="25:28">
      <c r="Y42174" s="240"/>
      <c r="AB42174" s="241"/>
    </row>
    <row r="42175" spans="25:28">
      <c r="Y42175" s="240"/>
      <c r="AB42175" s="241"/>
    </row>
    <row r="42176" spans="25:28">
      <c r="Y42176" s="240"/>
      <c r="AB42176" s="241"/>
    </row>
    <row r="42177" spans="25:28">
      <c r="Y42177" s="240"/>
      <c r="AB42177" s="241"/>
    </row>
    <row r="42178" spans="25:28">
      <c r="Y42178" s="240"/>
      <c r="AB42178" s="241"/>
    </row>
    <row r="42179" spans="25:28">
      <c r="Y42179" s="240"/>
      <c r="AB42179" s="241"/>
    </row>
    <row r="42180" spans="25:28">
      <c r="Y42180" s="240"/>
      <c r="AB42180" s="241"/>
    </row>
    <row r="42181" spans="25:28">
      <c r="Y42181" s="240"/>
      <c r="AB42181" s="241"/>
    </row>
    <row r="42182" spans="25:28">
      <c r="Y42182" s="240"/>
      <c r="AB42182" s="241"/>
    </row>
    <row r="42183" spans="25:28">
      <c r="Y42183" s="240"/>
      <c r="AB42183" s="241"/>
    </row>
    <row r="42184" spans="25:28">
      <c r="Y42184" s="240"/>
      <c r="AB42184" s="241"/>
    </row>
    <row r="42185" spans="25:28">
      <c r="Y42185" s="240"/>
      <c r="AB42185" s="241"/>
    </row>
    <row r="42186" spans="25:28">
      <c r="Y42186" s="240"/>
      <c r="AB42186" s="241"/>
    </row>
    <row r="42187" spans="25:28">
      <c r="Y42187" s="240"/>
      <c r="AB42187" s="241"/>
    </row>
    <row r="42188" spans="25:28">
      <c r="Y42188" s="240"/>
      <c r="AB42188" s="241"/>
    </row>
    <row r="42189" spans="25:28">
      <c r="Y42189" s="240"/>
      <c r="AB42189" s="241"/>
    </row>
    <row r="42190" spans="25:28">
      <c r="Y42190" s="240"/>
      <c r="AB42190" s="241"/>
    </row>
    <row r="42191" spans="25:28">
      <c r="Y42191" s="240"/>
      <c r="AB42191" s="241"/>
    </row>
    <row r="42192" spans="25:28">
      <c r="Y42192" s="240"/>
      <c r="AB42192" s="241"/>
    </row>
    <row r="42193" spans="25:28">
      <c r="Y42193" s="240"/>
      <c r="AB42193" s="241"/>
    </row>
    <row r="42194" spans="25:28">
      <c r="Y42194" s="240"/>
      <c r="AB42194" s="241"/>
    </row>
    <row r="42195" spans="25:28">
      <c r="Y42195" s="240"/>
      <c r="AB42195" s="241"/>
    </row>
    <row r="42196" spans="25:28">
      <c r="Y42196" s="240"/>
      <c r="AB42196" s="241"/>
    </row>
    <row r="42197" spans="25:28">
      <c r="Y42197" s="240"/>
      <c r="AB42197" s="241"/>
    </row>
    <row r="42198" spans="25:28">
      <c r="Y42198" s="240"/>
      <c r="AB42198" s="241"/>
    </row>
    <row r="42199" spans="25:28">
      <c r="Y42199" s="240"/>
      <c r="AB42199" s="241"/>
    </row>
    <row r="42200" spans="25:28">
      <c r="Y42200" s="240"/>
      <c r="AB42200" s="241"/>
    </row>
    <row r="42201" spans="25:28">
      <c r="Y42201" s="240"/>
      <c r="AB42201" s="241"/>
    </row>
    <row r="42202" spans="25:28">
      <c r="Y42202" s="240"/>
      <c r="AB42202" s="241"/>
    </row>
    <row r="42203" spans="25:28">
      <c r="Y42203" s="240"/>
      <c r="AB42203" s="241"/>
    </row>
    <row r="42204" spans="25:28">
      <c r="Y42204" s="240"/>
      <c r="AB42204" s="241"/>
    </row>
    <row r="42205" spans="25:28">
      <c r="Y42205" s="240"/>
      <c r="AB42205" s="241"/>
    </row>
    <row r="42206" spans="25:28">
      <c r="Y42206" s="240"/>
      <c r="AB42206" s="241"/>
    </row>
    <row r="42207" spans="25:28">
      <c r="Y42207" s="240"/>
      <c r="AB42207" s="241"/>
    </row>
    <row r="42208" spans="25:28">
      <c r="Y42208" s="240"/>
      <c r="AB42208" s="241"/>
    </row>
    <row r="42209" spans="25:28">
      <c r="Y42209" s="240"/>
      <c r="AB42209" s="241"/>
    </row>
    <row r="42210" spans="25:28">
      <c r="Y42210" s="240"/>
      <c r="AB42210" s="241"/>
    </row>
    <row r="42211" spans="25:28">
      <c r="Y42211" s="240"/>
      <c r="AB42211" s="241"/>
    </row>
    <row r="42212" spans="25:28">
      <c r="Y42212" s="240"/>
      <c r="AB42212" s="241"/>
    </row>
    <row r="42213" spans="25:28">
      <c r="Y42213" s="240"/>
      <c r="AB42213" s="241"/>
    </row>
    <row r="42214" spans="25:28">
      <c r="Y42214" s="240"/>
      <c r="AB42214" s="241"/>
    </row>
    <row r="42215" spans="25:28">
      <c r="Y42215" s="240"/>
      <c r="AB42215" s="241"/>
    </row>
    <row r="42216" spans="25:28">
      <c r="Y42216" s="240"/>
      <c r="AB42216" s="241"/>
    </row>
    <row r="42217" spans="25:28">
      <c r="Y42217" s="240"/>
      <c r="AB42217" s="241"/>
    </row>
    <row r="42218" spans="25:28">
      <c r="Y42218" s="240"/>
      <c r="AB42218" s="241"/>
    </row>
    <row r="42219" spans="25:28">
      <c r="Y42219" s="240"/>
      <c r="AB42219" s="241"/>
    </row>
    <row r="42220" spans="25:28">
      <c r="Y42220" s="240"/>
      <c r="AB42220" s="241"/>
    </row>
    <row r="42221" spans="25:28">
      <c r="Y42221" s="240"/>
      <c r="AB42221" s="241"/>
    </row>
    <row r="42222" spans="25:28">
      <c r="Y42222" s="240"/>
      <c r="AB42222" s="241"/>
    </row>
    <row r="42223" spans="25:28">
      <c r="Y42223" s="240"/>
      <c r="AB42223" s="241"/>
    </row>
    <row r="42224" spans="25:28">
      <c r="Y42224" s="240"/>
      <c r="AB42224" s="241"/>
    </row>
    <row r="42225" spans="25:28">
      <c r="Y42225" s="240"/>
      <c r="AB42225" s="241"/>
    </row>
    <row r="42226" spans="25:28">
      <c r="Y42226" s="240"/>
      <c r="AB42226" s="241"/>
    </row>
    <row r="42227" spans="25:28">
      <c r="Y42227" s="240"/>
      <c r="AB42227" s="241"/>
    </row>
    <row r="42228" spans="25:28">
      <c r="Y42228" s="240"/>
      <c r="AB42228" s="241"/>
    </row>
    <row r="42229" spans="25:28">
      <c r="Y42229" s="240"/>
      <c r="AB42229" s="241"/>
    </row>
    <row r="42230" spans="25:28">
      <c r="Y42230" s="240"/>
      <c r="AB42230" s="241"/>
    </row>
    <row r="42231" spans="25:28">
      <c r="Y42231" s="240"/>
      <c r="AB42231" s="241"/>
    </row>
    <row r="42232" spans="25:28">
      <c r="Y42232" s="240"/>
      <c r="AB42232" s="241"/>
    </row>
    <row r="42233" spans="25:28">
      <c r="Y42233" s="240"/>
      <c r="AB42233" s="241"/>
    </row>
    <row r="42234" spans="25:28">
      <c r="Y42234" s="240"/>
      <c r="AB42234" s="241"/>
    </row>
    <row r="42235" spans="25:28">
      <c r="Y42235" s="240"/>
      <c r="AB42235" s="241"/>
    </row>
    <row r="42236" spans="25:28">
      <c r="Y42236" s="240"/>
      <c r="AB42236" s="241"/>
    </row>
    <row r="42237" spans="25:28">
      <c r="Y42237" s="240"/>
      <c r="AB42237" s="241"/>
    </row>
    <row r="42238" spans="25:28">
      <c r="Y42238" s="240"/>
      <c r="AB42238" s="241"/>
    </row>
    <row r="42239" spans="25:28">
      <c r="Y42239" s="240"/>
      <c r="AB42239" s="241"/>
    </row>
    <row r="42240" spans="25:28">
      <c r="Y42240" s="240"/>
      <c r="AB42240" s="241"/>
    </row>
    <row r="42241" spans="25:28">
      <c r="Y42241" s="240"/>
      <c r="AB42241" s="241"/>
    </row>
    <row r="42242" spans="25:28">
      <c r="Y42242" s="240"/>
      <c r="AB42242" s="241"/>
    </row>
    <row r="42243" spans="25:28">
      <c r="Y42243" s="240"/>
      <c r="AB42243" s="241"/>
    </row>
    <row r="42244" spans="25:28">
      <c r="Y42244" s="240"/>
      <c r="AB42244" s="241"/>
    </row>
    <row r="42245" spans="25:28">
      <c r="Y42245" s="240"/>
      <c r="AB42245" s="241"/>
    </row>
    <row r="42246" spans="25:28">
      <c r="Y42246" s="240"/>
      <c r="AB42246" s="241"/>
    </row>
    <row r="42247" spans="25:28">
      <c r="Y42247" s="240"/>
      <c r="AB42247" s="241"/>
    </row>
    <row r="42248" spans="25:28">
      <c r="Y42248" s="240"/>
      <c r="AB42248" s="241"/>
    </row>
    <row r="42249" spans="25:28">
      <c r="Y42249" s="240"/>
      <c r="AB42249" s="241"/>
    </row>
    <row r="42250" spans="25:28">
      <c r="Y42250" s="240"/>
      <c r="AB42250" s="241"/>
    </row>
    <row r="42251" spans="25:28">
      <c r="Y42251" s="240"/>
      <c r="AB42251" s="241"/>
    </row>
    <row r="42252" spans="25:28">
      <c r="Y42252" s="240"/>
      <c r="AB42252" s="241"/>
    </row>
    <row r="42253" spans="25:28">
      <c r="Y42253" s="240"/>
      <c r="AB42253" s="241"/>
    </row>
    <row r="42254" spans="25:28">
      <c r="Y42254" s="240"/>
      <c r="AB42254" s="241"/>
    </row>
    <row r="42255" spans="25:28">
      <c r="Y42255" s="240"/>
      <c r="AB42255" s="241"/>
    </row>
    <row r="42256" spans="25:28">
      <c r="Y42256" s="240"/>
      <c r="AB42256" s="241"/>
    </row>
    <row r="42257" spans="25:28">
      <c r="Y42257" s="240"/>
      <c r="AB42257" s="241"/>
    </row>
    <row r="42258" spans="25:28">
      <c r="Y42258" s="240"/>
      <c r="AB42258" s="241"/>
    </row>
    <row r="42259" spans="25:28">
      <c r="Y42259" s="240"/>
      <c r="AB42259" s="241"/>
    </row>
    <row r="42260" spans="25:28">
      <c r="Y42260" s="240"/>
      <c r="AB42260" s="241"/>
    </row>
    <row r="42261" spans="25:28">
      <c r="Y42261" s="240"/>
      <c r="AB42261" s="241"/>
    </row>
    <row r="42262" spans="25:28">
      <c r="Y42262" s="240"/>
      <c r="AB42262" s="241"/>
    </row>
    <row r="42263" spans="25:28">
      <c r="Y42263" s="240"/>
      <c r="AB42263" s="241"/>
    </row>
    <row r="42264" spans="25:28">
      <c r="Y42264" s="240"/>
      <c r="AB42264" s="241"/>
    </row>
    <row r="42265" spans="25:28">
      <c r="Y42265" s="240"/>
      <c r="AB42265" s="241"/>
    </row>
    <row r="42266" spans="25:28">
      <c r="Y42266" s="240"/>
      <c r="AB42266" s="241"/>
    </row>
    <row r="42267" spans="25:28">
      <c r="Y42267" s="240"/>
      <c r="AB42267" s="241"/>
    </row>
    <row r="42268" spans="25:28">
      <c r="Y42268" s="240"/>
      <c r="AB42268" s="241"/>
    </row>
    <row r="42269" spans="25:28">
      <c r="Y42269" s="240"/>
      <c r="AB42269" s="241"/>
    </row>
    <row r="42270" spans="25:28">
      <c r="Y42270" s="240"/>
      <c r="AB42270" s="241"/>
    </row>
    <row r="42271" spans="25:28">
      <c r="Y42271" s="240"/>
      <c r="AB42271" s="241"/>
    </row>
    <row r="42272" spans="25:28">
      <c r="Y42272" s="240"/>
      <c r="AB42272" s="241"/>
    </row>
    <row r="42273" spans="25:28">
      <c r="Y42273" s="240"/>
      <c r="AB42273" s="241"/>
    </row>
    <row r="42274" spans="25:28">
      <c r="Y42274" s="240"/>
      <c r="AB42274" s="241"/>
    </row>
    <row r="42275" spans="25:28">
      <c r="Y42275" s="240"/>
      <c r="AB42275" s="241"/>
    </row>
    <row r="42276" spans="25:28">
      <c r="Y42276" s="240"/>
      <c r="AB42276" s="241"/>
    </row>
    <row r="42277" spans="25:28">
      <c r="Y42277" s="240"/>
      <c r="AB42277" s="241"/>
    </row>
    <row r="42278" spans="25:28">
      <c r="Y42278" s="240"/>
      <c r="AB42278" s="241"/>
    </row>
    <row r="42279" spans="25:28">
      <c r="Y42279" s="240"/>
      <c r="AB42279" s="241"/>
    </row>
    <row r="42280" spans="25:28">
      <c r="Y42280" s="240"/>
      <c r="AB42280" s="241"/>
    </row>
    <row r="42281" spans="25:28">
      <c r="Y42281" s="240"/>
      <c r="AB42281" s="241"/>
    </row>
    <row r="42282" spans="25:28">
      <c r="Y42282" s="240"/>
      <c r="AB42282" s="241"/>
    </row>
    <row r="42283" spans="25:28">
      <c r="Y42283" s="240"/>
      <c r="AB42283" s="241"/>
    </row>
    <row r="42284" spans="25:28">
      <c r="Y42284" s="240"/>
      <c r="AB42284" s="241"/>
    </row>
    <row r="42285" spans="25:28">
      <c r="Y42285" s="240"/>
      <c r="AB42285" s="241"/>
    </row>
    <row r="42286" spans="25:28">
      <c r="Y42286" s="240"/>
      <c r="AB42286" s="241"/>
    </row>
    <row r="42287" spans="25:28">
      <c r="Y42287" s="240"/>
      <c r="AB42287" s="241"/>
    </row>
    <row r="42288" spans="25:28">
      <c r="Y42288" s="240"/>
      <c r="AB42288" s="241"/>
    </row>
    <row r="42289" spans="25:28">
      <c r="Y42289" s="240"/>
      <c r="AB42289" s="241"/>
    </row>
    <row r="42290" spans="25:28">
      <c r="Y42290" s="240"/>
      <c r="AB42290" s="241"/>
    </row>
    <row r="42291" spans="25:28">
      <c r="Y42291" s="240"/>
      <c r="AB42291" s="241"/>
    </row>
    <row r="42292" spans="25:28">
      <c r="Y42292" s="240"/>
      <c r="AB42292" s="241"/>
    </row>
    <row r="42293" spans="25:28">
      <c r="Y42293" s="240"/>
      <c r="AB42293" s="241"/>
    </row>
    <row r="42294" spans="25:28">
      <c r="Y42294" s="240"/>
      <c r="AB42294" s="241"/>
    </row>
    <row r="42295" spans="25:28">
      <c r="Y42295" s="240"/>
      <c r="AB42295" s="241"/>
    </row>
    <row r="42296" spans="25:28">
      <c r="Y42296" s="240"/>
      <c r="AB42296" s="241"/>
    </row>
    <row r="42297" spans="25:28">
      <c r="Y42297" s="240"/>
      <c r="AB42297" s="241"/>
    </row>
    <row r="42298" spans="25:28">
      <c r="Y42298" s="240"/>
      <c r="AB42298" s="241"/>
    </row>
    <row r="42299" spans="25:28">
      <c r="Y42299" s="240"/>
      <c r="AB42299" s="241"/>
    </row>
    <row r="42300" spans="25:28">
      <c r="Y42300" s="240"/>
      <c r="AB42300" s="241"/>
    </row>
    <row r="42301" spans="25:28">
      <c r="Y42301" s="240"/>
      <c r="AB42301" s="241"/>
    </row>
    <row r="42302" spans="25:28">
      <c r="Y42302" s="240"/>
      <c r="AB42302" s="241"/>
    </row>
    <row r="42303" spans="25:28">
      <c r="Y42303" s="240"/>
      <c r="AB42303" s="241"/>
    </row>
    <row r="42304" spans="25:28">
      <c r="Y42304" s="240"/>
      <c r="AB42304" s="241"/>
    </row>
    <row r="42305" spans="25:28">
      <c r="Y42305" s="240"/>
      <c r="AB42305" s="241"/>
    </row>
    <row r="42306" spans="25:28">
      <c r="Y42306" s="240"/>
      <c r="AB42306" s="241"/>
    </row>
    <row r="42307" spans="25:28">
      <c r="Y42307" s="240"/>
      <c r="AB42307" s="241"/>
    </row>
    <row r="42308" spans="25:28">
      <c r="Y42308" s="240"/>
      <c r="AB42308" s="241"/>
    </row>
    <row r="42309" spans="25:28">
      <c r="Y42309" s="240"/>
      <c r="AB42309" s="241"/>
    </row>
    <row r="42310" spans="25:28">
      <c r="Y42310" s="240"/>
      <c r="AB42310" s="241"/>
    </row>
    <row r="42311" spans="25:28">
      <c r="Y42311" s="240"/>
      <c r="AB42311" s="241"/>
    </row>
    <row r="42312" spans="25:28">
      <c r="Y42312" s="240"/>
      <c r="AB42312" s="241"/>
    </row>
    <row r="42313" spans="25:28">
      <c r="Y42313" s="240"/>
      <c r="AB42313" s="241"/>
    </row>
    <row r="42314" spans="25:28">
      <c r="Y42314" s="240"/>
      <c r="AB42314" s="241"/>
    </row>
    <row r="42315" spans="25:28">
      <c r="Y42315" s="240"/>
      <c r="AB42315" s="241"/>
    </row>
    <row r="42316" spans="25:28">
      <c r="Y42316" s="240"/>
      <c r="AB42316" s="241"/>
    </row>
    <row r="42317" spans="25:28">
      <c r="Y42317" s="240"/>
      <c r="AB42317" s="241"/>
    </row>
    <row r="42318" spans="25:28">
      <c r="Y42318" s="240"/>
      <c r="AB42318" s="241"/>
    </row>
    <row r="42319" spans="25:28">
      <c r="Y42319" s="240"/>
      <c r="AB42319" s="241"/>
    </row>
    <row r="42320" spans="25:28">
      <c r="Y42320" s="240"/>
      <c r="AB42320" s="241"/>
    </row>
    <row r="42321" spans="25:28">
      <c r="Y42321" s="240"/>
      <c r="AB42321" s="241"/>
    </row>
    <row r="42322" spans="25:28">
      <c r="Y42322" s="240"/>
      <c r="AB42322" s="241"/>
    </row>
    <row r="42323" spans="25:28">
      <c r="Y42323" s="240"/>
      <c r="AB42323" s="241"/>
    </row>
    <row r="42324" spans="25:28">
      <c r="Y42324" s="240"/>
      <c r="AB42324" s="241"/>
    </row>
    <row r="42325" spans="25:28">
      <c r="Y42325" s="240"/>
      <c r="AB42325" s="241"/>
    </row>
    <row r="42326" spans="25:28">
      <c r="Y42326" s="240"/>
      <c r="AB42326" s="241"/>
    </row>
    <row r="42327" spans="25:28">
      <c r="Y42327" s="240"/>
      <c r="AB42327" s="241"/>
    </row>
    <row r="42328" spans="25:28">
      <c r="Y42328" s="240"/>
      <c r="AB42328" s="241"/>
    </row>
    <row r="42329" spans="25:28">
      <c r="Y42329" s="240"/>
      <c r="AB42329" s="241"/>
    </row>
    <row r="42330" spans="25:28">
      <c r="Y42330" s="240"/>
      <c r="AB42330" s="241"/>
    </row>
    <row r="42331" spans="25:28">
      <c r="Y42331" s="240"/>
      <c r="AB42331" s="241"/>
    </row>
    <row r="42332" spans="25:28">
      <c r="Y42332" s="240"/>
      <c r="AB42332" s="241"/>
    </row>
    <row r="42333" spans="25:28">
      <c r="Y42333" s="240"/>
      <c r="AB42333" s="241"/>
    </row>
    <row r="42334" spans="25:28">
      <c r="Y42334" s="240"/>
      <c r="AB42334" s="241"/>
    </row>
    <row r="42335" spans="25:28">
      <c r="Y42335" s="240"/>
      <c r="AB42335" s="241"/>
    </row>
    <row r="42336" spans="25:28">
      <c r="Y42336" s="240"/>
      <c r="AB42336" s="241"/>
    </row>
    <row r="42337" spans="25:28">
      <c r="Y42337" s="240"/>
      <c r="AB42337" s="241"/>
    </row>
    <row r="42338" spans="25:28">
      <c r="Y42338" s="240"/>
      <c r="AB42338" s="241"/>
    </row>
    <row r="42339" spans="25:28">
      <c r="Y42339" s="240"/>
      <c r="AB42339" s="241"/>
    </row>
    <row r="42340" spans="25:28">
      <c r="Y42340" s="240"/>
      <c r="AB42340" s="241"/>
    </row>
    <row r="42341" spans="25:28">
      <c r="Y42341" s="240"/>
      <c r="AB42341" s="241"/>
    </row>
    <row r="42342" spans="25:28">
      <c r="Y42342" s="240"/>
      <c r="AB42342" s="241"/>
    </row>
    <row r="42343" spans="25:28">
      <c r="Y42343" s="240"/>
      <c r="AB42343" s="241"/>
    </row>
    <row r="42344" spans="25:28">
      <c r="Y42344" s="240"/>
      <c r="AB42344" s="241"/>
    </row>
    <row r="42345" spans="25:28">
      <c r="Y42345" s="240"/>
      <c r="AB42345" s="241"/>
    </row>
    <row r="42346" spans="25:28">
      <c r="Y42346" s="240"/>
      <c r="AB42346" s="241"/>
    </row>
    <row r="42347" spans="25:28">
      <c r="Y42347" s="240"/>
      <c r="AB42347" s="241"/>
    </row>
    <row r="42348" spans="25:28">
      <c r="Y42348" s="240"/>
      <c r="AB42348" s="241"/>
    </row>
    <row r="42349" spans="25:28">
      <c r="Y42349" s="240"/>
      <c r="AB42349" s="241"/>
    </row>
    <row r="42350" spans="25:28">
      <c r="Y42350" s="240"/>
      <c r="AB42350" s="241"/>
    </row>
    <row r="42351" spans="25:28">
      <c r="Y42351" s="240"/>
      <c r="AB42351" s="241"/>
    </row>
    <row r="42352" spans="25:28">
      <c r="Y42352" s="240"/>
      <c r="AB42352" s="241"/>
    </row>
    <row r="42353" spans="25:28">
      <c r="Y42353" s="240"/>
      <c r="AB42353" s="241"/>
    </row>
    <row r="42354" spans="25:28">
      <c r="Y42354" s="240"/>
      <c r="AB42354" s="241"/>
    </row>
    <row r="42355" spans="25:28">
      <c r="Y42355" s="240"/>
      <c r="AB42355" s="241"/>
    </row>
    <row r="42356" spans="25:28">
      <c r="Y42356" s="240"/>
      <c r="AB42356" s="241"/>
    </row>
    <row r="42357" spans="25:28">
      <c r="Y42357" s="240"/>
      <c r="AB42357" s="241"/>
    </row>
    <row r="42358" spans="25:28">
      <c r="Y42358" s="240"/>
      <c r="AB42358" s="241"/>
    </row>
    <row r="42359" spans="25:28">
      <c r="Y42359" s="240"/>
      <c r="AB42359" s="241"/>
    </row>
    <row r="42360" spans="25:28">
      <c r="Y42360" s="240"/>
      <c r="AB42360" s="241"/>
    </row>
    <row r="42361" spans="25:28">
      <c r="Y42361" s="240"/>
      <c r="AB42361" s="241"/>
    </row>
    <row r="42362" spans="25:28">
      <c r="Y42362" s="240"/>
      <c r="AB42362" s="241"/>
    </row>
    <row r="42363" spans="25:28">
      <c r="Y42363" s="240"/>
      <c r="AB42363" s="241"/>
    </row>
    <row r="42364" spans="25:28">
      <c r="Y42364" s="240"/>
      <c r="AB42364" s="241"/>
    </row>
    <row r="42365" spans="25:28">
      <c r="Y42365" s="240"/>
      <c r="AB42365" s="241"/>
    </row>
    <row r="42366" spans="25:28">
      <c r="Y42366" s="240"/>
      <c r="AB42366" s="241"/>
    </row>
    <row r="42367" spans="25:28">
      <c r="Y42367" s="240"/>
      <c r="AB42367" s="241"/>
    </row>
    <row r="42368" spans="25:28">
      <c r="Y42368" s="240"/>
      <c r="AB42368" s="241"/>
    </row>
    <row r="42369" spans="25:28">
      <c r="Y42369" s="240"/>
      <c r="AB42369" s="241"/>
    </row>
    <row r="42370" spans="25:28">
      <c r="Y42370" s="240"/>
      <c r="AB42370" s="241"/>
    </row>
    <row r="42371" spans="25:28">
      <c r="Y42371" s="240"/>
      <c r="AB42371" s="241"/>
    </row>
    <row r="42372" spans="25:28">
      <c r="Y42372" s="240"/>
      <c r="AB42372" s="241"/>
    </row>
    <row r="42373" spans="25:28">
      <c r="Y42373" s="240"/>
      <c r="AB42373" s="241"/>
    </row>
    <row r="42374" spans="25:28">
      <c r="Y42374" s="240"/>
      <c r="AB42374" s="241"/>
    </row>
    <row r="42375" spans="25:28">
      <c r="Y42375" s="240"/>
      <c r="AB42375" s="241"/>
    </row>
    <row r="42376" spans="25:28">
      <c r="Y42376" s="240"/>
      <c r="AB42376" s="241"/>
    </row>
    <row r="42377" spans="25:28">
      <c r="Y42377" s="240"/>
      <c r="AB42377" s="241"/>
    </row>
    <row r="42378" spans="25:28">
      <c r="Y42378" s="240"/>
      <c r="AB42378" s="241"/>
    </row>
    <row r="42379" spans="25:28">
      <c r="Y42379" s="240"/>
      <c r="AB42379" s="241"/>
    </row>
    <row r="42380" spans="25:28">
      <c r="Y42380" s="240"/>
      <c r="AB42380" s="241"/>
    </row>
    <row r="42381" spans="25:28">
      <c r="Y42381" s="240"/>
      <c r="AB42381" s="241"/>
    </row>
    <row r="42382" spans="25:28">
      <c r="Y42382" s="240"/>
      <c r="AB42382" s="241"/>
    </row>
    <row r="42383" spans="25:28">
      <c r="Y42383" s="240"/>
      <c r="AB42383" s="241"/>
    </row>
    <row r="42384" spans="25:28">
      <c r="Y42384" s="240"/>
      <c r="AB42384" s="241"/>
    </row>
    <row r="42385" spans="25:28">
      <c r="Y42385" s="240"/>
      <c r="AB42385" s="241"/>
    </row>
    <row r="42386" spans="25:28">
      <c r="Y42386" s="240"/>
      <c r="AB42386" s="241"/>
    </row>
    <row r="42387" spans="25:28">
      <c r="Y42387" s="240"/>
      <c r="AB42387" s="241"/>
    </row>
    <row r="42388" spans="25:28">
      <c r="Y42388" s="240"/>
      <c r="AB42388" s="241"/>
    </row>
    <row r="42389" spans="25:28">
      <c r="Y42389" s="240"/>
      <c r="AB42389" s="241"/>
    </row>
    <row r="42390" spans="25:28">
      <c r="Y42390" s="240"/>
      <c r="AB42390" s="241"/>
    </row>
    <row r="42391" spans="25:28">
      <c r="Y42391" s="240"/>
      <c r="AB42391" s="241"/>
    </row>
    <row r="42392" spans="25:28">
      <c r="Y42392" s="240"/>
      <c r="AB42392" s="241"/>
    </row>
    <row r="42393" spans="25:28">
      <c r="Y42393" s="240"/>
      <c r="AB42393" s="241"/>
    </row>
    <row r="42394" spans="25:28">
      <c r="Y42394" s="240"/>
      <c r="AB42394" s="241"/>
    </row>
    <row r="42395" spans="25:28">
      <c r="Y42395" s="240"/>
      <c r="AB42395" s="241"/>
    </row>
    <row r="42396" spans="25:28">
      <c r="Y42396" s="240"/>
      <c r="AB42396" s="241"/>
    </row>
    <row r="42397" spans="25:28">
      <c r="Y42397" s="240"/>
      <c r="AB42397" s="241"/>
    </row>
    <row r="42398" spans="25:28">
      <c r="Y42398" s="240"/>
      <c r="AB42398" s="241"/>
    </row>
    <row r="42399" spans="25:28">
      <c r="Y42399" s="240"/>
      <c r="AB42399" s="241"/>
    </row>
    <row r="42400" spans="25:28">
      <c r="Y42400" s="240"/>
      <c r="AB42400" s="241"/>
    </row>
    <row r="42401" spans="25:28">
      <c r="Y42401" s="240"/>
      <c r="AB42401" s="241"/>
    </row>
    <row r="42402" spans="25:28">
      <c r="Y42402" s="240"/>
      <c r="AB42402" s="241"/>
    </row>
    <row r="42403" spans="25:28">
      <c r="Y42403" s="240"/>
      <c r="AB42403" s="241"/>
    </row>
    <row r="42404" spans="25:28">
      <c r="Y42404" s="240"/>
      <c r="AB42404" s="241"/>
    </row>
    <row r="42405" spans="25:28">
      <c r="Y42405" s="240"/>
      <c r="AB42405" s="241"/>
    </row>
    <row r="42406" spans="25:28">
      <c r="Y42406" s="240"/>
      <c r="AB42406" s="241"/>
    </row>
    <row r="42407" spans="25:28">
      <c r="Y42407" s="240"/>
      <c r="AB42407" s="241"/>
    </row>
    <row r="42408" spans="25:28">
      <c r="Y42408" s="240"/>
      <c r="AB42408" s="241"/>
    </row>
    <row r="42409" spans="25:28">
      <c r="Y42409" s="240"/>
      <c r="AB42409" s="241"/>
    </row>
    <row r="42410" spans="25:28">
      <c r="Y42410" s="240"/>
      <c r="AB42410" s="241"/>
    </row>
    <row r="42411" spans="25:28">
      <c r="Y42411" s="240"/>
      <c r="AB42411" s="241"/>
    </row>
    <row r="42412" spans="25:28">
      <c r="Y42412" s="240"/>
      <c r="AB42412" s="241"/>
    </row>
    <row r="42413" spans="25:28">
      <c r="Y42413" s="240"/>
      <c r="AB42413" s="241"/>
    </row>
    <row r="42414" spans="25:28">
      <c r="Y42414" s="240"/>
      <c r="AB42414" s="241"/>
    </row>
    <row r="42415" spans="25:28">
      <c r="Y42415" s="240"/>
      <c r="AB42415" s="241"/>
    </row>
    <row r="42416" spans="25:28">
      <c r="Y42416" s="240"/>
      <c r="AB42416" s="241"/>
    </row>
    <row r="42417" spans="25:28">
      <c r="Y42417" s="240"/>
      <c r="AB42417" s="241"/>
    </row>
    <row r="42418" spans="25:28">
      <c r="Y42418" s="240"/>
      <c r="AB42418" s="241"/>
    </row>
    <row r="42419" spans="25:28">
      <c r="Y42419" s="240"/>
      <c r="AB42419" s="241"/>
    </row>
    <row r="42420" spans="25:28">
      <c r="Y42420" s="240"/>
      <c r="AB42420" s="241"/>
    </row>
    <row r="42421" spans="25:28">
      <c r="Y42421" s="240"/>
      <c r="AB42421" s="241"/>
    </row>
    <row r="42422" spans="25:28">
      <c r="Y42422" s="240"/>
      <c r="AB42422" s="241"/>
    </row>
    <row r="42423" spans="25:28">
      <c r="Y42423" s="240"/>
      <c r="AB42423" s="241"/>
    </row>
    <row r="42424" spans="25:28">
      <c r="Y42424" s="240"/>
      <c r="AB42424" s="241"/>
    </row>
    <row r="42425" spans="25:28">
      <c r="Y42425" s="240"/>
      <c r="AB42425" s="241"/>
    </row>
    <row r="42426" spans="25:28">
      <c r="Y42426" s="240"/>
      <c r="AB42426" s="241"/>
    </row>
    <row r="42427" spans="25:28">
      <c r="Y42427" s="240"/>
      <c r="AB42427" s="241"/>
    </row>
    <row r="42428" spans="25:28">
      <c r="Y42428" s="240"/>
      <c r="AB42428" s="241"/>
    </row>
    <row r="42429" spans="25:28">
      <c r="Y42429" s="240"/>
      <c r="AB42429" s="241"/>
    </row>
    <row r="42430" spans="25:28">
      <c r="Y42430" s="240"/>
      <c r="AB42430" s="241"/>
    </row>
    <row r="42431" spans="25:28">
      <c r="Y42431" s="240"/>
      <c r="AB42431" s="241"/>
    </row>
    <row r="42432" spans="25:28">
      <c r="Y42432" s="240"/>
      <c r="AB42432" s="241"/>
    </row>
    <row r="42433" spans="25:28">
      <c r="Y42433" s="240"/>
      <c r="AB42433" s="241"/>
    </row>
    <row r="42434" spans="25:28">
      <c r="Y42434" s="240"/>
      <c r="AB42434" s="241"/>
    </row>
    <row r="42435" spans="25:28">
      <c r="Y42435" s="240"/>
      <c r="AB42435" s="241"/>
    </row>
    <row r="42436" spans="25:28">
      <c r="Y42436" s="240"/>
      <c r="AB42436" s="241"/>
    </row>
    <row r="42437" spans="25:28">
      <c r="Y42437" s="240"/>
      <c r="AB42437" s="241"/>
    </row>
    <row r="42438" spans="25:28">
      <c r="Y42438" s="240"/>
      <c r="AB42438" s="241"/>
    </row>
    <row r="42439" spans="25:28">
      <c r="Y42439" s="240"/>
      <c r="AB42439" s="241"/>
    </row>
    <row r="42440" spans="25:28">
      <c r="Y42440" s="240"/>
      <c r="AB42440" s="241"/>
    </row>
    <row r="42441" spans="25:28">
      <c r="Y42441" s="240"/>
      <c r="AB42441" s="241"/>
    </row>
    <row r="42442" spans="25:28">
      <c r="Y42442" s="240"/>
      <c r="AB42442" s="241"/>
    </row>
    <row r="42443" spans="25:28">
      <c r="Y42443" s="240"/>
      <c r="AB42443" s="241"/>
    </row>
    <row r="42444" spans="25:28">
      <c r="Y42444" s="240"/>
      <c r="AB42444" s="241"/>
    </row>
    <row r="42445" spans="25:28">
      <c r="Y42445" s="240"/>
      <c r="AB42445" s="241"/>
    </row>
    <row r="42446" spans="25:28">
      <c r="Y42446" s="240"/>
      <c r="AB42446" s="241"/>
    </row>
    <row r="42447" spans="25:28">
      <c r="Y42447" s="240"/>
      <c r="AB42447" s="241"/>
    </row>
    <row r="42448" spans="25:28">
      <c r="Y42448" s="240"/>
      <c r="AB42448" s="241"/>
    </row>
    <row r="42449" spans="25:28">
      <c r="Y42449" s="240"/>
      <c r="AB42449" s="241"/>
    </row>
    <row r="42450" spans="25:28">
      <c r="Y42450" s="240"/>
      <c r="AB42450" s="241"/>
    </row>
    <row r="42451" spans="25:28">
      <c r="Y42451" s="240"/>
      <c r="AB42451" s="241"/>
    </row>
    <row r="42452" spans="25:28">
      <c r="Y42452" s="240"/>
      <c r="AB42452" s="241"/>
    </row>
    <row r="42453" spans="25:28">
      <c r="Y42453" s="240"/>
      <c r="AB42453" s="241"/>
    </row>
    <row r="42454" spans="25:28">
      <c r="Y42454" s="240"/>
      <c r="AB42454" s="241"/>
    </row>
    <row r="42455" spans="25:28">
      <c r="Y42455" s="240"/>
      <c r="AB42455" s="241"/>
    </row>
    <row r="42456" spans="25:28">
      <c r="Y42456" s="240"/>
      <c r="AB42456" s="241"/>
    </row>
    <row r="42457" spans="25:28">
      <c r="Y42457" s="240"/>
      <c r="AB42457" s="241"/>
    </row>
    <row r="42458" spans="25:28">
      <c r="Y42458" s="240"/>
      <c r="AB42458" s="241"/>
    </row>
    <row r="42459" spans="25:28">
      <c r="Y42459" s="240"/>
      <c r="AB42459" s="241"/>
    </row>
    <row r="42460" spans="25:28">
      <c r="Y42460" s="240"/>
      <c r="AB42460" s="241"/>
    </row>
    <row r="42461" spans="25:28">
      <c r="Y42461" s="240"/>
      <c r="AB42461" s="241"/>
    </row>
    <row r="42462" spans="25:28">
      <c r="Y42462" s="240"/>
      <c r="AB42462" s="241"/>
    </row>
    <row r="42463" spans="25:28">
      <c r="Y42463" s="240"/>
      <c r="AB42463" s="241"/>
    </row>
    <row r="42464" spans="25:28">
      <c r="Y42464" s="240"/>
      <c r="AB42464" s="241"/>
    </row>
    <row r="42465" spans="25:28">
      <c r="Y42465" s="240"/>
      <c r="AB42465" s="241"/>
    </row>
    <row r="42466" spans="25:28">
      <c r="Y42466" s="240"/>
      <c r="AB42466" s="241"/>
    </row>
    <row r="42467" spans="25:28">
      <c r="Y42467" s="240"/>
      <c r="AB42467" s="241"/>
    </row>
    <row r="42468" spans="25:28">
      <c r="Y42468" s="240"/>
      <c r="AB42468" s="241"/>
    </row>
    <row r="42469" spans="25:28">
      <c r="Y42469" s="240"/>
      <c r="AB42469" s="241"/>
    </row>
    <row r="42470" spans="25:28">
      <c r="Y42470" s="240"/>
      <c r="AB42470" s="241"/>
    </row>
    <row r="42471" spans="25:28">
      <c r="Y42471" s="240"/>
      <c r="AB42471" s="241"/>
    </row>
    <row r="42472" spans="25:28">
      <c r="Y42472" s="240"/>
      <c r="AB42472" s="241"/>
    </row>
    <row r="42473" spans="25:28">
      <c r="Y42473" s="240"/>
      <c r="AB42473" s="241"/>
    </row>
    <row r="42474" spans="25:28">
      <c r="Y42474" s="240"/>
      <c r="AB42474" s="241"/>
    </row>
    <row r="42475" spans="25:28">
      <c r="Y42475" s="240"/>
      <c r="AB42475" s="241"/>
    </row>
    <row r="42476" spans="25:28">
      <c r="Y42476" s="240"/>
      <c r="AB42476" s="241"/>
    </row>
    <row r="42477" spans="25:28">
      <c r="Y42477" s="240"/>
      <c r="AB42477" s="241"/>
    </row>
    <row r="42478" spans="25:28">
      <c r="Y42478" s="240"/>
      <c r="AB42478" s="241"/>
    </row>
    <row r="42479" spans="25:28">
      <c r="Y42479" s="240"/>
      <c r="AB42479" s="241"/>
    </row>
    <row r="42480" spans="25:28">
      <c r="Y42480" s="240"/>
      <c r="AB42480" s="241"/>
    </row>
    <row r="42481" spans="25:28">
      <c r="Y42481" s="240"/>
      <c r="AB42481" s="241"/>
    </row>
    <row r="42482" spans="25:28">
      <c r="Y42482" s="240"/>
      <c r="AB42482" s="241"/>
    </row>
    <row r="42483" spans="25:28">
      <c r="Y42483" s="240"/>
      <c r="AB42483" s="241"/>
    </row>
    <row r="42484" spans="25:28">
      <c r="Y42484" s="240"/>
      <c r="AB42484" s="241"/>
    </row>
    <row r="42485" spans="25:28">
      <c r="Y42485" s="240"/>
      <c r="AB42485" s="241"/>
    </row>
    <row r="42486" spans="25:28">
      <c r="Y42486" s="240"/>
      <c r="AB42486" s="241"/>
    </row>
    <row r="42487" spans="25:28">
      <c r="Y42487" s="240"/>
      <c r="AB42487" s="241"/>
    </row>
    <row r="42488" spans="25:28">
      <c r="Y42488" s="240"/>
      <c r="AB42488" s="241"/>
    </row>
    <row r="42489" spans="25:28">
      <c r="Y42489" s="240"/>
      <c r="AB42489" s="241"/>
    </row>
    <row r="42490" spans="25:28">
      <c r="Y42490" s="240"/>
      <c r="AB42490" s="241"/>
    </row>
    <row r="42491" spans="25:28">
      <c r="Y42491" s="240"/>
      <c r="AB42491" s="241"/>
    </row>
    <row r="42492" spans="25:28">
      <c r="Y42492" s="240"/>
      <c r="AB42492" s="241"/>
    </row>
    <row r="42493" spans="25:28">
      <c r="Y42493" s="240"/>
      <c r="AB42493" s="241"/>
    </row>
    <row r="42494" spans="25:28">
      <c r="Y42494" s="240"/>
      <c r="AB42494" s="241"/>
    </row>
    <row r="42495" spans="25:28">
      <c r="Y42495" s="240"/>
      <c r="AB42495" s="241"/>
    </row>
    <row r="42496" spans="25:28">
      <c r="Y42496" s="240"/>
      <c r="AB42496" s="241"/>
    </row>
    <row r="42497" spans="25:28">
      <c r="Y42497" s="240"/>
      <c r="AB42497" s="241"/>
    </row>
    <row r="42498" spans="25:28">
      <c r="Y42498" s="240"/>
      <c r="AB42498" s="241"/>
    </row>
    <row r="42499" spans="25:28">
      <c r="Y42499" s="240"/>
      <c r="AB42499" s="241"/>
    </row>
    <row r="42500" spans="25:28">
      <c r="Y42500" s="240"/>
      <c r="AB42500" s="241"/>
    </row>
    <row r="42501" spans="25:28">
      <c r="Y42501" s="240"/>
      <c r="AB42501" s="241"/>
    </row>
    <row r="42502" spans="25:28">
      <c r="Y42502" s="240"/>
      <c r="AB42502" s="241"/>
    </row>
    <row r="42503" spans="25:28">
      <c r="Y42503" s="240"/>
      <c r="AB42503" s="241"/>
    </row>
    <row r="42504" spans="25:28">
      <c r="Y42504" s="240"/>
      <c r="AB42504" s="241"/>
    </row>
    <row r="42505" spans="25:28">
      <c r="Y42505" s="240"/>
      <c r="AB42505" s="241"/>
    </row>
    <row r="42506" spans="25:28">
      <c r="Y42506" s="240"/>
      <c r="AB42506" s="241"/>
    </row>
    <row r="42507" spans="25:28">
      <c r="Y42507" s="240"/>
      <c r="AB42507" s="241"/>
    </row>
    <row r="42508" spans="25:28">
      <c r="Y42508" s="240"/>
      <c r="AB42508" s="241"/>
    </row>
    <row r="42509" spans="25:28">
      <c r="Y42509" s="240"/>
      <c r="AB42509" s="241"/>
    </row>
    <row r="42510" spans="25:28">
      <c r="Y42510" s="240"/>
      <c r="AB42510" s="241"/>
    </row>
    <row r="42511" spans="25:28">
      <c r="Y42511" s="240"/>
      <c r="AB42511" s="241"/>
    </row>
    <row r="42512" spans="25:28">
      <c r="Y42512" s="240"/>
      <c r="AB42512" s="241"/>
    </row>
    <row r="42513" spans="25:28">
      <c r="Y42513" s="240"/>
      <c r="AB42513" s="241"/>
    </row>
    <row r="42514" spans="25:28">
      <c r="Y42514" s="240"/>
      <c r="AB42514" s="241"/>
    </row>
    <row r="42515" spans="25:28">
      <c r="Y42515" s="240"/>
      <c r="AB42515" s="241"/>
    </row>
    <row r="42516" spans="25:28">
      <c r="Y42516" s="240"/>
      <c r="AB42516" s="241"/>
    </row>
    <row r="42517" spans="25:28">
      <c r="Y42517" s="240"/>
      <c r="AB42517" s="241"/>
    </row>
    <row r="42518" spans="25:28">
      <c r="Y42518" s="240"/>
      <c r="AB42518" s="241"/>
    </row>
    <row r="42519" spans="25:28">
      <c r="Y42519" s="240"/>
      <c r="AB42519" s="241"/>
    </row>
    <row r="42520" spans="25:28">
      <c r="Y42520" s="240"/>
      <c r="AB42520" s="241"/>
    </row>
    <row r="42521" spans="25:28">
      <c r="Y42521" s="240"/>
      <c r="AB42521" s="241"/>
    </row>
    <row r="42522" spans="25:28">
      <c r="Y42522" s="240"/>
      <c r="AB42522" s="241"/>
    </row>
    <row r="42523" spans="25:28">
      <c r="Y42523" s="240"/>
      <c r="AB42523" s="241"/>
    </row>
    <row r="42524" spans="25:28">
      <c r="Y42524" s="240"/>
      <c r="AB42524" s="241"/>
    </row>
    <row r="42525" spans="25:28">
      <c r="Y42525" s="240"/>
      <c r="AB42525" s="241"/>
    </row>
    <row r="42526" spans="25:28">
      <c r="Y42526" s="240"/>
      <c r="AB42526" s="241"/>
    </row>
    <row r="42527" spans="25:28">
      <c r="Y42527" s="240"/>
      <c r="AB42527" s="241"/>
    </row>
    <row r="42528" spans="25:28">
      <c r="Y42528" s="240"/>
      <c r="AB42528" s="241"/>
    </row>
    <row r="42529" spans="25:28">
      <c r="Y42529" s="240"/>
      <c r="AB42529" s="241"/>
    </row>
    <row r="42530" spans="25:28">
      <c r="Y42530" s="240"/>
      <c r="AB42530" s="241"/>
    </row>
    <row r="42531" spans="25:28">
      <c r="Y42531" s="240"/>
      <c r="AB42531" s="241"/>
    </row>
    <row r="42532" spans="25:28">
      <c r="Y42532" s="240"/>
      <c r="AB42532" s="241"/>
    </row>
    <row r="42533" spans="25:28">
      <c r="Y42533" s="240"/>
      <c r="AB42533" s="241"/>
    </row>
    <row r="42534" spans="25:28">
      <c r="Y42534" s="240"/>
      <c r="AB42534" s="241"/>
    </row>
    <row r="42535" spans="25:28">
      <c r="Y42535" s="240"/>
      <c r="AB42535" s="241"/>
    </row>
    <row r="42536" spans="25:28">
      <c r="Y42536" s="240"/>
      <c r="AB42536" s="241"/>
    </row>
    <row r="42537" spans="25:28">
      <c r="Y42537" s="240"/>
      <c r="AB42537" s="241"/>
    </row>
    <row r="42538" spans="25:28">
      <c r="Y42538" s="240"/>
      <c r="AB42538" s="241"/>
    </row>
    <row r="42539" spans="25:28">
      <c r="Y42539" s="240"/>
      <c r="AB42539" s="241"/>
    </row>
    <row r="42540" spans="25:28">
      <c r="Y42540" s="240"/>
      <c r="AB42540" s="241"/>
    </row>
    <row r="42541" spans="25:28">
      <c r="Y42541" s="240"/>
      <c r="AB42541" s="241"/>
    </row>
    <row r="42542" spans="25:28">
      <c r="Y42542" s="240"/>
      <c r="AB42542" s="241"/>
    </row>
    <row r="42543" spans="25:28">
      <c r="Y42543" s="240"/>
      <c r="AB42543" s="241"/>
    </row>
    <row r="42544" spans="25:28">
      <c r="Y42544" s="240"/>
      <c r="AB42544" s="241"/>
    </row>
    <row r="42545" spans="25:28">
      <c r="Y42545" s="240"/>
      <c r="AB42545" s="241"/>
    </row>
    <row r="42546" spans="25:28">
      <c r="Y42546" s="240"/>
      <c r="AB42546" s="241"/>
    </row>
    <row r="42547" spans="25:28">
      <c r="Y42547" s="240"/>
      <c r="AB42547" s="241"/>
    </row>
    <row r="42548" spans="25:28">
      <c r="Y42548" s="240"/>
      <c r="AB42548" s="241"/>
    </row>
    <row r="42549" spans="25:28">
      <c r="Y42549" s="240"/>
      <c r="AB42549" s="241"/>
    </row>
    <row r="42550" spans="25:28">
      <c r="Y42550" s="240"/>
      <c r="AB42550" s="241"/>
    </row>
    <row r="42551" spans="25:28">
      <c r="Y42551" s="240"/>
      <c r="AB42551" s="241"/>
    </row>
    <row r="42552" spans="25:28">
      <c r="Y42552" s="240"/>
      <c r="AB42552" s="241"/>
    </row>
    <row r="42553" spans="25:28">
      <c r="Y42553" s="240"/>
      <c r="AB42553" s="241"/>
    </row>
    <row r="42554" spans="25:28">
      <c r="Y42554" s="240"/>
      <c r="AB42554" s="241"/>
    </row>
    <row r="42555" spans="25:28">
      <c r="Y42555" s="240"/>
      <c r="AB42555" s="241"/>
    </row>
    <row r="42556" spans="25:28">
      <c r="Y42556" s="240"/>
      <c r="AB42556" s="241"/>
    </row>
    <row r="42557" spans="25:28">
      <c r="Y42557" s="240"/>
      <c r="AB42557" s="241"/>
    </row>
    <row r="42558" spans="25:28">
      <c r="Y42558" s="240"/>
      <c r="AB42558" s="241"/>
    </row>
    <row r="42559" spans="25:28">
      <c r="Y42559" s="240"/>
      <c r="AB42559" s="241"/>
    </row>
    <row r="42560" spans="25:28">
      <c r="Y42560" s="240"/>
      <c r="AB42560" s="241"/>
    </row>
    <row r="42561" spans="25:28">
      <c r="Y42561" s="240"/>
      <c r="AB42561" s="241"/>
    </row>
    <row r="42562" spans="25:28">
      <c r="Y42562" s="240"/>
      <c r="AB42562" s="241"/>
    </row>
    <row r="42563" spans="25:28">
      <c r="Y42563" s="240"/>
      <c r="AB42563" s="241"/>
    </row>
    <row r="42564" spans="25:28">
      <c r="Y42564" s="240"/>
      <c r="AB42564" s="241"/>
    </row>
    <row r="42565" spans="25:28">
      <c r="Y42565" s="240"/>
      <c r="AB42565" s="241"/>
    </row>
    <row r="42566" spans="25:28">
      <c r="Y42566" s="240"/>
      <c r="AB42566" s="241"/>
    </row>
    <row r="42567" spans="25:28">
      <c r="Y42567" s="240"/>
      <c r="AB42567" s="241"/>
    </row>
    <row r="42568" spans="25:28">
      <c r="Y42568" s="240"/>
      <c r="AB42568" s="241"/>
    </row>
    <row r="42569" spans="25:28">
      <c r="Y42569" s="240"/>
      <c r="AB42569" s="241"/>
    </row>
    <row r="42570" spans="25:28">
      <c r="Y42570" s="240"/>
      <c r="AB42570" s="241"/>
    </row>
    <row r="42571" spans="25:28">
      <c r="Y42571" s="240"/>
      <c r="AB42571" s="241"/>
    </row>
    <row r="42572" spans="25:28">
      <c r="Y42572" s="240"/>
      <c r="AB42572" s="241"/>
    </row>
    <row r="42573" spans="25:28">
      <c r="Y42573" s="240"/>
      <c r="AB42573" s="241"/>
    </row>
    <row r="42574" spans="25:28">
      <c r="Y42574" s="240"/>
      <c r="AB42574" s="241"/>
    </row>
    <row r="42575" spans="25:28">
      <c r="Y42575" s="240"/>
      <c r="AB42575" s="241"/>
    </row>
    <row r="42576" spans="25:28">
      <c r="Y42576" s="240"/>
      <c r="AB42576" s="241"/>
    </row>
    <row r="42577" spans="25:28">
      <c r="Y42577" s="240"/>
      <c r="AB42577" s="241"/>
    </row>
    <row r="42578" spans="25:28">
      <c r="Y42578" s="240"/>
      <c r="AB42578" s="241"/>
    </row>
    <row r="42579" spans="25:28">
      <c r="Y42579" s="240"/>
      <c r="AB42579" s="241"/>
    </row>
    <row r="42580" spans="25:28">
      <c r="Y42580" s="240"/>
      <c r="AB42580" s="241"/>
    </row>
    <row r="42581" spans="25:28">
      <c r="Y42581" s="240"/>
      <c r="AB42581" s="241"/>
    </row>
    <row r="42582" spans="25:28">
      <c r="Y42582" s="240"/>
      <c r="AB42582" s="241"/>
    </row>
    <row r="42583" spans="25:28">
      <c r="Y42583" s="240"/>
      <c r="AB42583" s="241"/>
    </row>
    <row r="42584" spans="25:28">
      <c r="Y42584" s="240"/>
      <c r="AB42584" s="241"/>
    </row>
    <row r="42585" spans="25:28">
      <c r="Y42585" s="240"/>
      <c r="AB42585" s="241"/>
    </row>
    <row r="42586" spans="25:28">
      <c r="Y42586" s="240"/>
      <c r="AB42586" s="241"/>
    </row>
    <row r="42587" spans="25:28">
      <c r="Y42587" s="240"/>
      <c r="AB42587" s="241"/>
    </row>
    <row r="42588" spans="25:28">
      <c r="Y42588" s="240"/>
      <c r="AB42588" s="241"/>
    </row>
    <row r="42589" spans="25:28">
      <c r="Y42589" s="240"/>
      <c r="AB42589" s="241"/>
    </row>
    <row r="42590" spans="25:28">
      <c r="Y42590" s="240"/>
      <c r="AB42590" s="241"/>
    </row>
    <row r="42591" spans="25:28">
      <c r="Y42591" s="240"/>
      <c r="AB42591" s="241"/>
    </row>
    <row r="42592" spans="25:28">
      <c r="Y42592" s="240"/>
      <c r="AB42592" s="241"/>
    </row>
    <row r="42593" spans="25:28">
      <c r="Y42593" s="240"/>
      <c r="AB42593" s="241"/>
    </row>
    <row r="42594" spans="25:28">
      <c r="Y42594" s="240"/>
      <c r="AB42594" s="241"/>
    </row>
    <row r="42595" spans="25:28">
      <c r="Y42595" s="240"/>
      <c r="AB42595" s="241"/>
    </row>
    <row r="42596" spans="25:28">
      <c r="Y42596" s="240"/>
      <c r="AB42596" s="241"/>
    </row>
    <row r="42597" spans="25:28">
      <c r="Y42597" s="240"/>
      <c r="AB42597" s="241"/>
    </row>
    <row r="42598" spans="25:28">
      <c r="Y42598" s="240"/>
      <c r="AB42598" s="241"/>
    </row>
    <row r="42599" spans="25:28">
      <c r="Y42599" s="240"/>
      <c r="AB42599" s="241"/>
    </row>
    <row r="42600" spans="25:28">
      <c r="Y42600" s="240"/>
      <c r="AB42600" s="241"/>
    </row>
    <row r="42601" spans="25:28">
      <c r="Y42601" s="240"/>
      <c r="AB42601" s="241"/>
    </row>
    <row r="42602" spans="25:28">
      <c r="Y42602" s="240"/>
      <c r="AB42602" s="241"/>
    </row>
    <row r="42603" spans="25:28">
      <c r="Y42603" s="240"/>
      <c r="AB42603" s="241"/>
    </row>
    <row r="42604" spans="25:28">
      <c r="Y42604" s="240"/>
      <c r="AB42604" s="241"/>
    </row>
    <row r="42605" spans="25:28">
      <c r="Y42605" s="240"/>
      <c r="AB42605" s="241"/>
    </row>
    <row r="42606" spans="25:28">
      <c r="Y42606" s="240"/>
      <c r="AB42606" s="241"/>
    </row>
    <row r="42607" spans="25:28">
      <c r="Y42607" s="240"/>
      <c r="AB42607" s="241"/>
    </row>
    <row r="42608" spans="25:28">
      <c r="Y42608" s="240"/>
      <c r="AB42608" s="241"/>
    </row>
    <row r="42609" spans="25:28">
      <c r="Y42609" s="240"/>
      <c r="AB42609" s="241"/>
    </row>
    <row r="42610" spans="25:28">
      <c r="Y42610" s="240"/>
      <c r="AB42610" s="241"/>
    </row>
    <row r="42611" spans="25:28">
      <c r="Y42611" s="240"/>
      <c r="AB42611" s="241"/>
    </row>
    <row r="42612" spans="25:28">
      <c r="Y42612" s="240"/>
      <c r="AB42612" s="241"/>
    </row>
    <row r="42613" spans="25:28">
      <c r="Y42613" s="240"/>
      <c r="AB42613" s="241"/>
    </row>
    <row r="42614" spans="25:28">
      <c r="Y42614" s="240"/>
      <c r="AB42614" s="241"/>
    </row>
    <row r="42615" spans="25:28">
      <c r="Y42615" s="240"/>
      <c r="AB42615" s="241"/>
    </row>
    <row r="42616" spans="25:28">
      <c r="Y42616" s="240"/>
      <c r="AB42616" s="241"/>
    </row>
    <row r="42617" spans="25:28">
      <c r="Y42617" s="240"/>
      <c r="AB42617" s="241"/>
    </row>
    <row r="42618" spans="25:28">
      <c r="Y42618" s="240"/>
      <c r="AB42618" s="241"/>
    </row>
    <row r="42619" spans="25:28">
      <c r="Y42619" s="240"/>
      <c r="AB42619" s="241"/>
    </row>
    <row r="42620" spans="25:28">
      <c r="Y42620" s="240"/>
      <c r="AB42620" s="241"/>
    </row>
    <row r="42621" spans="25:28">
      <c r="Y42621" s="240"/>
      <c r="AB42621" s="241"/>
    </row>
    <row r="42622" spans="25:28">
      <c r="Y42622" s="240"/>
      <c r="AB42622" s="241"/>
    </row>
    <row r="42623" spans="25:28">
      <c r="Y42623" s="240"/>
      <c r="AB42623" s="241"/>
    </row>
    <row r="42624" spans="25:28">
      <c r="Y42624" s="240"/>
      <c r="AB42624" s="241"/>
    </row>
    <row r="42625" spans="25:28">
      <c r="Y42625" s="240"/>
      <c r="AB42625" s="241"/>
    </row>
    <row r="42626" spans="25:28">
      <c r="Y42626" s="240"/>
      <c r="AB42626" s="241"/>
    </row>
    <row r="42627" spans="25:28">
      <c r="Y42627" s="240"/>
      <c r="AB42627" s="241"/>
    </row>
    <row r="42628" spans="25:28">
      <c r="Y42628" s="240"/>
      <c r="AB42628" s="241"/>
    </row>
    <row r="42629" spans="25:28">
      <c r="Y42629" s="240"/>
      <c r="AB42629" s="241"/>
    </row>
    <row r="42630" spans="25:28">
      <c r="Y42630" s="240"/>
      <c r="AB42630" s="241"/>
    </row>
    <row r="42631" spans="25:28">
      <c r="Y42631" s="240"/>
      <c r="AB42631" s="241"/>
    </row>
    <row r="42632" spans="25:28">
      <c r="Y42632" s="240"/>
      <c r="AB42632" s="241"/>
    </row>
    <row r="42633" spans="25:28">
      <c r="Y42633" s="240"/>
      <c r="AB42633" s="241"/>
    </row>
    <row r="42634" spans="25:28">
      <c r="Y42634" s="240"/>
      <c r="AB42634" s="241"/>
    </row>
    <row r="42635" spans="25:28">
      <c r="Y42635" s="240"/>
      <c r="AB42635" s="241"/>
    </row>
    <row r="42636" spans="25:28">
      <c r="Y42636" s="240"/>
      <c r="AB42636" s="241"/>
    </row>
    <row r="42637" spans="25:28">
      <c r="Y42637" s="240"/>
      <c r="AB42637" s="241"/>
    </row>
    <row r="42638" spans="25:28">
      <c r="Y42638" s="240"/>
      <c r="AB42638" s="241"/>
    </row>
    <row r="42639" spans="25:28">
      <c r="Y42639" s="240"/>
      <c r="AB42639" s="241"/>
    </row>
    <row r="42640" spans="25:28">
      <c r="Y42640" s="240"/>
      <c r="AB42640" s="241"/>
    </row>
    <row r="42641" spans="25:28">
      <c r="Y42641" s="240"/>
      <c r="AB42641" s="241"/>
    </row>
    <row r="42642" spans="25:28">
      <c r="Y42642" s="240"/>
      <c r="AB42642" s="241"/>
    </row>
    <row r="42643" spans="25:28">
      <c r="Y42643" s="240"/>
      <c r="AB42643" s="241"/>
    </row>
    <row r="42644" spans="25:28">
      <c r="Y42644" s="240"/>
      <c r="AB42644" s="241"/>
    </row>
    <row r="42645" spans="25:28">
      <c r="Y42645" s="240"/>
      <c r="AB42645" s="241"/>
    </row>
    <row r="42646" spans="25:28">
      <c r="Y42646" s="240"/>
      <c r="AB42646" s="241"/>
    </row>
    <row r="42647" spans="25:28">
      <c r="Y42647" s="240"/>
      <c r="AB42647" s="241"/>
    </row>
    <row r="42648" spans="25:28">
      <c r="Y42648" s="240"/>
      <c r="AB42648" s="241"/>
    </row>
    <row r="42649" spans="25:28">
      <c r="Y42649" s="240"/>
      <c r="AB42649" s="241"/>
    </row>
    <row r="42650" spans="25:28">
      <c r="Y42650" s="240"/>
      <c r="AB42650" s="241"/>
    </row>
    <row r="42651" spans="25:28">
      <c r="Y42651" s="240"/>
      <c r="AB42651" s="241"/>
    </row>
    <row r="42652" spans="25:28">
      <c r="Y42652" s="240"/>
      <c r="AB42652" s="241"/>
    </row>
    <row r="42653" spans="25:28">
      <c r="Y42653" s="240"/>
      <c r="AB42653" s="241"/>
    </row>
    <row r="42654" spans="25:28">
      <c r="Y42654" s="240"/>
      <c r="AB42654" s="241"/>
    </row>
    <row r="42655" spans="25:28">
      <c r="Y42655" s="240"/>
      <c r="AB42655" s="241"/>
    </row>
    <row r="42656" spans="25:28">
      <c r="Y42656" s="240"/>
      <c r="AB42656" s="241"/>
    </row>
    <row r="42657" spans="25:28">
      <c r="Y42657" s="240"/>
      <c r="AB42657" s="241"/>
    </row>
    <row r="42658" spans="25:28">
      <c r="Y42658" s="240"/>
      <c r="AB42658" s="241"/>
    </row>
    <row r="42659" spans="25:28">
      <c r="Y42659" s="240"/>
      <c r="AB42659" s="241"/>
    </row>
    <row r="42660" spans="25:28">
      <c r="Y42660" s="240"/>
      <c r="AB42660" s="241"/>
    </row>
    <row r="42661" spans="25:28">
      <c r="Y42661" s="240"/>
      <c r="AB42661" s="241"/>
    </row>
    <row r="42662" spans="25:28">
      <c r="Y42662" s="240"/>
      <c r="AB42662" s="241"/>
    </row>
    <row r="42663" spans="25:28">
      <c r="Y42663" s="240"/>
      <c r="AB42663" s="241"/>
    </row>
    <row r="42664" spans="25:28">
      <c r="Y42664" s="240"/>
      <c r="AB42664" s="241"/>
    </row>
    <row r="42665" spans="25:28">
      <c r="Y42665" s="240"/>
      <c r="AB42665" s="241"/>
    </row>
    <row r="42666" spans="25:28">
      <c r="Y42666" s="240"/>
      <c r="AB42666" s="241"/>
    </row>
    <row r="42667" spans="25:28">
      <c r="Y42667" s="240"/>
      <c r="AB42667" s="241"/>
    </row>
    <row r="42668" spans="25:28">
      <c r="Y42668" s="240"/>
      <c r="AB42668" s="241"/>
    </row>
    <row r="42669" spans="25:28">
      <c r="Y42669" s="240"/>
      <c r="AB42669" s="241"/>
    </row>
    <row r="42670" spans="25:28">
      <c r="Y42670" s="240"/>
      <c r="AB42670" s="241"/>
    </row>
    <row r="42671" spans="25:28">
      <c r="Y42671" s="240"/>
      <c r="AB42671" s="241"/>
    </row>
    <row r="42672" spans="25:28">
      <c r="Y42672" s="240"/>
      <c r="AB42672" s="241"/>
    </row>
    <row r="42673" spans="25:28">
      <c r="Y42673" s="240"/>
      <c r="AB42673" s="241"/>
    </row>
    <row r="42674" spans="25:28">
      <c r="Y42674" s="240"/>
      <c r="AB42674" s="241"/>
    </row>
    <row r="42675" spans="25:28">
      <c r="Y42675" s="240"/>
      <c r="AB42675" s="241"/>
    </row>
    <row r="42676" spans="25:28">
      <c r="Y42676" s="240"/>
      <c r="AB42676" s="241"/>
    </row>
    <row r="42677" spans="25:28">
      <c r="Y42677" s="240"/>
      <c r="AB42677" s="241"/>
    </row>
    <row r="42678" spans="25:28">
      <c r="Y42678" s="240"/>
      <c r="AB42678" s="241"/>
    </row>
    <row r="42679" spans="25:28">
      <c r="Y42679" s="240"/>
      <c r="AB42679" s="241"/>
    </row>
    <row r="42680" spans="25:28">
      <c r="Y42680" s="240"/>
      <c r="AB42680" s="241"/>
    </row>
    <row r="42681" spans="25:28">
      <c r="Y42681" s="240"/>
      <c r="AB42681" s="241"/>
    </row>
    <row r="42682" spans="25:28">
      <c r="Y42682" s="240"/>
      <c r="AB42682" s="241"/>
    </row>
    <row r="42683" spans="25:28">
      <c r="Y42683" s="240"/>
      <c r="AB42683" s="241"/>
    </row>
    <row r="42684" spans="25:28">
      <c r="Y42684" s="240"/>
      <c r="AB42684" s="241"/>
    </row>
    <row r="42685" spans="25:28">
      <c r="Y42685" s="240"/>
      <c r="AB42685" s="241"/>
    </row>
    <row r="42686" spans="25:28">
      <c r="Y42686" s="240"/>
      <c r="AB42686" s="241"/>
    </row>
    <row r="42687" spans="25:28">
      <c r="Y42687" s="240"/>
      <c r="AB42687" s="241"/>
    </row>
    <row r="42688" spans="25:28">
      <c r="Y42688" s="240"/>
      <c r="AB42688" s="241"/>
    </row>
    <row r="42689" spans="25:28">
      <c r="Y42689" s="240"/>
      <c r="AB42689" s="241"/>
    </row>
    <row r="42690" spans="25:28">
      <c r="Y42690" s="240"/>
      <c r="AB42690" s="241"/>
    </row>
    <row r="42691" spans="25:28">
      <c r="Y42691" s="240"/>
      <c r="AB42691" s="241"/>
    </row>
    <row r="42692" spans="25:28">
      <c r="Y42692" s="240"/>
      <c r="AB42692" s="241"/>
    </row>
    <row r="42693" spans="25:28">
      <c r="Y42693" s="240"/>
      <c r="AB42693" s="241"/>
    </row>
    <row r="42694" spans="25:28">
      <c r="Y42694" s="240"/>
      <c r="AB42694" s="241"/>
    </row>
    <row r="42695" spans="25:28">
      <c r="Y42695" s="240"/>
      <c r="AB42695" s="241"/>
    </row>
    <row r="42696" spans="25:28">
      <c r="Y42696" s="240"/>
      <c r="AB42696" s="241"/>
    </row>
    <row r="42697" spans="25:28">
      <c r="Y42697" s="240"/>
      <c r="AB42697" s="241"/>
    </row>
    <row r="42698" spans="25:28">
      <c r="Y42698" s="240"/>
      <c r="AB42698" s="241"/>
    </row>
    <row r="42699" spans="25:28">
      <c r="Y42699" s="240"/>
      <c r="AB42699" s="241"/>
    </row>
    <row r="42700" spans="25:28">
      <c r="Y42700" s="240"/>
      <c r="AB42700" s="241"/>
    </row>
    <row r="42701" spans="25:28">
      <c r="Y42701" s="240"/>
      <c r="AB42701" s="241"/>
    </row>
    <row r="42702" spans="25:28">
      <c r="Y42702" s="240"/>
      <c r="AB42702" s="241"/>
    </row>
    <row r="42703" spans="25:28">
      <c r="Y42703" s="240"/>
      <c r="AB42703" s="241"/>
    </row>
    <row r="42704" spans="25:28">
      <c r="Y42704" s="240"/>
      <c r="AB42704" s="241"/>
    </row>
    <row r="42705" spans="25:28">
      <c r="Y42705" s="240"/>
      <c r="AB42705" s="241"/>
    </row>
    <row r="42706" spans="25:28">
      <c r="Y42706" s="240"/>
      <c r="AB42706" s="241"/>
    </row>
    <row r="42707" spans="25:28">
      <c r="Y42707" s="240"/>
      <c r="AB42707" s="241"/>
    </row>
    <row r="42708" spans="25:28">
      <c r="Y42708" s="240"/>
      <c r="AB42708" s="241"/>
    </row>
    <row r="42709" spans="25:28">
      <c r="Y42709" s="240"/>
      <c r="AB42709" s="241"/>
    </row>
    <row r="42710" spans="25:28">
      <c r="Y42710" s="240"/>
      <c r="AB42710" s="241"/>
    </row>
    <row r="42711" spans="25:28">
      <c r="Y42711" s="240"/>
      <c r="AB42711" s="241"/>
    </row>
    <row r="42712" spans="25:28">
      <c r="Y42712" s="240"/>
      <c r="AB42712" s="241"/>
    </row>
    <row r="42713" spans="25:28">
      <c r="Y42713" s="240"/>
      <c r="AB42713" s="241"/>
    </row>
    <row r="42714" spans="25:28">
      <c r="Y42714" s="240"/>
      <c r="AB42714" s="241"/>
    </row>
    <row r="42715" spans="25:28">
      <c r="Y42715" s="240"/>
      <c r="AB42715" s="241"/>
    </row>
    <row r="42716" spans="25:28">
      <c r="Y42716" s="240"/>
      <c r="AB42716" s="241"/>
    </row>
    <row r="42717" spans="25:28">
      <c r="Y42717" s="240"/>
      <c r="AB42717" s="241"/>
    </row>
    <row r="42718" spans="25:28">
      <c r="Y42718" s="240"/>
      <c r="AB42718" s="241"/>
    </row>
    <row r="42719" spans="25:28">
      <c r="Y42719" s="240"/>
      <c r="AB42719" s="241"/>
    </row>
    <row r="42720" spans="25:28">
      <c r="Y42720" s="240"/>
      <c r="AB42720" s="241"/>
    </row>
    <row r="42721" spans="25:28">
      <c r="Y42721" s="240"/>
      <c r="AB42721" s="241"/>
    </row>
    <row r="42722" spans="25:28">
      <c r="Y42722" s="240"/>
      <c r="AB42722" s="241"/>
    </row>
    <row r="42723" spans="25:28">
      <c r="Y42723" s="240"/>
      <c r="AB42723" s="241"/>
    </row>
    <row r="42724" spans="25:28">
      <c r="Y42724" s="240"/>
      <c r="AB42724" s="241"/>
    </row>
    <row r="42725" spans="25:28">
      <c r="Y42725" s="240"/>
      <c r="AB42725" s="241"/>
    </row>
    <row r="42726" spans="25:28">
      <c r="Y42726" s="240"/>
      <c r="AB42726" s="241"/>
    </row>
    <row r="42727" spans="25:28">
      <c r="Y42727" s="240"/>
      <c r="AB42727" s="241"/>
    </row>
    <row r="42728" spans="25:28">
      <c r="Y42728" s="240"/>
      <c r="AB42728" s="241"/>
    </row>
    <row r="42729" spans="25:28">
      <c r="Y42729" s="240"/>
      <c r="AB42729" s="241"/>
    </row>
    <row r="42730" spans="25:28">
      <c r="Y42730" s="240"/>
      <c r="AB42730" s="241"/>
    </row>
    <row r="42731" spans="25:28">
      <c r="Y42731" s="240"/>
      <c r="AB42731" s="241"/>
    </row>
    <row r="42732" spans="25:28">
      <c r="Y42732" s="240"/>
      <c r="AB42732" s="241"/>
    </row>
    <row r="42733" spans="25:28">
      <c r="Y42733" s="240"/>
      <c r="AB42733" s="241"/>
    </row>
    <row r="42734" spans="25:28">
      <c r="Y42734" s="240"/>
      <c r="AB42734" s="241"/>
    </row>
    <row r="42735" spans="25:28">
      <c r="Y42735" s="240"/>
      <c r="AB42735" s="241"/>
    </row>
    <row r="42736" spans="25:28">
      <c r="Y42736" s="240"/>
      <c r="AB42736" s="241"/>
    </row>
    <row r="42737" spans="25:28">
      <c r="Y42737" s="240"/>
      <c r="AB42737" s="241"/>
    </row>
    <row r="42738" spans="25:28">
      <c r="Y42738" s="240"/>
      <c r="AB42738" s="241"/>
    </row>
    <row r="42739" spans="25:28">
      <c r="Y42739" s="240"/>
      <c r="AB42739" s="241"/>
    </row>
    <row r="42740" spans="25:28">
      <c r="Y42740" s="240"/>
      <c r="AB42740" s="241"/>
    </row>
    <row r="42741" spans="25:28">
      <c r="Y42741" s="240"/>
      <c r="AB42741" s="241"/>
    </row>
    <row r="42742" spans="25:28">
      <c r="Y42742" s="240"/>
      <c r="AB42742" s="241"/>
    </row>
    <row r="42743" spans="25:28">
      <c r="Y42743" s="240"/>
      <c r="AB42743" s="241"/>
    </row>
    <row r="42744" spans="25:28">
      <c r="Y42744" s="240"/>
      <c r="AB42744" s="241"/>
    </row>
    <row r="42745" spans="25:28">
      <c r="Y42745" s="240"/>
      <c r="AB42745" s="241"/>
    </row>
    <row r="42746" spans="25:28">
      <c r="Y42746" s="240"/>
      <c r="AB42746" s="241"/>
    </row>
    <row r="42747" spans="25:28">
      <c r="Y42747" s="240"/>
      <c r="AB42747" s="241"/>
    </row>
    <row r="42748" spans="25:28">
      <c r="Y42748" s="240"/>
      <c r="AB42748" s="241"/>
    </row>
    <row r="42749" spans="25:28">
      <c r="Y42749" s="240"/>
      <c r="AB42749" s="241"/>
    </row>
    <row r="42750" spans="25:28">
      <c r="Y42750" s="240"/>
      <c r="AB42750" s="241"/>
    </row>
    <row r="42751" spans="25:28">
      <c r="Y42751" s="240"/>
      <c r="AB42751" s="241"/>
    </row>
    <row r="42752" spans="25:28">
      <c r="Y42752" s="240"/>
      <c r="AB42752" s="241"/>
    </row>
    <row r="42753" spans="25:28">
      <c r="Y42753" s="240"/>
      <c r="AB42753" s="241"/>
    </row>
    <row r="42754" spans="25:28">
      <c r="Y42754" s="240"/>
      <c r="AB42754" s="241"/>
    </row>
    <row r="42755" spans="25:28">
      <c r="Y42755" s="240"/>
      <c r="AB42755" s="241"/>
    </row>
    <row r="42756" spans="25:28">
      <c r="Y42756" s="240"/>
      <c r="AB42756" s="241"/>
    </row>
    <row r="42757" spans="25:28">
      <c r="Y42757" s="240"/>
      <c r="AB42757" s="241"/>
    </row>
    <row r="42758" spans="25:28">
      <c r="Y42758" s="240"/>
      <c r="AB42758" s="241"/>
    </row>
    <row r="42759" spans="25:28">
      <c r="Y42759" s="240"/>
      <c r="AB42759" s="241"/>
    </row>
    <row r="42760" spans="25:28">
      <c r="Y42760" s="240"/>
      <c r="AB42760" s="241"/>
    </row>
    <row r="42761" spans="25:28">
      <c r="Y42761" s="240"/>
      <c r="AB42761" s="241"/>
    </row>
    <row r="42762" spans="25:28">
      <c r="Y42762" s="240"/>
      <c r="AB42762" s="241"/>
    </row>
    <row r="42763" spans="25:28">
      <c r="Y42763" s="240"/>
      <c r="AB42763" s="241"/>
    </row>
    <row r="42764" spans="25:28">
      <c r="Y42764" s="240"/>
      <c r="AB42764" s="241"/>
    </row>
    <row r="42765" spans="25:28">
      <c r="Y42765" s="240"/>
      <c r="AB42765" s="241"/>
    </row>
    <row r="42766" spans="25:28">
      <c r="Y42766" s="240"/>
      <c r="AB42766" s="241"/>
    </row>
    <row r="42767" spans="25:28">
      <c r="Y42767" s="240"/>
      <c r="AB42767" s="241"/>
    </row>
    <row r="42768" spans="25:28">
      <c r="Y42768" s="240"/>
      <c r="AB42768" s="241"/>
    </row>
    <row r="42769" spans="25:28">
      <c r="Y42769" s="240"/>
      <c r="AB42769" s="241"/>
    </row>
    <row r="42770" spans="25:28">
      <c r="Y42770" s="240"/>
      <c r="AB42770" s="241"/>
    </row>
    <row r="42771" spans="25:28">
      <c r="Y42771" s="240"/>
      <c r="AB42771" s="241"/>
    </row>
    <row r="42772" spans="25:28">
      <c r="Y42772" s="240"/>
      <c r="AB42772" s="241"/>
    </row>
    <row r="42773" spans="25:28">
      <c r="Y42773" s="240"/>
      <c r="AB42773" s="241"/>
    </row>
    <row r="42774" spans="25:28">
      <c r="Y42774" s="240"/>
      <c r="AB42774" s="241"/>
    </row>
    <row r="42775" spans="25:28">
      <c r="Y42775" s="240"/>
      <c r="AB42775" s="241"/>
    </row>
    <row r="42776" spans="25:28">
      <c r="Y42776" s="240"/>
      <c r="AB42776" s="241"/>
    </row>
    <row r="42777" spans="25:28">
      <c r="Y42777" s="240"/>
      <c r="AB42777" s="241"/>
    </row>
    <row r="42778" spans="25:28">
      <c r="Y42778" s="240"/>
      <c r="AB42778" s="241"/>
    </row>
    <row r="42779" spans="25:28">
      <c r="Y42779" s="240"/>
      <c r="AB42779" s="241"/>
    </row>
    <row r="42780" spans="25:28">
      <c r="Y42780" s="240"/>
      <c r="AB42780" s="241"/>
    </row>
    <row r="42781" spans="25:28">
      <c r="Y42781" s="240"/>
      <c r="AB42781" s="241"/>
    </row>
    <row r="42782" spans="25:28">
      <c r="Y42782" s="240"/>
      <c r="AB42782" s="241"/>
    </row>
    <row r="42783" spans="25:28">
      <c r="Y42783" s="240"/>
      <c r="AB42783" s="241"/>
    </row>
    <row r="42784" spans="25:28">
      <c r="Y42784" s="240"/>
      <c r="AB42784" s="241"/>
    </row>
    <row r="42785" spans="25:28">
      <c r="Y42785" s="240"/>
      <c r="AB42785" s="241"/>
    </row>
    <row r="42786" spans="25:28">
      <c r="Y42786" s="240"/>
      <c r="AB42786" s="241"/>
    </row>
    <row r="42787" spans="25:28">
      <c r="Y42787" s="240"/>
      <c r="AB42787" s="241"/>
    </row>
    <row r="42788" spans="25:28">
      <c r="Y42788" s="240"/>
      <c r="AB42788" s="241"/>
    </row>
    <row r="42789" spans="25:28">
      <c r="Y42789" s="240"/>
      <c r="AB42789" s="241"/>
    </row>
    <row r="42790" spans="25:28">
      <c r="Y42790" s="240"/>
      <c r="AB42790" s="241"/>
    </row>
    <row r="42791" spans="25:28">
      <c r="Y42791" s="240"/>
      <c r="AB42791" s="241"/>
    </row>
    <row r="42792" spans="25:28">
      <c r="Y42792" s="240"/>
      <c r="AB42792" s="241"/>
    </row>
    <row r="42793" spans="25:28">
      <c r="Y42793" s="240"/>
      <c r="AB42793" s="241"/>
    </row>
    <row r="42794" spans="25:28">
      <c r="Y42794" s="240"/>
      <c r="AB42794" s="241"/>
    </row>
    <row r="42795" spans="25:28">
      <c r="Y42795" s="240"/>
      <c r="AB42795" s="241"/>
    </row>
    <row r="42796" spans="25:28">
      <c r="Y42796" s="240"/>
      <c r="AB42796" s="241"/>
    </row>
    <row r="42797" spans="25:28">
      <c r="Y42797" s="240"/>
      <c r="AB42797" s="241"/>
    </row>
    <row r="42798" spans="25:28">
      <c r="Y42798" s="240"/>
      <c r="AB42798" s="241"/>
    </row>
    <row r="42799" spans="25:28">
      <c r="Y42799" s="240"/>
      <c r="AB42799" s="241"/>
    </row>
    <row r="42800" spans="25:28">
      <c r="Y42800" s="240"/>
      <c r="AB42800" s="241"/>
    </row>
    <row r="42801" spans="25:28">
      <c r="Y42801" s="240"/>
      <c r="AB42801" s="241"/>
    </row>
    <row r="42802" spans="25:28">
      <c r="Y42802" s="240"/>
      <c r="AB42802" s="241"/>
    </row>
    <row r="42803" spans="25:28">
      <c r="Y42803" s="240"/>
      <c r="AB42803" s="241"/>
    </row>
    <row r="42804" spans="25:28">
      <c r="Y42804" s="240"/>
      <c r="AB42804" s="241"/>
    </row>
    <row r="42805" spans="25:28">
      <c r="Y42805" s="240"/>
      <c r="AB42805" s="241"/>
    </row>
    <row r="42806" spans="25:28">
      <c r="Y42806" s="240"/>
      <c r="AB42806" s="241"/>
    </row>
    <row r="42807" spans="25:28">
      <c r="Y42807" s="240"/>
      <c r="AB42807" s="241"/>
    </row>
    <row r="42808" spans="25:28">
      <c r="Y42808" s="240"/>
      <c r="AB42808" s="241"/>
    </row>
    <row r="42809" spans="25:28">
      <c r="Y42809" s="240"/>
      <c r="AB42809" s="241"/>
    </row>
    <row r="42810" spans="25:28">
      <c r="Y42810" s="240"/>
      <c r="AB42810" s="241"/>
    </row>
    <row r="42811" spans="25:28">
      <c r="Y42811" s="240"/>
      <c r="AB42811" s="241"/>
    </row>
    <row r="42812" spans="25:28">
      <c r="Y42812" s="240"/>
      <c r="AB42812" s="241"/>
    </row>
    <row r="42813" spans="25:28">
      <c r="Y42813" s="240"/>
      <c r="AB42813" s="241"/>
    </row>
    <row r="42814" spans="25:28">
      <c r="Y42814" s="240"/>
      <c r="AB42814" s="241"/>
    </row>
    <row r="42815" spans="25:28">
      <c r="Y42815" s="240"/>
      <c r="AB42815" s="241"/>
    </row>
    <row r="42816" spans="25:28">
      <c r="Y42816" s="240"/>
      <c r="AB42816" s="241"/>
    </row>
    <row r="42817" spans="25:28">
      <c r="Y42817" s="240"/>
      <c r="AB42817" s="241"/>
    </row>
    <row r="42818" spans="25:28">
      <c r="Y42818" s="240"/>
      <c r="AB42818" s="241"/>
    </row>
    <row r="42819" spans="25:28">
      <c r="Y42819" s="240"/>
      <c r="AB42819" s="241"/>
    </row>
    <row r="42820" spans="25:28">
      <c r="Y42820" s="240"/>
      <c r="AB42820" s="241"/>
    </row>
    <row r="42821" spans="25:28">
      <c r="Y42821" s="240"/>
      <c r="AB42821" s="241"/>
    </row>
    <row r="42822" spans="25:28">
      <c r="Y42822" s="240"/>
      <c r="AB42822" s="241"/>
    </row>
    <row r="42823" spans="25:28">
      <c r="Y42823" s="240"/>
      <c r="AB42823" s="241"/>
    </row>
    <row r="42824" spans="25:28">
      <c r="Y42824" s="240"/>
      <c r="AB42824" s="241"/>
    </row>
    <row r="42825" spans="25:28">
      <c r="Y42825" s="240"/>
      <c r="AB42825" s="241"/>
    </row>
    <row r="42826" spans="25:28">
      <c r="Y42826" s="240"/>
      <c r="AB42826" s="241"/>
    </row>
    <row r="42827" spans="25:28">
      <c r="Y42827" s="240"/>
      <c r="AB42827" s="241"/>
    </row>
    <row r="42828" spans="25:28">
      <c r="Y42828" s="240"/>
      <c r="AB42828" s="241"/>
    </row>
    <row r="42829" spans="25:28">
      <c r="Y42829" s="240"/>
      <c r="AB42829" s="241"/>
    </row>
    <row r="42830" spans="25:28">
      <c r="Y42830" s="240"/>
      <c r="AB42830" s="241"/>
    </row>
    <row r="42831" spans="25:28">
      <c r="Y42831" s="240"/>
      <c r="AB42831" s="241"/>
    </row>
    <row r="42832" spans="25:28">
      <c r="Y42832" s="240"/>
      <c r="AB42832" s="241"/>
    </row>
    <row r="42833" spans="25:28">
      <c r="Y42833" s="240"/>
      <c r="AB42833" s="241"/>
    </row>
    <row r="42834" spans="25:28">
      <c r="Y42834" s="240"/>
      <c r="AB42834" s="241"/>
    </row>
    <row r="42835" spans="25:28">
      <c r="Y42835" s="240"/>
      <c r="AB42835" s="241"/>
    </row>
    <row r="42836" spans="25:28">
      <c r="Y42836" s="240"/>
      <c r="AB42836" s="241"/>
    </row>
    <row r="42837" spans="25:28">
      <c r="Y42837" s="240"/>
      <c r="AB42837" s="241"/>
    </row>
    <row r="42838" spans="25:28">
      <c r="Y42838" s="240"/>
      <c r="AB42838" s="241"/>
    </row>
    <row r="42839" spans="25:28">
      <c r="Y42839" s="240"/>
      <c r="AB42839" s="241"/>
    </row>
    <row r="42840" spans="25:28">
      <c r="Y42840" s="240"/>
      <c r="AB42840" s="241"/>
    </row>
    <row r="42841" spans="25:28">
      <c r="Y42841" s="240"/>
      <c r="AB42841" s="241"/>
    </row>
    <row r="42842" spans="25:28">
      <c r="Y42842" s="240"/>
      <c r="AB42842" s="241"/>
    </row>
    <row r="42843" spans="25:28">
      <c r="Y42843" s="240"/>
      <c r="AB42843" s="241"/>
    </row>
    <row r="42844" spans="25:28">
      <c r="Y42844" s="240"/>
      <c r="AB42844" s="241"/>
    </row>
    <row r="42845" spans="25:28">
      <c r="Y42845" s="240"/>
      <c r="AB42845" s="241"/>
    </row>
    <row r="42846" spans="25:28">
      <c r="Y42846" s="240"/>
      <c r="AB42846" s="241"/>
    </row>
    <row r="42847" spans="25:28">
      <c r="Y42847" s="240"/>
      <c r="AB42847" s="241"/>
    </row>
    <row r="42848" spans="25:28">
      <c r="Y42848" s="240"/>
      <c r="AB42848" s="241"/>
    </row>
    <row r="42849" spans="25:28">
      <c r="Y42849" s="240"/>
      <c r="AB42849" s="241"/>
    </row>
    <row r="42850" spans="25:28">
      <c r="Y42850" s="240"/>
      <c r="AB42850" s="241"/>
    </row>
    <row r="42851" spans="25:28">
      <c r="Y42851" s="240"/>
      <c r="AB42851" s="241"/>
    </row>
    <row r="42852" spans="25:28">
      <c r="Y42852" s="240"/>
      <c r="AB42852" s="241"/>
    </row>
    <row r="42853" spans="25:28">
      <c r="Y42853" s="240"/>
      <c r="AB42853" s="241"/>
    </row>
    <row r="42854" spans="25:28">
      <c r="Y42854" s="240"/>
      <c r="AB42854" s="241"/>
    </row>
    <row r="42855" spans="25:28">
      <c r="Y42855" s="240"/>
      <c r="AB42855" s="241"/>
    </row>
    <row r="42856" spans="25:28">
      <c r="Y42856" s="240"/>
      <c r="AB42856" s="241"/>
    </row>
    <row r="42857" spans="25:28">
      <c r="Y42857" s="240"/>
      <c r="AB42857" s="241"/>
    </row>
    <row r="42858" spans="25:28">
      <c r="Y42858" s="240"/>
      <c r="AB42858" s="241"/>
    </row>
    <row r="42859" spans="25:28">
      <c r="Y42859" s="240"/>
      <c r="AB42859" s="241"/>
    </row>
    <row r="42860" spans="25:28">
      <c r="Y42860" s="240"/>
      <c r="AB42860" s="241"/>
    </row>
    <row r="42861" spans="25:28">
      <c r="Y42861" s="240"/>
      <c r="AB42861" s="241"/>
    </row>
    <row r="42862" spans="25:28">
      <c r="Y42862" s="240"/>
      <c r="AB42862" s="241"/>
    </row>
    <row r="42863" spans="25:28">
      <c r="Y42863" s="240"/>
      <c r="AB42863" s="241"/>
    </row>
    <row r="42864" spans="25:28">
      <c r="Y42864" s="240"/>
      <c r="AB42864" s="241"/>
    </row>
    <row r="42865" spans="25:28">
      <c r="Y42865" s="240"/>
      <c r="AB42865" s="241"/>
    </row>
    <row r="42866" spans="25:28">
      <c r="Y42866" s="240"/>
      <c r="AB42866" s="241"/>
    </row>
    <row r="42867" spans="25:28">
      <c r="Y42867" s="240"/>
      <c r="AB42867" s="241"/>
    </row>
    <row r="42868" spans="25:28">
      <c r="Y42868" s="240"/>
      <c r="AB42868" s="241"/>
    </row>
    <row r="42869" spans="25:28">
      <c r="Y42869" s="240"/>
      <c r="AB42869" s="241"/>
    </row>
    <row r="42870" spans="25:28">
      <c r="Y42870" s="240"/>
      <c r="AB42870" s="241"/>
    </row>
    <row r="42871" spans="25:28">
      <c r="Y42871" s="240"/>
      <c r="AB42871" s="241"/>
    </row>
    <row r="42872" spans="25:28">
      <c r="Y42872" s="240"/>
      <c r="AB42872" s="241"/>
    </row>
    <row r="42873" spans="25:28">
      <c r="Y42873" s="240"/>
      <c r="AB42873" s="241"/>
    </row>
    <row r="42874" spans="25:28">
      <c r="Y42874" s="240"/>
      <c r="AB42874" s="241"/>
    </row>
    <row r="42875" spans="25:28">
      <c r="Y42875" s="240"/>
      <c r="AB42875" s="241"/>
    </row>
    <row r="42876" spans="25:28">
      <c r="Y42876" s="240"/>
      <c r="AB42876" s="241"/>
    </row>
    <row r="42877" spans="25:28">
      <c r="Y42877" s="240"/>
      <c r="AB42877" s="241"/>
    </row>
    <row r="42878" spans="25:28">
      <c r="Y42878" s="240"/>
      <c r="AB42878" s="241"/>
    </row>
    <row r="42879" spans="25:28">
      <c r="Y42879" s="240"/>
      <c r="AB42879" s="241"/>
    </row>
    <row r="42880" spans="25:28">
      <c r="Y42880" s="240"/>
      <c r="AB42880" s="241"/>
    </row>
    <row r="42881" spans="25:28">
      <c r="Y42881" s="240"/>
      <c r="AB42881" s="241"/>
    </row>
    <row r="42882" spans="25:28">
      <c r="Y42882" s="240"/>
      <c r="AB42882" s="241"/>
    </row>
    <row r="42883" spans="25:28">
      <c r="Y42883" s="240"/>
      <c r="AB42883" s="241"/>
    </row>
    <row r="42884" spans="25:28">
      <c r="Y42884" s="240"/>
      <c r="AB42884" s="241"/>
    </row>
    <row r="42885" spans="25:28">
      <c r="Y42885" s="240"/>
      <c r="AB42885" s="241"/>
    </row>
    <row r="42886" spans="25:28">
      <c r="Y42886" s="240"/>
      <c r="AB42886" s="241"/>
    </row>
    <row r="42887" spans="25:28">
      <c r="Y42887" s="240"/>
      <c r="AB42887" s="241"/>
    </row>
    <row r="42888" spans="25:28">
      <c r="Y42888" s="240"/>
      <c r="AB42888" s="241"/>
    </row>
    <row r="42889" spans="25:28">
      <c r="Y42889" s="240"/>
      <c r="AB42889" s="241"/>
    </row>
    <row r="42890" spans="25:28">
      <c r="Y42890" s="240"/>
      <c r="AB42890" s="241"/>
    </row>
    <row r="42891" spans="25:28">
      <c r="Y42891" s="240"/>
      <c r="AB42891" s="241"/>
    </row>
    <row r="42892" spans="25:28">
      <c r="Y42892" s="240"/>
      <c r="AB42892" s="241"/>
    </row>
    <row r="42893" spans="25:28">
      <c r="Y42893" s="240"/>
      <c r="AB42893" s="241"/>
    </row>
    <row r="42894" spans="25:28">
      <c r="Y42894" s="240"/>
      <c r="AB42894" s="241"/>
    </row>
    <row r="42895" spans="25:28">
      <c r="Y42895" s="240"/>
      <c r="AB42895" s="241"/>
    </row>
    <row r="42896" spans="25:28">
      <c r="Y42896" s="240"/>
      <c r="AB42896" s="241"/>
    </row>
    <row r="42897" spans="25:28">
      <c r="Y42897" s="240"/>
      <c r="AB42897" s="241"/>
    </row>
    <row r="42898" spans="25:28">
      <c r="Y42898" s="240"/>
      <c r="AB42898" s="241"/>
    </row>
    <row r="42899" spans="25:28">
      <c r="Y42899" s="240"/>
      <c r="AB42899" s="241"/>
    </row>
    <row r="42900" spans="25:28">
      <c r="Y42900" s="240"/>
      <c r="AB42900" s="241"/>
    </row>
    <row r="42901" spans="25:28">
      <c r="Y42901" s="240"/>
      <c r="AB42901" s="241"/>
    </row>
    <row r="42902" spans="25:28">
      <c r="Y42902" s="240"/>
      <c r="AB42902" s="241"/>
    </row>
    <row r="42903" spans="25:28">
      <c r="Y42903" s="240"/>
      <c r="AB42903" s="241"/>
    </row>
    <row r="42904" spans="25:28">
      <c r="Y42904" s="240"/>
      <c r="AB42904" s="241"/>
    </row>
    <row r="42905" spans="25:28">
      <c r="Y42905" s="240"/>
      <c r="AB42905" s="241"/>
    </row>
    <row r="42906" spans="25:28">
      <c r="Y42906" s="240"/>
      <c r="AB42906" s="241"/>
    </row>
    <row r="42907" spans="25:28">
      <c r="Y42907" s="240"/>
      <c r="AB42907" s="241"/>
    </row>
    <row r="42908" spans="25:28">
      <c r="Y42908" s="240"/>
      <c r="AB42908" s="241"/>
    </row>
    <row r="42909" spans="25:28">
      <c r="Y42909" s="240"/>
      <c r="AB42909" s="241"/>
    </row>
    <row r="42910" spans="25:28">
      <c r="Y42910" s="240"/>
      <c r="AB42910" s="241"/>
    </row>
    <row r="42911" spans="25:28">
      <c r="Y42911" s="240"/>
      <c r="AB42911" s="241"/>
    </row>
    <row r="42912" spans="25:28">
      <c r="Y42912" s="240"/>
      <c r="AB42912" s="241"/>
    </row>
    <row r="42913" spans="25:28">
      <c r="Y42913" s="240"/>
      <c r="AB42913" s="241"/>
    </row>
    <row r="42914" spans="25:28">
      <c r="Y42914" s="240"/>
      <c r="AB42914" s="241"/>
    </row>
    <row r="42915" spans="25:28">
      <c r="Y42915" s="240"/>
      <c r="AB42915" s="241"/>
    </row>
    <row r="42916" spans="25:28">
      <c r="Y42916" s="240"/>
      <c r="AB42916" s="241"/>
    </row>
    <row r="42917" spans="25:28">
      <c r="Y42917" s="240"/>
      <c r="AB42917" s="241"/>
    </row>
    <row r="42918" spans="25:28">
      <c r="Y42918" s="240"/>
      <c r="AB42918" s="241"/>
    </row>
    <row r="42919" spans="25:28">
      <c r="Y42919" s="240"/>
      <c r="AB42919" s="241"/>
    </row>
    <row r="42920" spans="25:28">
      <c r="Y42920" s="240"/>
      <c r="AB42920" s="241"/>
    </row>
    <row r="42921" spans="25:28">
      <c r="Y42921" s="240"/>
      <c r="AB42921" s="241"/>
    </row>
    <row r="42922" spans="25:28">
      <c r="Y42922" s="240"/>
      <c r="AB42922" s="241"/>
    </row>
    <row r="42923" spans="25:28">
      <c r="Y42923" s="240"/>
      <c r="AB42923" s="241"/>
    </row>
    <row r="42924" spans="25:28">
      <c r="Y42924" s="240"/>
      <c r="AB42924" s="241"/>
    </row>
    <row r="42925" spans="25:28">
      <c r="Y42925" s="240"/>
      <c r="AB42925" s="241"/>
    </row>
    <row r="42926" spans="25:28">
      <c r="Y42926" s="240"/>
      <c r="AB42926" s="241"/>
    </row>
    <row r="42927" spans="25:28">
      <c r="Y42927" s="240"/>
      <c r="AB42927" s="241"/>
    </row>
    <row r="42928" spans="25:28">
      <c r="Y42928" s="240"/>
      <c r="AB42928" s="241"/>
    </row>
    <row r="42929" spans="25:28">
      <c r="Y42929" s="240"/>
      <c r="AB42929" s="241"/>
    </row>
    <row r="42930" spans="25:28">
      <c r="Y42930" s="240"/>
      <c r="AB42930" s="241"/>
    </row>
    <row r="42931" spans="25:28">
      <c r="Y42931" s="240"/>
      <c r="AB42931" s="241"/>
    </row>
    <row r="42932" spans="25:28">
      <c r="Y42932" s="240"/>
      <c r="AB42932" s="241"/>
    </row>
    <row r="42933" spans="25:28">
      <c r="Y42933" s="240"/>
      <c r="AB42933" s="241"/>
    </row>
    <row r="42934" spans="25:28">
      <c r="Y42934" s="240"/>
      <c r="AB42934" s="241"/>
    </row>
    <row r="42935" spans="25:28">
      <c r="Y42935" s="240"/>
      <c r="AB42935" s="241"/>
    </row>
    <row r="42936" spans="25:28">
      <c r="Y42936" s="240"/>
      <c r="AB42936" s="241"/>
    </row>
    <row r="42937" spans="25:28">
      <c r="Y42937" s="240"/>
      <c r="AB42937" s="241"/>
    </row>
    <row r="42938" spans="25:28">
      <c r="Y42938" s="240"/>
      <c r="AB42938" s="241"/>
    </row>
    <row r="42939" spans="25:28">
      <c r="Y42939" s="240"/>
      <c r="AB42939" s="241"/>
    </row>
    <row r="42940" spans="25:28">
      <c r="Y42940" s="240"/>
      <c r="AB42940" s="241"/>
    </row>
    <row r="42941" spans="25:28">
      <c r="Y42941" s="240"/>
      <c r="AB42941" s="241"/>
    </row>
    <row r="42942" spans="25:28">
      <c r="Y42942" s="240"/>
      <c r="AB42942" s="241"/>
    </row>
    <row r="42943" spans="25:28">
      <c r="Y42943" s="240"/>
      <c r="AB42943" s="241"/>
    </row>
    <row r="42944" spans="25:28">
      <c r="Y42944" s="240"/>
      <c r="AB42944" s="241"/>
    </row>
    <row r="42945" spans="25:28">
      <c r="Y42945" s="240"/>
      <c r="AB42945" s="241"/>
    </row>
    <row r="42946" spans="25:28">
      <c r="Y42946" s="240"/>
      <c r="AB42946" s="241"/>
    </row>
    <row r="42947" spans="25:28">
      <c r="Y42947" s="240"/>
      <c r="AB42947" s="241"/>
    </row>
    <row r="42948" spans="25:28">
      <c r="Y42948" s="240"/>
      <c r="AB42948" s="241"/>
    </row>
    <row r="42949" spans="25:28">
      <c r="Y42949" s="240"/>
      <c r="AB42949" s="241"/>
    </row>
    <row r="42950" spans="25:28">
      <c r="Y42950" s="240"/>
      <c r="AB42950" s="241"/>
    </row>
    <row r="42951" spans="25:28">
      <c r="Y42951" s="240"/>
      <c r="AB42951" s="241"/>
    </row>
    <row r="42952" spans="25:28">
      <c r="Y42952" s="240"/>
      <c r="AB42952" s="241"/>
    </row>
    <row r="42953" spans="25:28">
      <c r="Y42953" s="240"/>
      <c r="AB42953" s="241"/>
    </row>
    <row r="42954" spans="25:28">
      <c r="Y42954" s="240"/>
      <c r="AB42954" s="241"/>
    </row>
    <row r="42955" spans="25:28">
      <c r="Y42955" s="240"/>
      <c r="AB42955" s="241"/>
    </row>
    <row r="42956" spans="25:28">
      <c r="Y42956" s="240"/>
      <c r="AB42956" s="241"/>
    </row>
    <row r="42957" spans="25:28">
      <c r="Y42957" s="240"/>
      <c r="AB42957" s="241"/>
    </row>
    <row r="42958" spans="25:28">
      <c r="Y42958" s="240"/>
      <c r="AB42958" s="241"/>
    </row>
    <row r="42959" spans="25:28">
      <c r="Y42959" s="240"/>
      <c r="AB42959" s="241"/>
    </row>
    <row r="42960" spans="25:28">
      <c r="Y42960" s="240"/>
      <c r="AB42960" s="241"/>
    </row>
    <row r="42961" spans="25:28">
      <c r="Y42961" s="240"/>
      <c r="AB42961" s="241"/>
    </row>
    <row r="42962" spans="25:28">
      <c r="Y42962" s="240"/>
      <c r="AB42962" s="241"/>
    </row>
    <row r="42963" spans="25:28">
      <c r="Y42963" s="240"/>
      <c r="AB42963" s="241"/>
    </row>
    <row r="42964" spans="25:28">
      <c r="Y42964" s="240"/>
      <c r="AB42964" s="241"/>
    </row>
    <row r="42965" spans="25:28">
      <c r="Y42965" s="240"/>
      <c r="AB42965" s="241"/>
    </row>
    <row r="42966" spans="25:28">
      <c r="Y42966" s="240"/>
      <c r="AB42966" s="241"/>
    </row>
    <row r="42967" spans="25:28">
      <c r="Y42967" s="240"/>
      <c r="AB42967" s="241"/>
    </row>
    <row r="42968" spans="25:28">
      <c r="Y42968" s="240"/>
      <c r="AB42968" s="241"/>
    </row>
    <row r="42969" spans="25:28">
      <c r="Y42969" s="240"/>
      <c r="AB42969" s="241"/>
    </row>
    <row r="42970" spans="25:28">
      <c r="Y42970" s="240"/>
      <c r="AB42970" s="241"/>
    </row>
    <row r="42971" spans="25:28">
      <c r="Y42971" s="240"/>
      <c r="AB42971" s="241"/>
    </row>
    <row r="42972" spans="25:28">
      <c r="Y42972" s="240"/>
      <c r="AB42972" s="241"/>
    </row>
    <row r="42973" spans="25:28">
      <c r="Y42973" s="240"/>
      <c r="AB42973" s="241"/>
    </row>
    <row r="42974" spans="25:28">
      <c r="Y42974" s="240"/>
      <c r="AB42974" s="241"/>
    </row>
    <row r="42975" spans="25:28">
      <c r="Y42975" s="240"/>
      <c r="AB42975" s="241"/>
    </row>
    <row r="42976" spans="25:28">
      <c r="Y42976" s="240"/>
      <c r="AB42976" s="241"/>
    </row>
    <row r="42977" spans="25:28">
      <c r="Y42977" s="240"/>
      <c r="AB42977" s="241"/>
    </row>
    <row r="42978" spans="25:28">
      <c r="Y42978" s="240"/>
      <c r="AB42978" s="241"/>
    </row>
    <row r="42979" spans="25:28">
      <c r="Y42979" s="240"/>
      <c r="AB42979" s="241"/>
    </row>
    <row r="42980" spans="25:28">
      <c r="Y42980" s="240"/>
      <c r="AB42980" s="241"/>
    </row>
    <row r="42981" spans="25:28">
      <c r="Y42981" s="240"/>
      <c r="AB42981" s="241"/>
    </row>
    <row r="42982" spans="25:28">
      <c r="Y42982" s="240"/>
      <c r="AB42982" s="241"/>
    </row>
    <row r="42983" spans="25:28">
      <c r="Y42983" s="240"/>
      <c r="AB42983" s="241"/>
    </row>
    <row r="42984" spans="25:28">
      <c r="Y42984" s="240"/>
      <c r="AB42984" s="241"/>
    </row>
    <row r="42985" spans="25:28">
      <c r="Y42985" s="240"/>
      <c r="AB42985" s="241"/>
    </row>
    <row r="42986" spans="25:28">
      <c r="Y42986" s="240"/>
      <c r="AB42986" s="241"/>
    </row>
    <row r="42987" spans="25:28">
      <c r="Y42987" s="240"/>
      <c r="AB42987" s="241"/>
    </row>
    <row r="42988" spans="25:28">
      <c r="Y42988" s="240"/>
      <c r="AB42988" s="241"/>
    </row>
    <row r="42989" spans="25:28">
      <c r="Y42989" s="240"/>
      <c r="AB42989" s="241"/>
    </row>
    <row r="42990" spans="25:28">
      <c r="Y42990" s="240"/>
      <c r="AB42990" s="241"/>
    </row>
    <row r="42991" spans="25:28">
      <c r="Y42991" s="240"/>
      <c r="AB42991" s="241"/>
    </row>
    <row r="42992" spans="25:28">
      <c r="Y42992" s="240"/>
      <c r="AB42992" s="241"/>
    </row>
    <row r="42993" spans="25:28">
      <c r="Y42993" s="240"/>
      <c r="AB42993" s="241"/>
    </row>
    <row r="42994" spans="25:28">
      <c r="Y42994" s="240"/>
      <c r="AB42994" s="241"/>
    </row>
    <row r="42995" spans="25:28">
      <c r="Y42995" s="240"/>
      <c r="AB42995" s="241"/>
    </row>
    <row r="42996" spans="25:28">
      <c r="Y42996" s="240"/>
      <c r="AB42996" s="241"/>
    </row>
    <row r="42997" spans="25:28">
      <c r="Y42997" s="240"/>
      <c r="AB42997" s="241"/>
    </row>
    <row r="42998" spans="25:28">
      <c r="Y42998" s="240"/>
      <c r="AB42998" s="241"/>
    </row>
    <row r="42999" spans="25:28">
      <c r="Y42999" s="240"/>
      <c r="AB42999" s="241"/>
    </row>
    <row r="43000" spans="25:28">
      <c r="Y43000" s="240"/>
      <c r="AB43000" s="241"/>
    </row>
    <row r="43001" spans="25:28">
      <c r="Y43001" s="240"/>
      <c r="AB43001" s="241"/>
    </row>
    <row r="43002" spans="25:28">
      <c r="Y43002" s="240"/>
      <c r="AB43002" s="241"/>
    </row>
    <row r="43003" spans="25:28">
      <c r="Y43003" s="240"/>
      <c r="AB43003" s="241"/>
    </row>
    <row r="43004" spans="25:28">
      <c r="Y43004" s="240"/>
      <c r="AB43004" s="241"/>
    </row>
    <row r="43005" spans="25:28">
      <c r="Y43005" s="240"/>
      <c r="AB43005" s="241"/>
    </row>
    <row r="43006" spans="25:28">
      <c r="Y43006" s="240"/>
      <c r="AB43006" s="241"/>
    </row>
    <row r="43007" spans="25:28">
      <c r="Y43007" s="240"/>
      <c r="AB43007" s="241"/>
    </row>
    <row r="43008" spans="25:28">
      <c r="Y43008" s="240"/>
      <c r="AB43008" s="241"/>
    </row>
    <row r="43009" spans="25:28">
      <c r="Y43009" s="240"/>
      <c r="AB43009" s="241"/>
    </row>
    <row r="43010" spans="25:28">
      <c r="Y43010" s="240"/>
      <c r="AB43010" s="241"/>
    </row>
    <row r="43011" spans="25:28">
      <c r="Y43011" s="240"/>
      <c r="AB43011" s="241"/>
    </row>
    <row r="43012" spans="25:28">
      <c r="Y43012" s="240"/>
      <c r="AB43012" s="241"/>
    </row>
    <row r="43013" spans="25:28">
      <c r="Y43013" s="240"/>
      <c r="AB43013" s="241"/>
    </row>
    <row r="43014" spans="25:28">
      <c r="Y43014" s="240"/>
      <c r="AB43014" s="241"/>
    </row>
    <row r="43015" spans="25:28">
      <c r="Y43015" s="240"/>
      <c r="AB43015" s="241"/>
    </row>
    <row r="43016" spans="25:28">
      <c r="Y43016" s="240"/>
      <c r="AB43016" s="241"/>
    </row>
    <row r="43017" spans="25:28">
      <c r="Y43017" s="240"/>
      <c r="AB43017" s="241"/>
    </row>
    <row r="43018" spans="25:28">
      <c r="Y43018" s="240"/>
      <c r="AB43018" s="241"/>
    </row>
    <row r="43019" spans="25:28">
      <c r="Y43019" s="240"/>
      <c r="AB43019" s="241"/>
    </row>
    <row r="43020" spans="25:28">
      <c r="Y43020" s="240"/>
      <c r="AB43020" s="241"/>
    </row>
    <row r="43021" spans="25:28">
      <c r="Y43021" s="240"/>
      <c r="AB43021" s="241"/>
    </row>
    <row r="43022" spans="25:28">
      <c r="Y43022" s="240"/>
      <c r="AB43022" s="241"/>
    </row>
    <row r="43023" spans="25:28">
      <c r="Y43023" s="240"/>
      <c r="AB43023" s="241"/>
    </row>
    <row r="43024" spans="25:28">
      <c r="Y43024" s="240"/>
      <c r="AB43024" s="241"/>
    </row>
    <row r="43025" spans="25:28">
      <c r="Y43025" s="240"/>
      <c r="AB43025" s="241"/>
    </row>
    <row r="43026" spans="25:28">
      <c r="Y43026" s="240"/>
      <c r="AB43026" s="241"/>
    </row>
    <row r="43027" spans="25:28">
      <c r="Y43027" s="240"/>
      <c r="AB43027" s="241"/>
    </row>
    <row r="43028" spans="25:28">
      <c r="Y43028" s="240"/>
      <c r="AB43028" s="241"/>
    </row>
    <row r="43029" spans="25:28">
      <c r="Y43029" s="240"/>
      <c r="AB43029" s="241"/>
    </row>
    <row r="43030" spans="25:28">
      <c r="Y43030" s="240"/>
      <c r="AB43030" s="241"/>
    </row>
    <row r="43031" spans="25:28">
      <c r="Y43031" s="240"/>
      <c r="AB43031" s="241"/>
    </row>
    <row r="43032" spans="25:28">
      <c r="Y43032" s="240"/>
      <c r="AB43032" s="241"/>
    </row>
    <row r="43033" spans="25:28">
      <c r="Y43033" s="240"/>
      <c r="AB43033" s="241"/>
    </row>
    <row r="43034" spans="25:28">
      <c r="Y43034" s="240"/>
      <c r="AB43034" s="241"/>
    </row>
    <row r="43035" spans="25:28">
      <c r="Y43035" s="240"/>
      <c r="AB43035" s="241"/>
    </row>
    <row r="43036" spans="25:28">
      <c r="Y43036" s="240"/>
      <c r="AB43036" s="241"/>
    </row>
    <row r="43037" spans="25:28">
      <c r="Y43037" s="240"/>
      <c r="AB43037" s="241"/>
    </row>
    <row r="43038" spans="25:28">
      <c r="Y43038" s="240"/>
      <c r="AB43038" s="241"/>
    </row>
    <row r="43039" spans="25:28">
      <c r="Y43039" s="240"/>
      <c r="AB43039" s="241"/>
    </row>
    <row r="43040" spans="25:28">
      <c r="Y43040" s="240"/>
      <c r="AB43040" s="241"/>
    </row>
    <row r="43041" spans="25:28">
      <c r="Y43041" s="240"/>
      <c r="AB43041" s="241"/>
    </row>
    <row r="43042" spans="25:28">
      <c r="Y43042" s="240"/>
      <c r="AB43042" s="241"/>
    </row>
    <row r="43043" spans="25:28">
      <c r="Y43043" s="240"/>
      <c r="AB43043" s="241"/>
    </row>
    <row r="43044" spans="25:28">
      <c r="Y43044" s="240"/>
      <c r="AB43044" s="241"/>
    </row>
    <row r="43045" spans="25:28">
      <c r="Y43045" s="240"/>
      <c r="AB43045" s="241"/>
    </row>
    <row r="43046" spans="25:28">
      <c r="Y43046" s="240"/>
      <c r="AB43046" s="241"/>
    </row>
    <row r="43047" spans="25:28">
      <c r="Y43047" s="240"/>
      <c r="AB43047" s="241"/>
    </row>
    <row r="43048" spans="25:28">
      <c r="Y43048" s="240"/>
      <c r="AB43048" s="241"/>
    </row>
    <row r="43049" spans="25:28">
      <c r="Y43049" s="240"/>
      <c r="AB43049" s="241"/>
    </row>
    <row r="43050" spans="25:28">
      <c r="Y43050" s="240"/>
      <c r="AB43050" s="241"/>
    </row>
    <row r="43051" spans="25:28">
      <c r="Y43051" s="240"/>
      <c r="AB43051" s="241"/>
    </row>
    <row r="43052" spans="25:28">
      <c r="Y43052" s="240"/>
      <c r="AB43052" s="241"/>
    </row>
    <row r="43053" spans="25:28">
      <c r="Y43053" s="240"/>
      <c r="AB43053" s="241"/>
    </row>
    <row r="43054" spans="25:28">
      <c r="Y43054" s="240"/>
      <c r="AB43054" s="241"/>
    </row>
    <row r="43055" spans="25:28">
      <c r="Y43055" s="240"/>
      <c r="AB43055" s="241"/>
    </row>
    <row r="43056" spans="25:28">
      <c r="Y43056" s="240"/>
      <c r="AB43056" s="241"/>
    </row>
    <row r="43057" spans="25:28">
      <c r="Y43057" s="240"/>
      <c r="AB43057" s="241"/>
    </row>
    <row r="43058" spans="25:28">
      <c r="Y43058" s="240"/>
      <c r="AB43058" s="241"/>
    </row>
    <row r="43059" spans="25:28">
      <c r="Y43059" s="240"/>
      <c r="AB43059" s="241"/>
    </row>
    <row r="43060" spans="25:28">
      <c r="Y43060" s="240"/>
      <c r="AB43060" s="241"/>
    </row>
    <row r="43061" spans="25:28">
      <c r="Y43061" s="240"/>
      <c r="AB43061" s="241"/>
    </row>
    <row r="43062" spans="25:28">
      <c r="Y43062" s="240"/>
      <c r="AB43062" s="241"/>
    </row>
    <row r="43063" spans="25:28">
      <c r="Y43063" s="240"/>
      <c r="AB43063" s="241"/>
    </row>
    <row r="43064" spans="25:28">
      <c r="Y43064" s="240"/>
      <c r="AB43064" s="241"/>
    </row>
    <row r="43065" spans="25:28">
      <c r="Y43065" s="240"/>
      <c r="AB43065" s="241"/>
    </row>
    <row r="43066" spans="25:28">
      <c r="Y43066" s="240"/>
      <c r="AB43066" s="241"/>
    </row>
    <row r="43067" spans="25:28">
      <c r="Y43067" s="240"/>
      <c r="AB43067" s="241"/>
    </row>
    <row r="43068" spans="25:28">
      <c r="Y43068" s="240"/>
      <c r="AB43068" s="241"/>
    </row>
    <row r="43069" spans="25:28">
      <c r="Y43069" s="240"/>
      <c r="AB43069" s="241"/>
    </row>
    <row r="43070" spans="25:28">
      <c r="Y43070" s="240"/>
      <c r="AB43070" s="241"/>
    </row>
    <row r="43071" spans="25:28">
      <c r="Y43071" s="240"/>
      <c r="AB43071" s="241"/>
    </row>
    <row r="43072" spans="25:28">
      <c r="Y43072" s="240"/>
      <c r="AB43072" s="241"/>
    </row>
    <row r="43073" spans="25:28">
      <c r="Y43073" s="240"/>
      <c r="AB43073" s="241"/>
    </row>
    <row r="43074" spans="25:28">
      <c r="Y43074" s="240"/>
      <c r="AB43074" s="241"/>
    </row>
    <row r="43075" spans="25:28">
      <c r="Y43075" s="240"/>
      <c r="AB43075" s="241"/>
    </row>
    <row r="43076" spans="25:28">
      <c r="Y43076" s="240"/>
      <c r="AB43076" s="241"/>
    </row>
    <row r="43077" spans="25:28">
      <c r="Y43077" s="240"/>
      <c r="AB43077" s="241"/>
    </row>
    <row r="43078" spans="25:28">
      <c r="Y43078" s="240"/>
      <c r="AB43078" s="241"/>
    </row>
    <row r="43079" spans="25:28">
      <c r="Y43079" s="240"/>
      <c r="AB43079" s="241"/>
    </row>
    <row r="43080" spans="25:28">
      <c r="Y43080" s="240"/>
      <c r="AB43080" s="241"/>
    </row>
    <row r="43081" spans="25:28">
      <c r="Y43081" s="240"/>
      <c r="AB43081" s="241"/>
    </row>
    <row r="43082" spans="25:28">
      <c r="Y43082" s="240"/>
      <c r="AB43082" s="241"/>
    </row>
    <row r="43083" spans="25:28">
      <c r="Y43083" s="240"/>
      <c r="AB43083" s="241"/>
    </row>
    <row r="43084" spans="25:28">
      <c r="Y43084" s="240"/>
      <c r="AB43084" s="241"/>
    </row>
    <row r="43085" spans="25:28">
      <c r="Y43085" s="240"/>
      <c r="AB43085" s="241"/>
    </row>
    <row r="43086" spans="25:28">
      <c r="Y43086" s="240"/>
      <c r="AB43086" s="241"/>
    </row>
    <row r="43087" spans="25:28">
      <c r="Y43087" s="240"/>
      <c r="AB43087" s="241"/>
    </row>
    <row r="43088" spans="25:28">
      <c r="Y43088" s="240"/>
      <c r="AB43088" s="241"/>
    </row>
    <row r="43089" spans="25:28">
      <c r="Y43089" s="240"/>
      <c r="AB43089" s="241"/>
    </row>
    <row r="43090" spans="25:28">
      <c r="Y43090" s="240"/>
      <c r="AB43090" s="241"/>
    </row>
    <row r="43091" spans="25:28">
      <c r="Y43091" s="240"/>
      <c r="AB43091" s="241"/>
    </row>
    <row r="43092" spans="25:28">
      <c r="Y43092" s="240"/>
      <c r="AB43092" s="241"/>
    </row>
    <row r="43093" spans="25:28">
      <c r="Y43093" s="240"/>
      <c r="AB43093" s="241"/>
    </row>
    <row r="43094" spans="25:28">
      <c r="Y43094" s="240"/>
      <c r="AB43094" s="241"/>
    </row>
    <row r="43095" spans="25:28">
      <c r="Y43095" s="240"/>
      <c r="AB43095" s="241"/>
    </row>
    <row r="43096" spans="25:28">
      <c r="Y43096" s="240"/>
      <c r="AB43096" s="241"/>
    </row>
    <row r="43097" spans="25:28">
      <c r="Y43097" s="240"/>
      <c r="AB43097" s="241"/>
    </row>
    <row r="43098" spans="25:28">
      <c r="Y43098" s="240"/>
      <c r="AB43098" s="241"/>
    </row>
    <row r="43099" spans="25:28">
      <c r="Y43099" s="240"/>
      <c r="AB43099" s="241"/>
    </row>
    <row r="43100" spans="25:28">
      <c r="Y43100" s="240"/>
      <c r="AB43100" s="241"/>
    </row>
    <row r="43101" spans="25:28">
      <c r="Y43101" s="240"/>
      <c r="AB43101" s="241"/>
    </row>
    <row r="43102" spans="25:28">
      <c r="Y43102" s="240"/>
      <c r="AB43102" s="241"/>
    </row>
    <row r="43103" spans="25:28">
      <c r="Y43103" s="240"/>
      <c r="AB43103" s="241"/>
    </row>
    <row r="43104" spans="25:28">
      <c r="Y43104" s="240"/>
      <c r="AB43104" s="241"/>
    </row>
    <row r="43105" spans="25:28">
      <c r="Y43105" s="240"/>
      <c r="AB43105" s="241"/>
    </row>
    <row r="43106" spans="25:28">
      <c r="Y43106" s="240"/>
      <c r="AB43106" s="241"/>
    </row>
    <row r="43107" spans="25:28">
      <c r="Y43107" s="240"/>
      <c r="AB43107" s="241"/>
    </row>
    <row r="43108" spans="25:28">
      <c r="Y43108" s="240"/>
      <c r="AB43108" s="241"/>
    </row>
    <row r="43109" spans="25:28">
      <c r="Y43109" s="240"/>
      <c r="AB43109" s="241"/>
    </row>
    <row r="43110" spans="25:28">
      <c r="Y43110" s="240"/>
      <c r="AB43110" s="241"/>
    </row>
    <row r="43111" spans="25:28">
      <c r="Y43111" s="240"/>
      <c r="AB43111" s="241"/>
    </row>
    <row r="43112" spans="25:28">
      <c r="Y43112" s="240"/>
      <c r="AB43112" s="241"/>
    </row>
    <row r="43113" spans="25:28">
      <c r="Y43113" s="240"/>
      <c r="AB43113" s="241"/>
    </row>
    <row r="43114" spans="25:28">
      <c r="Y43114" s="240"/>
      <c r="AB43114" s="241"/>
    </row>
    <row r="43115" spans="25:28">
      <c r="Y43115" s="240"/>
      <c r="AB43115" s="241"/>
    </row>
    <row r="43116" spans="25:28">
      <c r="Y43116" s="240"/>
      <c r="AB43116" s="241"/>
    </row>
    <row r="43117" spans="25:28">
      <c r="Y43117" s="240"/>
      <c r="AB43117" s="241"/>
    </row>
    <row r="43118" spans="25:28">
      <c r="Y43118" s="240"/>
      <c r="AB43118" s="241"/>
    </row>
    <row r="43119" spans="25:28">
      <c r="Y43119" s="240"/>
      <c r="AB43119" s="241"/>
    </row>
    <row r="43120" spans="25:28">
      <c r="Y43120" s="240"/>
      <c r="AB43120" s="241"/>
    </row>
    <row r="43121" spans="25:28">
      <c r="Y43121" s="240"/>
      <c r="AB43121" s="241"/>
    </row>
    <row r="43122" spans="25:28">
      <c r="Y43122" s="240"/>
      <c r="AB43122" s="241"/>
    </row>
    <row r="43123" spans="25:28">
      <c r="Y43123" s="240"/>
      <c r="AB43123" s="241"/>
    </row>
    <row r="43124" spans="25:28">
      <c r="Y43124" s="240"/>
      <c r="AB43124" s="241"/>
    </row>
    <row r="43125" spans="25:28">
      <c r="Y43125" s="240"/>
      <c r="AB43125" s="241"/>
    </row>
    <row r="43126" spans="25:28">
      <c r="Y43126" s="240"/>
      <c r="AB43126" s="241"/>
    </row>
    <row r="43127" spans="25:28">
      <c r="Y43127" s="240"/>
      <c r="AB43127" s="241"/>
    </row>
    <row r="43128" spans="25:28">
      <c r="Y43128" s="240"/>
      <c r="AB43128" s="241"/>
    </row>
    <row r="43129" spans="25:28">
      <c r="Y43129" s="240"/>
      <c r="AB43129" s="241"/>
    </row>
    <row r="43130" spans="25:28">
      <c r="Y43130" s="240"/>
      <c r="AB43130" s="241"/>
    </row>
    <row r="43131" spans="25:28">
      <c r="Y43131" s="240"/>
      <c r="AB43131" s="241"/>
    </row>
    <row r="43132" spans="25:28">
      <c r="Y43132" s="240"/>
      <c r="AB43132" s="241"/>
    </row>
    <row r="43133" spans="25:28">
      <c r="Y43133" s="240"/>
      <c r="AB43133" s="241"/>
    </row>
    <row r="43134" spans="25:28">
      <c r="Y43134" s="240"/>
      <c r="AB43134" s="241"/>
    </row>
    <row r="43135" spans="25:28">
      <c r="Y43135" s="240"/>
      <c r="AB43135" s="241"/>
    </row>
    <row r="43136" spans="25:28">
      <c r="Y43136" s="240"/>
      <c r="AB43136" s="241"/>
    </row>
    <row r="43137" spans="25:28">
      <c r="Y43137" s="240"/>
      <c r="AB43137" s="241"/>
    </row>
    <row r="43138" spans="25:28">
      <c r="Y43138" s="240"/>
      <c r="AB43138" s="241"/>
    </row>
    <row r="43139" spans="25:28">
      <c r="Y43139" s="240"/>
      <c r="AB43139" s="241"/>
    </row>
    <row r="43140" spans="25:28">
      <c r="Y43140" s="240"/>
      <c r="AB43140" s="241"/>
    </row>
    <row r="43141" spans="25:28">
      <c r="Y43141" s="240"/>
      <c r="AB43141" s="241"/>
    </row>
    <row r="43142" spans="25:28">
      <c r="Y43142" s="240"/>
      <c r="AB43142" s="241"/>
    </row>
    <row r="43143" spans="25:28">
      <c r="Y43143" s="240"/>
      <c r="AB43143" s="241"/>
    </row>
    <row r="43144" spans="25:28">
      <c r="Y43144" s="240"/>
      <c r="AB43144" s="241"/>
    </row>
    <row r="43145" spans="25:28">
      <c r="Y43145" s="240"/>
      <c r="AB43145" s="241"/>
    </row>
    <row r="43146" spans="25:28">
      <c r="Y43146" s="240"/>
      <c r="AB43146" s="241"/>
    </row>
    <row r="43147" spans="25:28">
      <c r="Y43147" s="240"/>
      <c r="AB43147" s="241"/>
    </row>
    <row r="43148" spans="25:28">
      <c r="Y43148" s="240"/>
      <c r="AB43148" s="241"/>
    </row>
    <row r="43149" spans="25:28">
      <c r="Y43149" s="240"/>
      <c r="AB43149" s="241"/>
    </row>
    <row r="43150" spans="25:28">
      <c r="Y43150" s="240"/>
      <c r="AB43150" s="241"/>
    </row>
    <row r="43151" spans="25:28">
      <c r="Y43151" s="240"/>
      <c r="AB43151" s="241"/>
    </row>
    <row r="43152" spans="25:28">
      <c r="Y43152" s="240"/>
      <c r="AB43152" s="241"/>
    </row>
    <row r="43153" spans="25:28">
      <c r="Y43153" s="240"/>
      <c r="AB43153" s="241"/>
    </row>
    <row r="43154" spans="25:28">
      <c r="Y43154" s="240"/>
      <c r="AB43154" s="241"/>
    </row>
    <row r="43155" spans="25:28">
      <c r="Y43155" s="240"/>
      <c r="AB43155" s="241"/>
    </row>
    <row r="43156" spans="25:28">
      <c r="Y43156" s="240"/>
      <c r="AB43156" s="241"/>
    </row>
    <row r="43157" spans="25:28">
      <c r="Y43157" s="240"/>
      <c r="AB43157" s="241"/>
    </row>
    <row r="43158" spans="25:28">
      <c r="Y43158" s="240"/>
      <c r="AB43158" s="241"/>
    </row>
    <row r="43159" spans="25:28">
      <c r="Y43159" s="240"/>
      <c r="AB43159" s="241"/>
    </row>
    <row r="43160" spans="25:28">
      <c r="Y43160" s="240"/>
      <c r="AB43160" s="241"/>
    </row>
    <row r="43161" spans="25:28">
      <c r="Y43161" s="240"/>
      <c r="AB43161" s="241"/>
    </row>
    <row r="43162" spans="25:28">
      <c r="Y43162" s="240"/>
      <c r="AB43162" s="241"/>
    </row>
    <row r="43163" spans="25:28">
      <c r="Y43163" s="240"/>
      <c r="AB43163" s="241"/>
    </row>
    <row r="43164" spans="25:28">
      <c r="Y43164" s="240"/>
      <c r="AB43164" s="241"/>
    </row>
    <row r="43165" spans="25:28">
      <c r="Y43165" s="240"/>
      <c r="AB43165" s="241"/>
    </row>
    <row r="43166" spans="25:28">
      <c r="Y43166" s="240"/>
      <c r="AB43166" s="241"/>
    </row>
    <row r="43167" spans="25:28">
      <c r="Y43167" s="240"/>
      <c r="AB43167" s="241"/>
    </row>
    <row r="43168" spans="25:28">
      <c r="Y43168" s="240"/>
      <c r="AB43168" s="241"/>
    </row>
    <row r="43169" spans="25:28">
      <c r="Y43169" s="240"/>
      <c r="AB43169" s="241"/>
    </row>
    <row r="43170" spans="25:28">
      <c r="Y43170" s="240"/>
      <c r="AB43170" s="241"/>
    </row>
    <row r="43171" spans="25:28">
      <c r="Y43171" s="240"/>
      <c r="AB43171" s="241"/>
    </row>
    <row r="43172" spans="25:28">
      <c r="Y43172" s="240"/>
      <c r="AB43172" s="241"/>
    </row>
    <row r="43173" spans="25:28">
      <c r="Y43173" s="240"/>
      <c r="AB43173" s="241"/>
    </row>
    <row r="43174" spans="25:28">
      <c r="Y43174" s="240"/>
      <c r="AB43174" s="241"/>
    </row>
    <row r="43175" spans="25:28">
      <c r="Y43175" s="240"/>
      <c r="AB43175" s="241"/>
    </row>
    <row r="43176" spans="25:28">
      <c r="Y43176" s="240"/>
      <c r="AB43176" s="241"/>
    </row>
    <row r="43177" spans="25:28">
      <c r="Y43177" s="240"/>
      <c r="AB43177" s="241"/>
    </row>
    <row r="43178" spans="25:28">
      <c r="Y43178" s="240"/>
      <c r="AB43178" s="241"/>
    </row>
    <row r="43179" spans="25:28">
      <c r="Y43179" s="240"/>
      <c r="AB43179" s="241"/>
    </row>
    <row r="43180" spans="25:28">
      <c r="Y43180" s="240"/>
      <c r="AB43180" s="241"/>
    </row>
    <row r="43181" spans="25:28">
      <c r="Y43181" s="240"/>
      <c r="AB43181" s="241"/>
    </row>
    <row r="43182" spans="25:28">
      <c r="Y43182" s="240"/>
      <c r="AB43182" s="241"/>
    </row>
    <row r="43183" spans="25:28">
      <c r="Y43183" s="240"/>
      <c r="AB43183" s="241"/>
    </row>
    <row r="43184" spans="25:28">
      <c r="Y43184" s="240"/>
      <c r="AB43184" s="241"/>
    </row>
    <row r="43185" spans="25:28">
      <c r="Y43185" s="240"/>
      <c r="AB43185" s="241"/>
    </row>
    <row r="43186" spans="25:28">
      <c r="Y43186" s="240"/>
      <c r="AB43186" s="241"/>
    </row>
    <row r="43187" spans="25:28">
      <c r="Y43187" s="240"/>
      <c r="AB43187" s="241"/>
    </row>
    <row r="43188" spans="25:28">
      <c r="Y43188" s="240"/>
      <c r="AB43188" s="241"/>
    </row>
    <row r="43189" spans="25:28">
      <c r="Y43189" s="240"/>
      <c r="AB43189" s="241"/>
    </row>
    <row r="43190" spans="25:28">
      <c r="Y43190" s="240"/>
      <c r="AB43190" s="241"/>
    </row>
    <row r="43191" spans="25:28">
      <c r="Y43191" s="240"/>
      <c r="AB43191" s="241"/>
    </row>
    <row r="43192" spans="25:28">
      <c r="Y43192" s="240"/>
      <c r="AB43192" s="241"/>
    </row>
    <row r="43193" spans="25:28">
      <c r="Y43193" s="240"/>
      <c r="AB43193" s="241"/>
    </row>
    <row r="43194" spans="25:28">
      <c r="Y43194" s="240"/>
      <c r="AB43194" s="241"/>
    </row>
    <row r="43195" spans="25:28">
      <c r="Y43195" s="240"/>
      <c r="AB43195" s="241"/>
    </row>
    <row r="43196" spans="25:28">
      <c r="Y43196" s="240"/>
      <c r="AB43196" s="241"/>
    </row>
    <row r="43197" spans="25:28">
      <c r="Y43197" s="240"/>
      <c r="AB43197" s="241"/>
    </row>
    <row r="43198" spans="25:28">
      <c r="Y43198" s="240"/>
      <c r="AB43198" s="241"/>
    </row>
    <row r="43199" spans="25:28">
      <c r="Y43199" s="240"/>
      <c r="AB43199" s="241"/>
    </row>
    <row r="43200" spans="25:28">
      <c r="Y43200" s="240"/>
      <c r="AB43200" s="241"/>
    </row>
    <row r="43201" spans="25:28">
      <c r="Y43201" s="240"/>
      <c r="AB43201" s="241"/>
    </row>
    <row r="43202" spans="25:28">
      <c r="Y43202" s="240"/>
      <c r="AB43202" s="241"/>
    </row>
    <row r="43203" spans="25:28">
      <c r="Y43203" s="240"/>
      <c r="AB43203" s="241"/>
    </row>
    <row r="43204" spans="25:28">
      <c r="Y43204" s="240"/>
      <c r="AB43204" s="241"/>
    </row>
    <row r="43205" spans="25:28">
      <c r="Y43205" s="240"/>
      <c r="AB43205" s="241"/>
    </row>
    <row r="43206" spans="25:28">
      <c r="Y43206" s="240"/>
      <c r="AB43206" s="241"/>
    </row>
    <row r="43207" spans="25:28">
      <c r="Y43207" s="240"/>
      <c r="AB43207" s="241"/>
    </row>
    <row r="43208" spans="25:28">
      <c r="Y43208" s="240"/>
      <c r="AB43208" s="241"/>
    </row>
    <row r="43209" spans="25:28">
      <c r="Y43209" s="240"/>
      <c r="AB43209" s="241"/>
    </row>
    <row r="43210" spans="25:28">
      <c r="Y43210" s="240"/>
      <c r="AB43210" s="241"/>
    </row>
    <row r="43211" spans="25:28">
      <c r="Y43211" s="240"/>
      <c r="AB43211" s="241"/>
    </row>
    <row r="43212" spans="25:28">
      <c r="Y43212" s="240"/>
      <c r="AB43212" s="241"/>
    </row>
    <row r="43213" spans="25:28">
      <c r="Y43213" s="240"/>
      <c r="AB43213" s="241"/>
    </row>
    <row r="43214" spans="25:28">
      <c r="Y43214" s="240"/>
      <c r="AB43214" s="241"/>
    </row>
    <row r="43215" spans="25:28">
      <c r="Y43215" s="240"/>
      <c r="AB43215" s="241"/>
    </row>
    <row r="43216" spans="25:28">
      <c r="Y43216" s="240"/>
      <c r="AB43216" s="241"/>
    </row>
    <row r="43217" spans="25:28">
      <c r="Y43217" s="240"/>
      <c r="AB43217" s="241"/>
    </row>
    <row r="43218" spans="25:28">
      <c r="Y43218" s="240"/>
      <c r="AB43218" s="241"/>
    </row>
    <row r="43219" spans="25:28">
      <c r="Y43219" s="240"/>
      <c r="AB43219" s="241"/>
    </row>
    <row r="43220" spans="25:28">
      <c r="Y43220" s="240"/>
      <c r="AB43220" s="241"/>
    </row>
    <row r="43221" spans="25:28">
      <c r="Y43221" s="240"/>
      <c r="AB43221" s="241"/>
    </row>
    <row r="43222" spans="25:28">
      <c r="Y43222" s="240"/>
      <c r="AB43222" s="241"/>
    </row>
    <row r="43223" spans="25:28">
      <c r="Y43223" s="240"/>
      <c r="AB43223" s="241"/>
    </row>
    <row r="43224" spans="25:28">
      <c r="Y43224" s="240"/>
      <c r="AB43224" s="241"/>
    </row>
    <row r="43225" spans="25:28">
      <c r="Y43225" s="240"/>
      <c r="AB43225" s="241"/>
    </row>
    <row r="43226" spans="25:28">
      <c r="Y43226" s="240"/>
      <c r="AB43226" s="241"/>
    </row>
    <row r="43227" spans="25:28">
      <c r="Y43227" s="240"/>
      <c r="AB43227" s="241"/>
    </row>
    <row r="43228" spans="25:28">
      <c r="Y43228" s="240"/>
      <c r="AB43228" s="241"/>
    </row>
    <row r="43229" spans="25:28">
      <c r="Y43229" s="240"/>
      <c r="AB43229" s="241"/>
    </row>
    <row r="43230" spans="25:28">
      <c r="Y43230" s="240"/>
      <c r="AB43230" s="241"/>
    </row>
    <row r="43231" spans="25:28">
      <c r="Y43231" s="240"/>
      <c r="AB43231" s="241"/>
    </row>
    <row r="43232" spans="25:28">
      <c r="Y43232" s="240"/>
      <c r="AB43232" s="241"/>
    </row>
    <row r="43233" spans="25:28">
      <c r="Y43233" s="240"/>
      <c r="AB43233" s="241"/>
    </row>
    <row r="43234" spans="25:28">
      <c r="Y43234" s="240"/>
      <c r="AB43234" s="241"/>
    </row>
    <row r="43235" spans="25:28">
      <c r="Y43235" s="240"/>
      <c r="AB43235" s="241"/>
    </row>
    <row r="43236" spans="25:28">
      <c r="Y43236" s="240"/>
      <c r="AB43236" s="241"/>
    </row>
    <row r="43237" spans="25:28">
      <c r="Y43237" s="240"/>
      <c r="AB43237" s="241"/>
    </row>
    <row r="43238" spans="25:28">
      <c r="Y43238" s="240"/>
      <c r="AB43238" s="241"/>
    </row>
    <row r="43239" spans="25:28">
      <c r="Y43239" s="240"/>
      <c r="AB43239" s="241"/>
    </row>
    <row r="43240" spans="25:28">
      <c r="Y43240" s="240"/>
      <c r="AB43240" s="241"/>
    </row>
    <row r="43241" spans="25:28">
      <c r="Y43241" s="240"/>
      <c r="AB43241" s="241"/>
    </row>
    <row r="43242" spans="25:28">
      <c r="Y43242" s="240"/>
      <c r="AB43242" s="241"/>
    </row>
    <row r="43243" spans="25:28">
      <c r="Y43243" s="240"/>
      <c r="AB43243" s="241"/>
    </row>
    <row r="43244" spans="25:28">
      <c r="Y43244" s="240"/>
      <c r="AB43244" s="241"/>
    </row>
    <row r="43245" spans="25:28">
      <c r="Y43245" s="240"/>
      <c r="AB43245" s="241"/>
    </row>
    <row r="43246" spans="25:28">
      <c r="Y43246" s="240"/>
      <c r="AB43246" s="241"/>
    </row>
    <row r="43247" spans="25:28">
      <c r="Y43247" s="240"/>
      <c r="AB43247" s="241"/>
    </row>
    <row r="43248" spans="25:28">
      <c r="Y43248" s="240"/>
      <c r="AB43248" s="241"/>
    </row>
    <row r="43249" spans="25:28">
      <c r="Y43249" s="240"/>
      <c r="AB43249" s="241"/>
    </row>
    <row r="43250" spans="25:28">
      <c r="Y43250" s="240"/>
      <c r="AB43250" s="241"/>
    </row>
    <row r="43251" spans="25:28">
      <c r="Y43251" s="240"/>
      <c r="AB43251" s="241"/>
    </row>
    <row r="43252" spans="25:28">
      <c r="Y43252" s="240"/>
      <c r="AB43252" s="241"/>
    </row>
    <row r="43253" spans="25:28">
      <c r="Y43253" s="240"/>
      <c r="AB43253" s="241"/>
    </row>
    <row r="43254" spans="25:28">
      <c r="Y43254" s="240"/>
      <c r="AB43254" s="241"/>
    </row>
    <row r="43255" spans="25:28">
      <c r="Y43255" s="240"/>
      <c r="AB43255" s="241"/>
    </row>
    <row r="43256" spans="25:28">
      <c r="Y43256" s="240"/>
      <c r="AB43256" s="241"/>
    </row>
    <row r="43257" spans="25:28">
      <c r="Y43257" s="240"/>
      <c r="AB43257" s="241"/>
    </row>
    <row r="43258" spans="25:28">
      <c r="Y43258" s="240"/>
      <c r="AB43258" s="241"/>
    </row>
    <row r="43259" spans="25:28">
      <c r="Y43259" s="240"/>
      <c r="AB43259" s="241"/>
    </row>
    <row r="43260" spans="25:28">
      <c r="Y43260" s="240"/>
      <c r="AB43260" s="241"/>
    </row>
    <row r="43261" spans="25:28">
      <c r="Y43261" s="240"/>
      <c r="AB43261" s="241"/>
    </row>
    <row r="43262" spans="25:28">
      <c r="Y43262" s="240"/>
      <c r="AB43262" s="241"/>
    </row>
    <row r="43263" spans="25:28">
      <c r="Y43263" s="240"/>
      <c r="AB43263" s="241"/>
    </row>
    <row r="43264" spans="25:28">
      <c r="Y43264" s="240"/>
      <c r="AB43264" s="241"/>
    </row>
    <row r="43265" spans="25:28">
      <c r="Y43265" s="240"/>
      <c r="AB43265" s="241"/>
    </row>
    <row r="43266" spans="25:28">
      <c r="Y43266" s="240"/>
      <c r="AB43266" s="241"/>
    </row>
    <row r="43267" spans="25:28">
      <c r="Y43267" s="240"/>
      <c r="AB43267" s="241"/>
    </row>
    <row r="43268" spans="25:28">
      <c r="Y43268" s="240"/>
      <c r="AB43268" s="241"/>
    </row>
    <row r="43269" spans="25:28">
      <c r="Y43269" s="240"/>
      <c r="AB43269" s="241"/>
    </row>
    <row r="43270" spans="25:28">
      <c r="Y43270" s="240"/>
      <c r="AB43270" s="241"/>
    </row>
    <row r="43271" spans="25:28">
      <c r="Y43271" s="240"/>
      <c r="AB43271" s="241"/>
    </row>
    <row r="43272" spans="25:28">
      <c r="Y43272" s="240"/>
      <c r="AB43272" s="241"/>
    </row>
    <row r="43273" spans="25:28">
      <c r="Y43273" s="240"/>
      <c r="AB43273" s="241"/>
    </row>
    <row r="43274" spans="25:28">
      <c r="Y43274" s="240"/>
      <c r="AB43274" s="241"/>
    </row>
    <row r="43275" spans="25:28">
      <c r="Y43275" s="240"/>
      <c r="AB43275" s="241"/>
    </row>
    <row r="43276" spans="25:28">
      <c r="Y43276" s="240"/>
      <c r="AB43276" s="241"/>
    </row>
    <row r="43277" spans="25:28">
      <c r="Y43277" s="240"/>
      <c r="AB43277" s="241"/>
    </row>
    <row r="43278" spans="25:28">
      <c r="Y43278" s="240"/>
      <c r="AB43278" s="241"/>
    </row>
    <row r="43279" spans="25:28">
      <c r="Y43279" s="240"/>
      <c r="AB43279" s="241"/>
    </row>
    <row r="43280" spans="25:28">
      <c r="Y43280" s="240"/>
      <c r="AB43280" s="241"/>
    </row>
    <row r="43281" spans="25:28">
      <c r="Y43281" s="240"/>
      <c r="AB43281" s="241"/>
    </row>
    <row r="43282" spans="25:28">
      <c r="Y43282" s="240"/>
      <c r="AB43282" s="241"/>
    </row>
    <row r="43283" spans="25:28">
      <c r="Y43283" s="240"/>
      <c r="AB43283" s="241"/>
    </row>
    <row r="43284" spans="25:28">
      <c r="Y43284" s="240"/>
      <c r="AB43284" s="241"/>
    </row>
    <row r="43285" spans="25:28">
      <c r="Y43285" s="240"/>
      <c r="AB43285" s="241"/>
    </row>
    <row r="43286" spans="25:28">
      <c r="Y43286" s="240"/>
      <c r="AB43286" s="241"/>
    </row>
    <row r="43287" spans="25:28">
      <c r="Y43287" s="240"/>
      <c r="AB43287" s="241"/>
    </row>
    <row r="43288" spans="25:28">
      <c r="Y43288" s="240"/>
      <c r="AB43288" s="241"/>
    </row>
    <row r="43289" spans="25:28">
      <c r="Y43289" s="240"/>
      <c r="AB43289" s="241"/>
    </row>
    <row r="43290" spans="25:28">
      <c r="Y43290" s="240"/>
      <c r="AB43290" s="241"/>
    </row>
    <row r="43291" spans="25:28">
      <c r="Y43291" s="240"/>
      <c r="AB43291" s="241"/>
    </row>
    <row r="43292" spans="25:28">
      <c r="Y43292" s="240"/>
      <c r="AB43292" s="241"/>
    </row>
    <row r="43293" spans="25:28">
      <c r="Y43293" s="240"/>
      <c r="AB43293" s="241"/>
    </row>
    <row r="43294" spans="25:28">
      <c r="Y43294" s="240"/>
      <c r="AB43294" s="241"/>
    </row>
    <row r="43295" spans="25:28">
      <c r="Y43295" s="240"/>
      <c r="AB43295" s="241"/>
    </row>
    <row r="43296" spans="25:28">
      <c r="Y43296" s="240"/>
      <c r="AB43296" s="241"/>
    </row>
    <row r="43297" spans="25:28">
      <c r="Y43297" s="240"/>
      <c r="AB43297" s="241"/>
    </row>
    <row r="43298" spans="25:28">
      <c r="Y43298" s="240"/>
      <c r="AB43298" s="241"/>
    </row>
    <row r="43299" spans="25:28">
      <c r="Y43299" s="240"/>
      <c r="AB43299" s="241"/>
    </row>
    <row r="43300" spans="25:28">
      <c r="Y43300" s="240"/>
      <c r="AB43300" s="241"/>
    </row>
    <row r="43301" spans="25:28">
      <c r="Y43301" s="240"/>
      <c r="AB43301" s="241"/>
    </row>
    <row r="43302" spans="25:28">
      <c r="Y43302" s="240"/>
      <c r="AB43302" s="241"/>
    </row>
    <row r="43303" spans="25:28">
      <c r="Y43303" s="240"/>
      <c r="AB43303" s="241"/>
    </row>
    <row r="43304" spans="25:28">
      <c r="Y43304" s="240"/>
      <c r="AB43304" s="241"/>
    </row>
    <row r="43305" spans="25:28">
      <c r="Y43305" s="240"/>
      <c r="AB43305" s="241"/>
    </row>
    <row r="43306" spans="25:28">
      <c r="Y43306" s="240"/>
      <c r="AB43306" s="241"/>
    </row>
    <row r="43307" spans="25:28">
      <c r="Y43307" s="240"/>
      <c r="AB43307" s="241"/>
    </row>
    <row r="43308" spans="25:28">
      <c r="Y43308" s="240"/>
      <c r="AB43308" s="241"/>
    </row>
    <row r="43309" spans="25:28">
      <c r="Y43309" s="240"/>
      <c r="AB43309" s="241"/>
    </row>
    <row r="43310" spans="25:28">
      <c r="Y43310" s="240"/>
      <c r="AB43310" s="241"/>
    </row>
    <row r="43311" spans="25:28">
      <c r="Y43311" s="240"/>
      <c r="AB43311" s="241"/>
    </row>
    <row r="43312" spans="25:28">
      <c r="Y43312" s="240"/>
      <c r="AB43312" s="241"/>
    </row>
    <row r="43313" spans="25:28">
      <c r="Y43313" s="240"/>
      <c r="AB43313" s="241"/>
    </row>
    <row r="43314" spans="25:28">
      <c r="Y43314" s="240"/>
      <c r="AB43314" s="241"/>
    </row>
    <row r="43315" spans="25:28">
      <c r="Y43315" s="240"/>
      <c r="AB43315" s="241"/>
    </row>
    <row r="43316" spans="25:28">
      <c r="Y43316" s="240"/>
      <c r="AB43316" s="241"/>
    </row>
    <row r="43317" spans="25:28">
      <c r="Y43317" s="240"/>
      <c r="AB43317" s="241"/>
    </row>
    <row r="43318" spans="25:28">
      <c r="Y43318" s="240"/>
      <c r="AB43318" s="241"/>
    </row>
    <row r="43319" spans="25:28">
      <c r="Y43319" s="240"/>
      <c r="AB43319" s="241"/>
    </row>
    <row r="43320" spans="25:28">
      <c r="Y43320" s="240"/>
      <c r="AB43320" s="241"/>
    </row>
    <row r="43321" spans="25:28">
      <c r="Y43321" s="240"/>
      <c r="AB43321" s="241"/>
    </row>
    <row r="43322" spans="25:28">
      <c r="Y43322" s="240"/>
      <c r="AB43322" s="241"/>
    </row>
    <row r="43323" spans="25:28">
      <c r="Y43323" s="240"/>
      <c r="AB43323" s="241"/>
    </row>
    <row r="43324" spans="25:28">
      <c r="Y43324" s="240"/>
      <c r="AB43324" s="241"/>
    </row>
    <row r="43325" spans="25:28">
      <c r="Y43325" s="240"/>
      <c r="AB43325" s="241"/>
    </row>
    <row r="43326" spans="25:28">
      <c r="Y43326" s="240"/>
      <c r="AB43326" s="241"/>
    </row>
    <row r="43327" spans="25:28">
      <c r="Y43327" s="240"/>
      <c r="AB43327" s="241"/>
    </row>
    <row r="43328" spans="25:28">
      <c r="Y43328" s="240"/>
      <c r="AB43328" s="241"/>
    </row>
    <row r="43329" spans="25:28">
      <c r="Y43329" s="240"/>
      <c r="AB43329" s="241"/>
    </row>
    <row r="43330" spans="25:28">
      <c r="Y43330" s="240"/>
      <c r="AB43330" s="241"/>
    </row>
    <row r="43331" spans="25:28">
      <c r="Y43331" s="240"/>
      <c r="AB43331" s="241"/>
    </row>
    <row r="43332" spans="25:28">
      <c r="Y43332" s="240"/>
      <c r="AB43332" s="241"/>
    </row>
    <row r="43333" spans="25:28">
      <c r="Y43333" s="240"/>
      <c r="AB43333" s="241"/>
    </row>
    <row r="43334" spans="25:28">
      <c r="Y43334" s="240"/>
      <c r="AB43334" s="241"/>
    </row>
    <row r="43335" spans="25:28">
      <c r="Y43335" s="240"/>
      <c r="AB43335" s="241"/>
    </row>
    <row r="43336" spans="25:28">
      <c r="Y43336" s="240"/>
      <c r="AB43336" s="241"/>
    </row>
    <row r="43337" spans="25:28">
      <c r="Y43337" s="240"/>
      <c r="AB43337" s="241"/>
    </row>
    <row r="43338" spans="25:28">
      <c r="Y43338" s="240"/>
      <c r="AB43338" s="241"/>
    </row>
    <row r="43339" spans="25:28">
      <c r="Y43339" s="240"/>
      <c r="AB43339" s="241"/>
    </row>
    <row r="43340" spans="25:28">
      <c r="Y43340" s="240"/>
      <c r="AB43340" s="241"/>
    </row>
    <row r="43341" spans="25:28">
      <c r="Y43341" s="240"/>
      <c r="AB43341" s="241"/>
    </row>
    <row r="43342" spans="25:28">
      <c r="Y43342" s="240"/>
      <c r="AB43342" s="241"/>
    </row>
    <row r="43343" spans="25:28">
      <c r="Y43343" s="240"/>
      <c r="AB43343" s="241"/>
    </row>
    <row r="43344" spans="25:28">
      <c r="Y43344" s="240"/>
      <c r="AB43344" s="241"/>
    </row>
    <row r="43345" spans="25:28">
      <c r="Y43345" s="240"/>
      <c r="AB43345" s="241"/>
    </row>
    <row r="43346" spans="25:28">
      <c r="Y43346" s="240"/>
      <c r="AB43346" s="241"/>
    </row>
    <row r="43347" spans="25:28">
      <c r="Y43347" s="240"/>
      <c r="AB43347" s="241"/>
    </row>
    <row r="43348" spans="25:28">
      <c r="Y43348" s="240"/>
      <c r="AB43348" s="241"/>
    </row>
    <row r="43349" spans="25:28">
      <c r="Y43349" s="240"/>
      <c r="AB43349" s="241"/>
    </row>
    <row r="43350" spans="25:28">
      <c r="Y43350" s="240"/>
      <c r="AB43350" s="241"/>
    </row>
    <row r="43351" spans="25:28">
      <c r="Y43351" s="240"/>
      <c r="AB43351" s="241"/>
    </row>
    <row r="43352" spans="25:28">
      <c r="Y43352" s="240"/>
      <c r="AB43352" s="241"/>
    </row>
    <row r="43353" spans="25:28">
      <c r="Y43353" s="240"/>
      <c r="AB43353" s="241"/>
    </row>
    <row r="43354" spans="25:28">
      <c r="Y43354" s="240"/>
      <c r="AB43354" s="241"/>
    </row>
    <row r="43355" spans="25:28">
      <c r="Y43355" s="240"/>
      <c r="AB43355" s="241"/>
    </row>
    <row r="43356" spans="25:28">
      <c r="Y43356" s="240"/>
      <c r="AB43356" s="241"/>
    </row>
    <row r="43357" spans="25:28">
      <c r="Y43357" s="240"/>
      <c r="AB43357" s="241"/>
    </row>
    <row r="43358" spans="25:28">
      <c r="Y43358" s="240"/>
      <c r="AB43358" s="241"/>
    </row>
    <row r="43359" spans="25:28">
      <c r="Y43359" s="240"/>
      <c r="AB43359" s="241"/>
    </row>
    <row r="43360" spans="25:28">
      <c r="Y43360" s="240"/>
      <c r="AB43360" s="241"/>
    </row>
    <row r="43361" spans="25:28">
      <c r="Y43361" s="240"/>
      <c r="AB43361" s="241"/>
    </row>
    <row r="43362" spans="25:28">
      <c r="Y43362" s="240"/>
      <c r="AB43362" s="241"/>
    </row>
    <row r="43363" spans="25:28">
      <c r="Y43363" s="240"/>
      <c r="AB43363" s="241"/>
    </row>
    <row r="43364" spans="25:28">
      <c r="Y43364" s="240"/>
      <c r="AB43364" s="241"/>
    </row>
    <row r="43365" spans="25:28">
      <c r="Y43365" s="240"/>
      <c r="AB43365" s="241"/>
    </row>
    <row r="43366" spans="25:28">
      <c r="Y43366" s="240"/>
      <c r="AB43366" s="241"/>
    </row>
    <row r="43367" spans="25:28">
      <c r="Y43367" s="240"/>
      <c r="AB43367" s="241"/>
    </row>
    <row r="43368" spans="25:28">
      <c r="Y43368" s="240"/>
      <c r="AB43368" s="241"/>
    </row>
    <row r="43369" spans="25:28">
      <c r="Y43369" s="240"/>
      <c r="AB43369" s="241"/>
    </row>
    <row r="43370" spans="25:28">
      <c r="Y43370" s="240"/>
      <c r="AB43370" s="241"/>
    </row>
    <row r="43371" spans="25:28">
      <c r="Y43371" s="240"/>
      <c r="AB43371" s="241"/>
    </row>
    <row r="43372" spans="25:28">
      <c r="Y43372" s="240"/>
      <c r="AB43372" s="241"/>
    </row>
    <row r="43373" spans="25:28">
      <c r="Y43373" s="240"/>
      <c r="AB43373" s="241"/>
    </row>
    <row r="43374" spans="25:28">
      <c r="Y43374" s="240"/>
      <c r="AB43374" s="241"/>
    </row>
    <row r="43375" spans="25:28">
      <c r="Y43375" s="240"/>
      <c r="AB43375" s="241"/>
    </row>
    <row r="43376" spans="25:28">
      <c r="Y43376" s="240"/>
      <c r="AB43376" s="241"/>
    </row>
    <row r="43377" spans="25:28">
      <c r="Y43377" s="240"/>
      <c r="AB43377" s="241"/>
    </row>
    <row r="43378" spans="25:28">
      <c r="Y43378" s="240"/>
      <c r="AB43378" s="241"/>
    </row>
    <row r="43379" spans="25:28">
      <c r="Y43379" s="240"/>
      <c r="AB43379" s="241"/>
    </row>
    <row r="43380" spans="25:28">
      <c r="Y43380" s="240"/>
      <c r="AB43380" s="241"/>
    </row>
    <row r="43381" spans="25:28">
      <c r="Y43381" s="240"/>
      <c r="AB43381" s="241"/>
    </row>
    <row r="43382" spans="25:28">
      <c r="Y43382" s="240"/>
      <c r="AB43382" s="241"/>
    </row>
    <row r="43383" spans="25:28">
      <c r="Y43383" s="240"/>
      <c r="AB43383" s="241"/>
    </row>
    <row r="43384" spans="25:28">
      <c r="Y43384" s="240"/>
      <c r="AB43384" s="241"/>
    </row>
    <row r="43385" spans="25:28">
      <c r="Y43385" s="240"/>
      <c r="AB43385" s="241"/>
    </row>
    <row r="43386" spans="25:28">
      <c r="Y43386" s="240"/>
      <c r="AB43386" s="241"/>
    </row>
    <row r="43387" spans="25:28">
      <c r="Y43387" s="240"/>
      <c r="AB43387" s="241"/>
    </row>
    <row r="43388" spans="25:28">
      <c r="Y43388" s="240"/>
      <c r="AB43388" s="241"/>
    </row>
    <row r="43389" spans="25:28">
      <c r="Y43389" s="240"/>
      <c r="AB43389" s="241"/>
    </row>
    <row r="43390" spans="25:28">
      <c r="Y43390" s="240"/>
      <c r="AB43390" s="241"/>
    </row>
    <row r="43391" spans="25:28">
      <c r="Y43391" s="240"/>
      <c r="AB43391" s="241"/>
    </row>
    <row r="43392" spans="25:28">
      <c r="Y43392" s="240"/>
      <c r="AB43392" s="241"/>
    </row>
    <row r="43393" spans="25:28">
      <c r="Y43393" s="240"/>
      <c r="AB43393" s="241"/>
    </row>
    <row r="43394" spans="25:28">
      <c r="Y43394" s="240"/>
      <c r="AB43394" s="241"/>
    </row>
    <row r="43395" spans="25:28">
      <c r="Y43395" s="240"/>
      <c r="AB43395" s="241"/>
    </row>
    <row r="43396" spans="25:28">
      <c r="Y43396" s="240"/>
      <c r="AB43396" s="241"/>
    </row>
    <row r="43397" spans="25:28">
      <c r="Y43397" s="240"/>
      <c r="AB43397" s="241"/>
    </row>
    <row r="43398" spans="25:28">
      <c r="Y43398" s="240"/>
      <c r="AB43398" s="241"/>
    </row>
    <row r="43399" spans="25:28">
      <c r="Y43399" s="240"/>
      <c r="AB43399" s="241"/>
    </row>
    <row r="43400" spans="25:28">
      <c r="Y43400" s="240"/>
      <c r="AB43400" s="241"/>
    </row>
    <row r="43401" spans="25:28">
      <c r="Y43401" s="240"/>
      <c r="AB43401" s="241"/>
    </row>
    <row r="43402" spans="25:28">
      <c r="Y43402" s="240"/>
      <c r="AB43402" s="241"/>
    </row>
    <row r="43403" spans="25:28">
      <c r="Y43403" s="240"/>
      <c r="AB43403" s="241"/>
    </row>
    <row r="43404" spans="25:28">
      <c r="Y43404" s="240"/>
      <c r="AB43404" s="241"/>
    </row>
    <row r="43405" spans="25:28">
      <c r="Y43405" s="240"/>
      <c r="AB43405" s="241"/>
    </row>
    <row r="43406" spans="25:28">
      <c r="Y43406" s="240"/>
      <c r="AB43406" s="241"/>
    </row>
    <row r="43407" spans="25:28">
      <c r="Y43407" s="240"/>
      <c r="AB43407" s="241"/>
    </row>
    <row r="43408" spans="25:28">
      <c r="Y43408" s="240"/>
      <c r="AB43408" s="241"/>
    </row>
    <row r="43409" spans="25:28">
      <c r="Y43409" s="240"/>
      <c r="AB43409" s="241"/>
    </row>
    <row r="43410" spans="25:28">
      <c r="Y43410" s="240"/>
      <c r="AB43410" s="241"/>
    </row>
    <row r="43411" spans="25:28">
      <c r="Y43411" s="240"/>
      <c r="AB43411" s="241"/>
    </row>
    <row r="43412" spans="25:28">
      <c r="Y43412" s="240"/>
      <c r="AB43412" s="241"/>
    </row>
    <row r="43413" spans="25:28">
      <c r="Y43413" s="240"/>
      <c r="AB43413" s="241"/>
    </row>
    <row r="43414" spans="25:28">
      <c r="Y43414" s="240"/>
      <c r="AB43414" s="241"/>
    </row>
    <row r="43415" spans="25:28">
      <c r="Y43415" s="240"/>
      <c r="AB43415" s="241"/>
    </row>
    <row r="43416" spans="25:28">
      <c r="Y43416" s="240"/>
      <c r="AB43416" s="241"/>
    </row>
    <row r="43417" spans="25:28">
      <c r="Y43417" s="240"/>
      <c r="AB43417" s="241"/>
    </row>
    <row r="43418" spans="25:28">
      <c r="Y43418" s="240"/>
      <c r="AB43418" s="241"/>
    </row>
    <row r="43419" spans="25:28">
      <c r="Y43419" s="240"/>
      <c r="AB43419" s="241"/>
    </row>
    <row r="43420" spans="25:28">
      <c r="Y43420" s="240"/>
      <c r="AB43420" s="241"/>
    </row>
    <row r="43421" spans="25:28">
      <c r="Y43421" s="240"/>
      <c r="AB43421" s="241"/>
    </row>
    <row r="43422" spans="25:28">
      <c r="Y43422" s="240"/>
      <c r="AB43422" s="241"/>
    </row>
    <row r="43423" spans="25:28">
      <c r="Y43423" s="240"/>
      <c r="AB43423" s="241"/>
    </row>
    <row r="43424" spans="25:28">
      <c r="Y43424" s="240"/>
      <c r="AB43424" s="241"/>
    </row>
    <row r="43425" spans="25:28">
      <c r="Y43425" s="240"/>
      <c r="AB43425" s="241"/>
    </row>
    <row r="43426" spans="25:28">
      <c r="Y43426" s="240"/>
      <c r="AB43426" s="241"/>
    </row>
    <row r="43427" spans="25:28">
      <c r="Y43427" s="240"/>
      <c r="AB43427" s="241"/>
    </row>
    <row r="43428" spans="25:28">
      <c r="Y43428" s="240"/>
      <c r="AB43428" s="241"/>
    </row>
    <row r="43429" spans="25:28">
      <c r="Y43429" s="240"/>
      <c r="AB43429" s="241"/>
    </row>
    <row r="43430" spans="25:28">
      <c r="Y43430" s="240"/>
      <c r="AB43430" s="241"/>
    </row>
    <row r="43431" spans="25:28">
      <c r="Y43431" s="240"/>
      <c r="AB43431" s="241"/>
    </row>
    <row r="43432" spans="25:28">
      <c r="Y43432" s="240"/>
      <c r="AB43432" s="241"/>
    </row>
    <row r="43433" spans="25:28">
      <c r="Y43433" s="240"/>
      <c r="AB43433" s="241"/>
    </row>
    <row r="43434" spans="25:28">
      <c r="Y43434" s="240"/>
      <c r="AB43434" s="241"/>
    </row>
    <row r="43435" spans="25:28">
      <c r="Y43435" s="240"/>
      <c r="AB43435" s="241"/>
    </row>
    <row r="43436" spans="25:28">
      <c r="Y43436" s="240"/>
      <c r="AB43436" s="241"/>
    </row>
    <row r="43437" spans="25:28">
      <c r="Y43437" s="240"/>
      <c r="AB43437" s="241"/>
    </row>
    <row r="43438" spans="25:28">
      <c r="Y43438" s="240"/>
      <c r="AB43438" s="241"/>
    </row>
    <row r="43439" spans="25:28">
      <c r="Y43439" s="240"/>
      <c r="AB43439" s="241"/>
    </row>
    <row r="43440" spans="25:28">
      <c r="Y43440" s="240"/>
      <c r="AB43440" s="241"/>
    </row>
    <row r="43441" spans="25:28">
      <c r="Y43441" s="240"/>
      <c r="AB43441" s="241"/>
    </row>
    <row r="43442" spans="25:28">
      <c r="Y43442" s="240"/>
      <c r="AB43442" s="241"/>
    </row>
    <row r="43443" spans="25:28">
      <c r="Y43443" s="240"/>
      <c r="AB43443" s="241"/>
    </row>
    <row r="43444" spans="25:28">
      <c r="Y43444" s="240"/>
      <c r="AB43444" s="241"/>
    </row>
    <row r="43445" spans="25:28">
      <c r="Y43445" s="240"/>
      <c r="AB43445" s="241"/>
    </row>
    <row r="43446" spans="25:28">
      <c r="Y43446" s="240"/>
      <c r="AB43446" s="241"/>
    </row>
    <row r="43447" spans="25:28">
      <c r="Y43447" s="240"/>
      <c r="AB43447" s="241"/>
    </row>
    <row r="43448" spans="25:28">
      <c r="Y43448" s="240"/>
      <c r="AB43448" s="241"/>
    </row>
    <row r="43449" spans="25:28">
      <c r="Y43449" s="240"/>
      <c r="AB43449" s="241"/>
    </row>
    <row r="43450" spans="25:28">
      <c r="Y43450" s="240"/>
      <c r="AB43450" s="241"/>
    </row>
    <row r="43451" spans="25:28">
      <c r="Y43451" s="240"/>
      <c r="AB43451" s="241"/>
    </row>
    <row r="43452" spans="25:28">
      <c r="Y43452" s="240"/>
      <c r="AB43452" s="241"/>
    </row>
    <row r="43453" spans="25:28">
      <c r="Y43453" s="240"/>
      <c r="AB43453" s="241"/>
    </row>
    <row r="43454" spans="25:28">
      <c r="Y43454" s="240"/>
      <c r="AB43454" s="241"/>
    </row>
    <row r="43455" spans="25:28">
      <c r="Y43455" s="240"/>
      <c r="AB43455" s="241"/>
    </row>
    <row r="43456" spans="25:28">
      <c r="Y43456" s="240"/>
      <c r="AB43456" s="241"/>
    </row>
    <row r="43457" spans="25:28">
      <c r="Y43457" s="240"/>
      <c r="AB43457" s="241"/>
    </row>
    <row r="43458" spans="25:28">
      <c r="Y43458" s="240"/>
      <c r="AB43458" s="241"/>
    </row>
    <row r="43459" spans="25:28">
      <c r="Y43459" s="240"/>
      <c r="AB43459" s="241"/>
    </row>
    <row r="43460" spans="25:28">
      <c r="Y43460" s="240"/>
      <c r="AB43460" s="241"/>
    </row>
    <row r="43461" spans="25:28">
      <c r="Y43461" s="240"/>
      <c r="AB43461" s="241"/>
    </row>
    <row r="43462" spans="25:28">
      <c r="Y43462" s="240"/>
      <c r="AB43462" s="241"/>
    </row>
    <row r="43463" spans="25:28">
      <c r="Y43463" s="240"/>
      <c r="AB43463" s="241"/>
    </row>
    <row r="43464" spans="25:28">
      <c r="Y43464" s="240"/>
      <c r="AB43464" s="241"/>
    </row>
    <row r="43465" spans="25:28">
      <c r="Y43465" s="240"/>
      <c r="AB43465" s="241"/>
    </row>
    <row r="43466" spans="25:28">
      <c r="Y43466" s="240"/>
      <c r="AB43466" s="241"/>
    </row>
    <row r="43467" spans="25:28">
      <c r="Y43467" s="240"/>
      <c r="AB43467" s="241"/>
    </row>
    <row r="43468" spans="25:28">
      <c r="Y43468" s="240"/>
      <c r="AB43468" s="241"/>
    </row>
    <row r="43469" spans="25:28">
      <c r="Y43469" s="240"/>
      <c r="AB43469" s="241"/>
    </row>
    <row r="43470" spans="25:28">
      <c r="Y43470" s="240"/>
      <c r="AB43470" s="241"/>
    </row>
    <row r="43471" spans="25:28">
      <c r="Y43471" s="240"/>
      <c r="AB43471" s="241"/>
    </row>
    <row r="43472" spans="25:28">
      <c r="Y43472" s="240"/>
      <c r="AB43472" s="241"/>
    </row>
    <row r="43473" spans="25:28">
      <c r="Y43473" s="240"/>
      <c r="AB43473" s="241"/>
    </row>
    <row r="43474" spans="25:28">
      <c r="Y43474" s="240"/>
      <c r="AB43474" s="241"/>
    </row>
    <row r="43475" spans="25:28">
      <c r="Y43475" s="240"/>
      <c r="AB43475" s="241"/>
    </row>
    <row r="43476" spans="25:28">
      <c r="Y43476" s="240"/>
      <c r="AB43476" s="241"/>
    </row>
    <row r="43477" spans="25:28">
      <c r="Y43477" s="240"/>
      <c r="AB43477" s="241"/>
    </row>
    <row r="43478" spans="25:28">
      <c r="Y43478" s="240"/>
      <c r="AB43478" s="241"/>
    </row>
    <row r="43479" spans="25:28">
      <c r="Y43479" s="240"/>
      <c r="AB43479" s="241"/>
    </row>
    <row r="43480" spans="25:28">
      <c r="Y43480" s="240"/>
      <c r="AB43480" s="241"/>
    </row>
    <row r="43481" spans="25:28">
      <c r="Y43481" s="240"/>
      <c r="AB43481" s="241"/>
    </row>
    <row r="43482" spans="25:28">
      <c r="Y43482" s="240"/>
      <c r="AB43482" s="241"/>
    </row>
    <row r="43483" spans="25:28">
      <c r="Y43483" s="240"/>
      <c r="AB43483" s="241"/>
    </row>
    <row r="43484" spans="25:28">
      <c r="Y43484" s="240"/>
      <c r="AB43484" s="241"/>
    </row>
    <row r="43485" spans="25:28">
      <c r="Y43485" s="240"/>
      <c r="AB43485" s="241"/>
    </row>
    <row r="43486" spans="25:28">
      <c r="Y43486" s="240"/>
      <c r="AB43486" s="241"/>
    </row>
    <row r="43487" spans="25:28">
      <c r="Y43487" s="240"/>
      <c r="AB43487" s="241"/>
    </row>
    <row r="43488" spans="25:28">
      <c r="Y43488" s="240"/>
      <c r="AB43488" s="241"/>
    </row>
    <row r="43489" spans="25:28">
      <c r="Y43489" s="240"/>
      <c r="AB43489" s="241"/>
    </row>
    <row r="43490" spans="25:28">
      <c r="Y43490" s="240"/>
      <c r="AB43490" s="241"/>
    </row>
    <row r="43491" spans="25:28">
      <c r="Y43491" s="240"/>
      <c r="AB43491" s="241"/>
    </row>
    <row r="43492" spans="25:28">
      <c r="Y43492" s="240"/>
      <c r="AB43492" s="241"/>
    </row>
    <row r="43493" spans="25:28">
      <c r="Y43493" s="240"/>
      <c r="AB43493" s="241"/>
    </row>
    <row r="43494" spans="25:28">
      <c r="Y43494" s="240"/>
      <c r="AB43494" s="241"/>
    </row>
    <row r="43495" spans="25:28">
      <c r="Y43495" s="240"/>
      <c r="AB43495" s="241"/>
    </row>
    <row r="43496" spans="25:28">
      <c r="Y43496" s="240"/>
      <c r="AB43496" s="241"/>
    </row>
    <row r="43497" spans="25:28">
      <c r="Y43497" s="240"/>
      <c r="AB43497" s="241"/>
    </row>
    <row r="43498" spans="25:28">
      <c r="Y43498" s="240"/>
      <c r="AB43498" s="241"/>
    </row>
    <row r="43499" spans="25:28">
      <c r="Y43499" s="240"/>
      <c r="AB43499" s="241"/>
    </row>
    <row r="43500" spans="25:28">
      <c r="Y43500" s="240"/>
      <c r="AB43500" s="241"/>
    </row>
    <row r="43501" spans="25:28">
      <c r="Y43501" s="240"/>
      <c r="AB43501" s="241"/>
    </row>
    <row r="43502" spans="25:28">
      <c r="Y43502" s="240"/>
      <c r="AB43502" s="241"/>
    </row>
    <row r="43503" spans="25:28">
      <c r="Y43503" s="240"/>
      <c r="AB43503" s="241"/>
    </row>
    <row r="43504" spans="25:28">
      <c r="Y43504" s="240"/>
      <c r="AB43504" s="241"/>
    </row>
    <row r="43505" spans="25:28">
      <c r="Y43505" s="240"/>
      <c r="AB43505" s="241"/>
    </row>
    <row r="43506" spans="25:28">
      <c r="Y43506" s="240"/>
      <c r="AB43506" s="241"/>
    </row>
    <row r="43507" spans="25:28">
      <c r="Y43507" s="240"/>
      <c r="AB43507" s="241"/>
    </row>
    <row r="43508" spans="25:28">
      <c r="Y43508" s="240"/>
      <c r="AB43508" s="241"/>
    </row>
    <row r="43509" spans="25:28">
      <c r="Y43509" s="240"/>
      <c r="AB43509" s="241"/>
    </row>
    <row r="43510" spans="25:28">
      <c r="Y43510" s="240"/>
      <c r="AB43510" s="241"/>
    </row>
    <row r="43511" spans="25:28">
      <c r="Y43511" s="240"/>
      <c r="AB43511" s="241"/>
    </row>
    <row r="43512" spans="25:28">
      <c r="Y43512" s="240"/>
      <c r="AB43512" s="241"/>
    </row>
    <row r="43513" spans="25:28">
      <c r="Y43513" s="240"/>
      <c r="AB43513" s="241"/>
    </row>
    <row r="43514" spans="25:28">
      <c r="Y43514" s="240"/>
      <c r="AB43514" s="241"/>
    </row>
    <row r="43515" spans="25:28">
      <c r="Y43515" s="240"/>
      <c r="AB43515" s="241"/>
    </row>
    <row r="43516" spans="25:28">
      <c r="Y43516" s="240"/>
      <c r="AB43516" s="241"/>
    </row>
    <row r="43517" spans="25:28">
      <c r="Y43517" s="240"/>
      <c r="AB43517" s="241"/>
    </row>
    <row r="43518" spans="25:28">
      <c r="Y43518" s="240"/>
      <c r="AB43518" s="241"/>
    </row>
    <row r="43519" spans="25:28">
      <c r="Y43519" s="240"/>
      <c r="AB43519" s="241"/>
    </row>
    <row r="43520" spans="25:28">
      <c r="Y43520" s="240"/>
      <c r="AB43520" s="241"/>
    </row>
    <row r="43521" spans="25:28">
      <c r="Y43521" s="240"/>
      <c r="AB43521" s="241"/>
    </row>
    <row r="43522" spans="25:28">
      <c r="Y43522" s="240"/>
      <c r="AB43522" s="241"/>
    </row>
    <row r="43523" spans="25:28">
      <c r="Y43523" s="240"/>
      <c r="AB43523" s="241"/>
    </row>
    <row r="43524" spans="25:28">
      <c r="Y43524" s="240"/>
      <c r="AB43524" s="241"/>
    </row>
    <row r="43525" spans="25:28">
      <c r="Y43525" s="240"/>
      <c r="AB43525" s="241"/>
    </row>
    <row r="43526" spans="25:28">
      <c r="Y43526" s="240"/>
      <c r="AB43526" s="241"/>
    </row>
    <row r="43527" spans="25:28">
      <c r="Y43527" s="240"/>
      <c r="AB43527" s="241"/>
    </row>
    <row r="43528" spans="25:28">
      <c r="Y43528" s="240"/>
      <c r="AB43528" s="241"/>
    </row>
    <row r="43529" spans="25:28">
      <c r="Y43529" s="240"/>
      <c r="AB43529" s="241"/>
    </row>
    <row r="43530" spans="25:28">
      <c r="Y43530" s="240"/>
      <c r="AB43530" s="241"/>
    </row>
    <row r="43531" spans="25:28">
      <c r="Y43531" s="240"/>
      <c r="AB43531" s="241"/>
    </row>
    <row r="43532" spans="25:28">
      <c r="Y43532" s="240"/>
      <c r="AB43532" s="241"/>
    </row>
    <row r="43533" spans="25:28">
      <c r="Y43533" s="240"/>
      <c r="AB43533" s="241"/>
    </row>
    <row r="43534" spans="25:28">
      <c r="Y43534" s="240"/>
      <c r="AB43534" s="241"/>
    </row>
    <row r="43535" spans="25:28">
      <c r="Y43535" s="240"/>
      <c r="AB43535" s="241"/>
    </row>
    <row r="43536" spans="25:28">
      <c r="Y43536" s="240"/>
      <c r="AB43536" s="241"/>
    </row>
    <row r="43537" spans="25:28">
      <c r="Y43537" s="240"/>
      <c r="AB43537" s="241"/>
    </row>
    <row r="43538" spans="25:28">
      <c r="Y43538" s="240"/>
      <c r="AB43538" s="241"/>
    </row>
    <row r="43539" spans="25:28">
      <c r="Y43539" s="240"/>
      <c r="AB43539" s="241"/>
    </row>
    <row r="43540" spans="25:28">
      <c r="Y43540" s="240"/>
      <c r="AB43540" s="241"/>
    </row>
    <row r="43541" spans="25:28">
      <c r="Y43541" s="240"/>
      <c r="AB43541" s="241"/>
    </row>
    <row r="43542" spans="25:28">
      <c r="Y43542" s="240"/>
      <c r="AB43542" s="241"/>
    </row>
    <row r="43543" spans="25:28">
      <c r="Y43543" s="240"/>
      <c r="AB43543" s="241"/>
    </row>
    <row r="43544" spans="25:28">
      <c r="Y43544" s="240"/>
      <c r="AB43544" s="241"/>
    </row>
    <row r="43545" spans="25:28">
      <c r="Y43545" s="240"/>
      <c r="AB43545" s="241"/>
    </row>
    <row r="43546" spans="25:28">
      <c r="Y43546" s="240"/>
      <c r="AB43546" s="241"/>
    </row>
    <row r="43547" spans="25:28">
      <c r="Y43547" s="240"/>
      <c r="AB43547" s="241"/>
    </row>
    <row r="43548" spans="25:28">
      <c r="Y43548" s="240"/>
      <c r="AB43548" s="241"/>
    </row>
    <row r="43549" spans="25:28">
      <c r="Y43549" s="240"/>
      <c r="AB43549" s="241"/>
    </row>
    <row r="43550" spans="25:28">
      <c r="Y43550" s="240"/>
      <c r="AB43550" s="241"/>
    </row>
    <row r="43551" spans="25:28">
      <c r="Y43551" s="240"/>
      <c r="AB43551" s="241"/>
    </row>
    <row r="43552" spans="25:28">
      <c r="Y43552" s="240"/>
      <c r="AB43552" s="241"/>
    </row>
    <row r="43553" spans="25:28">
      <c r="Y43553" s="240"/>
      <c r="AB43553" s="241"/>
    </row>
    <row r="43554" spans="25:28">
      <c r="Y43554" s="240"/>
      <c r="AB43554" s="241"/>
    </row>
    <row r="43555" spans="25:28">
      <c r="Y43555" s="240"/>
      <c r="AB43555" s="241"/>
    </row>
    <row r="43556" spans="25:28">
      <c r="Y43556" s="240"/>
      <c r="AB43556" s="241"/>
    </row>
    <row r="43557" spans="25:28">
      <c r="Y43557" s="240"/>
      <c r="AB43557" s="241"/>
    </row>
    <row r="43558" spans="25:28">
      <c r="Y43558" s="240"/>
      <c r="AB43558" s="241"/>
    </row>
    <row r="43559" spans="25:28">
      <c r="Y43559" s="240"/>
      <c r="AB43559" s="241"/>
    </row>
    <row r="43560" spans="25:28">
      <c r="Y43560" s="240"/>
      <c r="AB43560" s="241"/>
    </row>
    <row r="43561" spans="25:28">
      <c r="Y43561" s="240"/>
      <c r="AB43561" s="241"/>
    </row>
    <row r="43562" spans="25:28">
      <c r="Y43562" s="240"/>
      <c r="AB43562" s="241"/>
    </row>
    <row r="43563" spans="25:28">
      <c r="Y43563" s="240"/>
      <c r="AB43563" s="241"/>
    </row>
    <row r="43564" spans="25:28">
      <c r="Y43564" s="240"/>
      <c r="AB43564" s="241"/>
    </row>
    <row r="43565" spans="25:28">
      <c r="Y43565" s="240"/>
      <c r="AB43565" s="241"/>
    </row>
    <row r="43566" spans="25:28">
      <c r="Y43566" s="240"/>
      <c r="AB43566" s="241"/>
    </row>
    <row r="43567" spans="25:28">
      <c r="Y43567" s="240"/>
      <c r="AB43567" s="241"/>
    </row>
    <row r="43568" spans="25:28">
      <c r="Y43568" s="240"/>
      <c r="AB43568" s="241"/>
    </row>
    <row r="43569" spans="25:28">
      <c r="Y43569" s="240"/>
      <c r="AB43569" s="241"/>
    </row>
    <row r="43570" spans="25:28">
      <c r="Y43570" s="240"/>
      <c r="AB43570" s="241"/>
    </row>
    <row r="43571" spans="25:28">
      <c r="Y43571" s="240"/>
      <c r="AB43571" s="241"/>
    </row>
    <row r="43572" spans="25:28">
      <c r="Y43572" s="240"/>
      <c r="AB43572" s="241"/>
    </row>
    <row r="43573" spans="25:28">
      <c r="Y43573" s="240"/>
      <c r="AB43573" s="241"/>
    </row>
    <row r="43574" spans="25:28">
      <c r="Y43574" s="240"/>
      <c r="AB43574" s="241"/>
    </row>
    <row r="43575" spans="25:28">
      <c r="Y43575" s="240"/>
      <c r="AB43575" s="241"/>
    </row>
    <row r="43576" spans="25:28">
      <c r="Y43576" s="240"/>
      <c r="AB43576" s="241"/>
    </row>
    <row r="43577" spans="25:28">
      <c r="Y43577" s="240"/>
      <c r="AB43577" s="241"/>
    </row>
    <row r="43578" spans="25:28">
      <c r="Y43578" s="240"/>
      <c r="AB43578" s="241"/>
    </row>
    <row r="43579" spans="25:28">
      <c r="Y43579" s="240"/>
      <c r="AB43579" s="241"/>
    </row>
    <row r="43580" spans="25:28">
      <c r="Y43580" s="240"/>
      <c r="AB43580" s="241"/>
    </row>
    <row r="43581" spans="25:28">
      <c r="Y43581" s="240"/>
      <c r="AB43581" s="241"/>
    </row>
    <row r="43582" spans="25:28">
      <c r="Y43582" s="240"/>
      <c r="AB43582" s="241"/>
    </row>
    <row r="43583" spans="25:28">
      <c r="Y43583" s="240"/>
      <c r="AB43583" s="241"/>
    </row>
    <row r="43584" spans="25:28">
      <c r="Y43584" s="240"/>
      <c r="AB43584" s="241"/>
    </row>
    <row r="43585" spans="25:28">
      <c r="Y43585" s="240"/>
      <c r="AB43585" s="241"/>
    </row>
    <row r="43586" spans="25:28">
      <c r="Y43586" s="240"/>
      <c r="AB43586" s="241"/>
    </row>
    <row r="43587" spans="25:28">
      <c r="Y43587" s="240"/>
      <c r="AB43587" s="241"/>
    </row>
    <row r="43588" spans="25:28">
      <c r="Y43588" s="240"/>
      <c r="AB43588" s="241"/>
    </row>
    <row r="43589" spans="25:28">
      <c r="Y43589" s="240"/>
      <c r="AB43589" s="241"/>
    </row>
    <row r="43590" spans="25:28">
      <c r="Y43590" s="240"/>
      <c r="AB43590" s="241"/>
    </row>
    <row r="43591" spans="25:28">
      <c r="Y43591" s="240"/>
      <c r="AB43591" s="241"/>
    </row>
    <row r="43592" spans="25:28">
      <c r="Y43592" s="240"/>
      <c r="AB43592" s="241"/>
    </row>
    <row r="43593" spans="25:28">
      <c r="Y43593" s="240"/>
      <c r="AB43593" s="241"/>
    </row>
    <row r="43594" spans="25:28">
      <c r="Y43594" s="240"/>
      <c r="AB43594" s="241"/>
    </row>
    <row r="43595" spans="25:28">
      <c r="Y43595" s="240"/>
      <c r="AB43595" s="241"/>
    </row>
    <row r="43596" spans="25:28">
      <c r="Y43596" s="240"/>
      <c r="AB43596" s="241"/>
    </row>
    <row r="43597" spans="25:28">
      <c r="Y43597" s="240"/>
      <c r="AB43597" s="241"/>
    </row>
    <row r="43598" spans="25:28">
      <c r="Y43598" s="240"/>
      <c r="AB43598" s="241"/>
    </row>
    <row r="43599" spans="25:28">
      <c r="Y43599" s="240"/>
      <c r="AB43599" s="241"/>
    </row>
    <row r="43600" spans="25:28">
      <c r="Y43600" s="240"/>
      <c r="AB43600" s="241"/>
    </row>
    <row r="43601" spans="25:28">
      <c r="Y43601" s="240"/>
      <c r="AB43601" s="241"/>
    </row>
    <row r="43602" spans="25:28">
      <c r="Y43602" s="240"/>
      <c r="AB43602" s="241"/>
    </row>
    <row r="43603" spans="25:28">
      <c r="Y43603" s="240"/>
      <c r="AB43603" s="241"/>
    </row>
    <row r="43604" spans="25:28">
      <c r="Y43604" s="240"/>
      <c r="AB43604" s="241"/>
    </row>
    <row r="43605" spans="25:28">
      <c r="Y43605" s="240"/>
      <c r="AB43605" s="241"/>
    </row>
    <row r="43606" spans="25:28">
      <c r="Y43606" s="240"/>
      <c r="AB43606" s="241"/>
    </row>
    <row r="43607" spans="25:28">
      <c r="Y43607" s="240"/>
      <c r="AB43607" s="241"/>
    </row>
    <row r="43608" spans="25:28">
      <c r="Y43608" s="240"/>
      <c r="AB43608" s="241"/>
    </row>
    <row r="43609" spans="25:28">
      <c r="Y43609" s="240"/>
      <c r="AB43609" s="241"/>
    </row>
    <row r="43610" spans="25:28">
      <c r="Y43610" s="240"/>
      <c r="AB43610" s="241"/>
    </row>
    <row r="43611" spans="25:28">
      <c r="Y43611" s="240"/>
      <c r="AB43611" s="241"/>
    </row>
    <row r="43612" spans="25:28">
      <c r="Y43612" s="240"/>
      <c r="AB43612" s="241"/>
    </row>
    <row r="43613" spans="25:28">
      <c r="Y43613" s="240"/>
      <c r="AB43613" s="241"/>
    </row>
    <row r="43614" spans="25:28">
      <c r="Y43614" s="240"/>
      <c r="AB43614" s="241"/>
    </row>
    <row r="43615" spans="25:28">
      <c r="Y43615" s="240"/>
      <c r="AB43615" s="241"/>
    </row>
    <row r="43616" spans="25:28">
      <c r="Y43616" s="240"/>
      <c r="AB43616" s="241"/>
    </row>
    <row r="43617" spans="25:28">
      <c r="Y43617" s="240"/>
      <c r="AB43617" s="241"/>
    </row>
    <row r="43618" spans="25:28">
      <c r="Y43618" s="240"/>
      <c r="AB43618" s="241"/>
    </row>
    <row r="43619" spans="25:28">
      <c r="Y43619" s="240"/>
      <c r="AB43619" s="241"/>
    </row>
    <row r="43620" spans="25:28">
      <c r="Y43620" s="240"/>
      <c r="AB43620" s="241"/>
    </row>
    <row r="43621" spans="25:28">
      <c r="Y43621" s="240"/>
      <c r="AB43621" s="241"/>
    </row>
    <row r="43622" spans="25:28">
      <c r="Y43622" s="240"/>
      <c r="AB43622" s="241"/>
    </row>
    <row r="43623" spans="25:28">
      <c r="Y43623" s="240"/>
      <c r="AB43623" s="241"/>
    </row>
    <row r="43624" spans="25:28">
      <c r="Y43624" s="240"/>
      <c r="AB43624" s="241"/>
    </row>
    <row r="43625" spans="25:28">
      <c r="Y43625" s="240"/>
      <c r="AB43625" s="241"/>
    </row>
    <row r="43626" spans="25:28">
      <c r="Y43626" s="240"/>
      <c r="AB43626" s="241"/>
    </row>
    <row r="43627" spans="25:28">
      <c r="Y43627" s="240"/>
      <c r="AB43627" s="241"/>
    </row>
    <row r="43628" spans="25:28">
      <c r="Y43628" s="240"/>
      <c r="AB43628" s="241"/>
    </row>
    <row r="43629" spans="25:28">
      <c r="Y43629" s="240"/>
      <c r="AB43629" s="241"/>
    </row>
    <row r="43630" spans="25:28">
      <c r="Y43630" s="240"/>
      <c r="AB43630" s="241"/>
    </row>
    <row r="43631" spans="25:28">
      <c r="Y43631" s="240"/>
      <c r="AB43631" s="241"/>
    </row>
    <row r="43632" spans="25:28">
      <c r="Y43632" s="240"/>
      <c r="AB43632" s="241"/>
    </row>
    <row r="43633" spans="25:28">
      <c r="Y43633" s="240"/>
      <c r="AB43633" s="241"/>
    </row>
    <row r="43634" spans="25:28">
      <c r="Y43634" s="240"/>
      <c r="AB43634" s="241"/>
    </row>
    <row r="43635" spans="25:28">
      <c r="Y43635" s="240"/>
      <c r="AB43635" s="241"/>
    </row>
    <row r="43636" spans="25:28">
      <c r="Y43636" s="240"/>
      <c r="AB43636" s="241"/>
    </row>
    <row r="43637" spans="25:28">
      <c r="Y43637" s="240"/>
      <c r="AB43637" s="241"/>
    </row>
    <row r="43638" spans="25:28">
      <c r="Y43638" s="240"/>
      <c r="AB43638" s="241"/>
    </row>
    <row r="43639" spans="25:28">
      <c r="Y43639" s="240"/>
      <c r="AB43639" s="241"/>
    </row>
    <row r="43640" spans="25:28">
      <c r="Y43640" s="240"/>
      <c r="AB43640" s="241"/>
    </row>
    <row r="43641" spans="25:28">
      <c r="Y43641" s="240"/>
      <c r="AB43641" s="241"/>
    </row>
    <row r="43642" spans="25:28">
      <c r="Y43642" s="240"/>
      <c r="AB43642" s="241"/>
    </row>
    <row r="43643" spans="25:28">
      <c r="Y43643" s="240"/>
      <c r="AB43643" s="241"/>
    </row>
    <row r="43644" spans="25:28">
      <c r="Y43644" s="240"/>
      <c r="AB43644" s="241"/>
    </row>
    <row r="43645" spans="25:28">
      <c r="Y43645" s="240"/>
      <c r="AB43645" s="241"/>
    </row>
    <row r="43646" spans="25:28">
      <c r="Y43646" s="240"/>
      <c r="AB43646" s="241"/>
    </row>
    <row r="43647" spans="25:28">
      <c r="Y43647" s="240"/>
      <c r="AB43647" s="241"/>
    </row>
    <row r="43648" spans="25:28">
      <c r="Y43648" s="240"/>
      <c r="AB43648" s="241"/>
    </row>
    <row r="43649" spans="25:28">
      <c r="Y43649" s="240"/>
      <c r="AB43649" s="241"/>
    </row>
    <row r="43650" spans="25:28">
      <c r="Y43650" s="240"/>
      <c r="AB43650" s="241"/>
    </row>
    <row r="43651" spans="25:28">
      <c r="Y43651" s="240"/>
      <c r="AB43651" s="241"/>
    </row>
    <row r="43652" spans="25:28">
      <c r="Y43652" s="240"/>
      <c r="AB43652" s="241"/>
    </row>
    <row r="43653" spans="25:28">
      <c r="Y43653" s="240"/>
      <c r="AB43653" s="241"/>
    </row>
    <row r="43654" spans="25:28">
      <c r="Y43654" s="240"/>
      <c r="AB43654" s="241"/>
    </row>
    <row r="43655" spans="25:28">
      <c r="Y43655" s="240"/>
      <c r="AB43655" s="241"/>
    </row>
    <row r="43656" spans="25:28">
      <c r="Y43656" s="240"/>
      <c r="AB43656" s="241"/>
    </row>
    <row r="43657" spans="25:28">
      <c r="Y43657" s="240"/>
      <c r="AB43657" s="241"/>
    </row>
    <row r="43658" spans="25:28">
      <c r="Y43658" s="240"/>
      <c r="AB43658" s="241"/>
    </row>
    <row r="43659" spans="25:28">
      <c r="Y43659" s="240"/>
      <c r="AB43659" s="241"/>
    </row>
    <row r="43660" spans="25:28">
      <c r="Y43660" s="240"/>
      <c r="AB43660" s="241"/>
    </row>
    <row r="43661" spans="25:28">
      <c r="Y43661" s="240"/>
      <c r="AB43661" s="241"/>
    </row>
    <row r="43662" spans="25:28">
      <c r="Y43662" s="240"/>
      <c r="AB43662" s="241"/>
    </row>
    <row r="43663" spans="25:28">
      <c r="Y43663" s="240"/>
      <c r="AB43663" s="241"/>
    </row>
    <row r="43664" spans="25:28">
      <c r="Y43664" s="240"/>
      <c r="AB43664" s="241"/>
    </row>
    <row r="43665" spans="25:28">
      <c r="Y43665" s="240"/>
      <c r="AB43665" s="241"/>
    </row>
    <row r="43666" spans="25:28">
      <c r="Y43666" s="240"/>
      <c r="AB43666" s="241"/>
    </row>
    <row r="43667" spans="25:28">
      <c r="Y43667" s="240"/>
      <c r="AB43667" s="241"/>
    </row>
    <row r="43668" spans="25:28">
      <c r="Y43668" s="240"/>
      <c r="AB43668" s="241"/>
    </row>
    <row r="43669" spans="25:28">
      <c r="Y43669" s="240"/>
      <c r="AB43669" s="241"/>
    </row>
    <row r="43670" spans="25:28">
      <c r="Y43670" s="240"/>
      <c r="AB43670" s="241"/>
    </row>
    <row r="43671" spans="25:28">
      <c r="Y43671" s="240"/>
      <c r="AB43671" s="241"/>
    </row>
    <row r="43672" spans="25:28">
      <c r="Y43672" s="240"/>
      <c r="AB43672" s="241"/>
    </row>
    <row r="43673" spans="25:28">
      <c r="Y43673" s="240"/>
      <c r="AB43673" s="241"/>
    </row>
    <row r="43674" spans="25:28">
      <c r="Y43674" s="240"/>
      <c r="AB43674" s="241"/>
    </row>
    <row r="43675" spans="25:28">
      <c r="Y43675" s="240"/>
      <c r="AB43675" s="241"/>
    </row>
    <row r="43676" spans="25:28">
      <c r="Y43676" s="240"/>
      <c r="AB43676" s="241"/>
    </row>
    <row r="43677" spans="25:28">
      <c r="Y43677" s="240"/>
      <c r="AB43677" s="241"/>
    </row>
    <row r="43678" spans="25:28">
      <c r="Y43678" s="240"/>
      <c r="AB43678" s="241"/>
    </row>
    <row r="43679" spans="25:28">
      <c r="Y43679" s="240"/>
      <c r="AB43679" s="241"/>
    </row>
    <row r="43680" spans="25:28">
      <c r="Y43680" s="240"/>
      <c r="AB43680" s="241"/>
    </row>
    <row r="43681" spans="25:28">
      <c r="Y43681" s="240"/>
      <c r="AB43681" s="241"/>
    </row>
    <row r="43682" spans="25:28">
      <c r="Y43682" s="240"/>
      <c r="AB43682" s="241"/>
    </row>
    <row r="43683" spans="25:28">
      <c r="Y43683" s="240"/>
      <c r="AB43683" s="241"/>
    </row>
    <row r="43684" spans="25:28">
      <c r="Y43684" s="240"/>
      <c r="AB43684" s="241"/>
    </row>
    <row r="43685" spans="25:28">
      <c r="Y43685" s="240"/>
      <c r="AB43685" s="241"/>
    </row>
    <row r="43686" spans="25:28">
      <c r="Y43686" s="240"/>
      <c r="AB43686" s="241"/>
    </row>
    <row r="43687" spans="25:28">
      <c r="Y43687" s="240"/>
      <c r="AB43687" s="241"/>
    </row>
    <row r="43688" spans="25:28">
      <c r="Y43688" s="240"/>
      <c r="AB43688" s="241"/>
    </row>
    <row r="43689" spans="25:28">
      <c r="Y43689" s="240"/>
      <c r="AB43689" s="241"/>
    </row>
    <row r="43690" spans="25:28">
      <c r="Y43690" s="240"/>
      <c r="AB43690" s="241"/>
    </row>
    <row r="43691" spans="25:28">
      <c r="Y43691" s="240"/>
      <c r="AB43691" s="241"/>
    </row>
    <row r="43692" spans="25:28">
      <c r="Y43692" s="240"/>
      <c r="AB43692" s="241"/>
    </row>
    <row r="43693" spans="25:28">
      <c r="Y43693" s="240"/>
      <c r="AB43693" s="241"/>
    </row>
    <row r="43694" spans="25:28">
      <c r="Y43694" s="240"/>
      <c r="AB43694" s="241"/>
    </row>
    <row r="43695" spans="25:28">
      <c r="Y43695" s="240"/>
      <c r="AB43695" s="241"/>
    </row>
    <row r="43696" spans="25:28">
      <c r="Y43696" s="240"/>
      <c r="AB43696" s="241"/>
    </row>
    <row r="43697" spans="25:28">
      <c r="Y43697" s="240"/>
      <c r="AB43697" s="241"/>
    </row>
    <row r="43698" spans="25:28">
      <c r="Y43698" s="240"/>
      <c r="AB43698" s="241"/>
    </row>
    <row r="43699" spans="25:28">
      <c r="Y43699" s="240"/>
      <c r="AB43699" s="241"/>
    </row>
    <row r="43700" spans="25:28">
      <c r="Y43700" s="240"/>
      <c r="AB43700" s="241"/>
    </row>
    <row r="43701" spans="25:28">
      <c r="Y43701" s="240"/>
      <c r="AB43701" s="241"/>
    </row>
    <row r="43702" spans="25:28">
      <c r="Y43702" s="240"/>
      <c r="AB43702" s="241"/>
    </row>
    <row r="43703" spans="25:28">
      <c r="Y43703" s="240"/>
      <c r="AB43703" s="241"/>
    </row>
    <row r="43704" spans="25:28">
      <c r="Y43704" s="240"/>
      <c r="AB43704" s="241"/>
    </row>
    <row r="43705" spans="25:28">
      <c r="Y43705" s="240"/>
      <c r="AB43705" s="241"/>
    </row>
    <row r="43706" spans="25:28">
      <c r="Y43706" s="240"/>
      <c r="AB43706" s="241"/>
    </row>
    <row r="43707" spans="25:28">
      <c r="Y43707" s="240"/>
      <c r="AB43707" s="241"/>
    </row>
    <row r="43708" spans="25:28">
      <c r="Y43708" s="240"/>
      <c r="AB43708" s="241"/>
    </row>
    <row r="43709" spans="25:28">
      <c r="Y43709" s="240"/>
      <c r="AB43709" s="241"/>
    </row>
    <row r="43710" spans="25:28">
      <c r="Y43710" s="240"/>
      <c r="AB43710" s="241"/>
    </row>
    <row r="43711" spans="25:28">
      <c r="Y43711" s="240"/>
      <c r="AB43711" s="241"/>
    </row>
    <row r="43712" spans="25:28">
      <c r="Y43712" s="240"/>
      <c r="AB43712" s="241"/>
    </row>
    <row r="43713" spans="25:28">
      <c r="Y43713" s="240"/>
      <c r="AB43713" s="241"/>
    </row>
    <row r="43714" spans="25:28">
      <c r="Y43714" s="240"/>
      <c r="AB43714" s="241"/>
    </row>
    <row r="43715" spans="25:28">
      <c r="Y43715" s="240"/>
      <c r="AB43715" s="241"/>
    </row>
    <row r="43716" spans="25:28">
      <c r="Y43716" s="240"/>
      <c r="AB43716" s="241"/>
    </row>
    <row r="43717" spans="25:28">
      <c r="Y43717" s="240"/>
      <c r="AB43717" s="241"/>
    </row>
    <row r="43718" spans="25:28">
      <c r="Y43718" s="240"/>
      <c r="AB43718" s="241"/>
    </row>
    <row r="43719" spans="25:28">
      <c r="Y43719" s="240"/>
      <c r="AB43719" s="241"/>
    </row>
    <row r="43720" spans="25:28">
      <c r="Y43720" s="240"/>
      <c r="AB43720" s="241"/>
    </row>
    <row r="43721" spans="25:28">
      <c r="Y43721" s="240"/>
      <c r="AB43721" s="241"/>
    </row>
    <row r="43722" spans="25:28">
      <c r="Y43722" s="240"/>
      <c r="AB43722" s="241"/>
    </row>
    <row r="43723" spans="25:28">
      <c r="Y43723" s="240"/>
      <c r="AB43723" s="241"/>
    </row>
    <row r="43724" spans="25:28">
      <c r="Y43724" s="240"/>
      <c r="AB43724" s="241"/>
    </row>
    <row r="43725" spans="25:28">
      <c r="Y43725" s="240"/>
      <c r="AB43725" s="241"/>
    </row>
    <row r="43726" spans="25:28">
      <c r="Y43726" s="240"/>
      <c r="AB43726" s="241"/>
    </row>
    <row r="43727" spans="25:28">
      <c r="Y43727" s="240"/>
      <c r="AB43727" s="241"/>
    </row>
    <row r="43728" spans="25:28">
      <c r="Y43728" s="240"/>
      <c r="AB43728" s="241"/>
    </row>
    <row r="43729" spans="25:28">
      <c r="Y43729" s="240"/>
      <c r="AB43729" s="241"/>
    </row>
    <row r="43730" spans="25:28">
      <c r="Y43730" s="240"/>
      <c r="AB43730" s="241"/>
    </row>
    <row r="43731" spans="25:28">
      <c r="Y43731" s="240"/>
      <c r="AB43731" s="241"/>
    </row>
    <row r="43732" spans="25:28">
      <c r="Y43732" s="240"/>
      <c r="AB43732" s="241"/>
    </row>
    <row r="43733" spans="25:28">
      <c r="Y43733" s="240"/>
      <c r="AB43733" s="241"/>
    </row>
    <row r="43734" spans="25:28">
      <c r="Y43734" s="240"/>
      <c r="AB43734" s="241"/>
    </row>
    <row r="43735" spans="25:28">
      <c r="Y43735" s="240"/>
      <c r="AB43735" s="241"/>
    </row>
    <row r="43736" spans="25:28">
      <c r="Y43736" s="240"/>
      <c r="AB43736" s="241"/>
    </row>
    <row r="43737" spans="25:28">
      <c r="Y43737" s="240"/>
      <c r="AB43737" s="241"/>
    </row>
    <row r="43738" spans="25:28">
      <c r="Y43738" s="240"/>
      <c r="AB43738" s="241"/>
    </row>
    <row r="43739" spans="25:28">
      <c r="Y43739" s="240"/>
      <c r="AB43739" s="241"/>
    </row>
    <row r="43740" spans="25:28">
      <c r="Y43740" s="240"/>
      <c r="AB43740" s="241"/>
    </row>
    <row r="43741" spans="25:28">
      <c r="Y43741" s="240"/>
      <c r="AB43741" s="241"/>
    </row>
    <row r="43742" spans="25:28">
      <c r="Y43742" s="240"/>
      <c r="AB43742" s="241"/>
    </row>
    <row r="43743" spans="25:28">
      <c r="Y43743" s="240"/>
      <c r="AB43743" s="241"/>
    </row>
    <row r="43744" spans="25:28">
      <c r="Y43744" s="240"/>
      <c r="AB43744" s="241"/>
    </row>
    <row r="43745" spans="25:28">
      <c r="Y43745" s="240"/>
      <c r="AB43745" s="241"/>
    </row>
    <row r="43746" spans="25:28">
      <c r="Y43746" s="240"/>
      <c r="AB43746" s="241"/>
    </row>
    <row r="43747" spans="25:28">
      <c r="Y43747" s="240"/>
      <c r="AB43747" s="241"/>
    </row>
    <row r="43748" spans="25:28">
      <c r="Y43748" s="240"/>
      <c r="AB43748" s="241"/>
    </row>
    <row r="43749" spans="25:28">
      <c r="Y43749" s="240"/>
      <c r="AB43749" s="241"/>
    </row>
    <row r="43750" spans="25:28">
      <c r="Y43750" s="240"/>
      <c r="AB43750" s="241"/>
    </row>
    <row r="43751" spans="25:28">
      <c r="Y43751" s="240"/>
      <c r="AB43751" s="241"/>
    </row>
    <row r="43752" spans="25:28">
      <c r="Y43752" s="240"/>
      <c r="AB43752" s="241"/>
    </row>
    <row r="43753" spans="25:28">
      <c r="Y43753" s="240"/>
      <c r="AB43753" s="241"/>
    </row>
    <row r="43754" spans="25:28">
      <c r="Y43754" s="240"/>
      <c r="AB43754" s="241"/>
    </row>
    <row r="43755" spans="25:28">
      <c r="Y43755" s="240"/>
      <c r="AB43755" s="241"/>
    </row>
    <row r="43756" spans="25:28">
      <c r="Y43756" s="240"/>
      <c r="AB43756" s="241"/>
    </row>
    <row r="43757" spans="25:28">
      <c r="Y43757" s="240"/>
      <c r="AB43757" s="241"/>
    </row>
    <row r="43758" spans="25:28">
      <c r="Y43758" s="240"/>
      <c r="AB43758" s="241"/>
    </row>
    <row r="43759" spans="25:28">
      <c r="Y43759" s="240"/>
      <c r="AB43759" s="241"/>
    </row>
    <row r="43760" spans="25:28">
      <c r="Y43760" s="240"/>
      <c r="AB43760" s="241"/>
    </row>
    <row r="43761" spans="25:28">
      <c r="Y43761" s="240"/>
      <c r="AB43761" s="241"/>
    </row>
    <row r="43762" spans="25:28">
      <c r="Y43762" s="240"/>
      <c r="AB43762" s="241"/>
    </row>
    <row r="43763" spans="25:28">
      <c r="Y43763" s="240"/>
      <c r="AB43763" s="241"/>
    </row>
    <row r="43764" spans="25:28">
      <c r="Y43764" s="240"/>
      <c r="AB43764" s="241"/>
    </row>
    <row r="43765" spans="25:28">
      <c r="Y43765" s="240"/>
      <c r="AB43765" s="241"/>
    </row>
    <row r="43766" spans="25:28">
      <c r="Y43766" s="240"/>
      <c r="AB43766" s="241"/>
    </row>
    <row r="43767" spans="25:28">
      <c r="Y43767" s="240"/>
      <c r="AB43767" s="241"/>
    </row>
    <row r="43768" spans="25:28">
      <c r="Y43768" s="240"/>
      <c r="AB43768" s="241"/>
    </row>
    <row r="43769" spans="25:28">
      <c r="Y43769" s="240"/>
      <c r="AB43769" s="241"/>
    </row>
    <row r="43770" spans="25:28">
      <c r="Y43770" s="240"/>
      <c r="AB43770" s="241"/>
    </row>
    <row r="43771" spans="25:28">
      <c r="Y43771" s="240"/>
      <c r="AB43771" s="241"/>
    </row>
    <row r="43772" spans="25:28">
      <c r="Y43772" s="240"/>
      <c r="AB43772" s="241"/>
    </row>
    <row r="43773" spans="25:28">
      <c r="Y43773" s="240"/>
      <c r="AB43773" s="241"/>
    </row>
    <row r="43774" spans="25:28">
      <c r="Y43774" s="240"/>
      <c r="AB43774" s="241"/>
    </row>
    <row r="43775" spans="25:28">
      <c r="Y43775" s="240"/>
      <c r="AB43775" s="241"/>
    </row>
    <row r="43776" spans="25:28">
      <c r="Y43776" s="240"/>
      <c r="AB43776" s="241"/>
    </row>
    <row r="43777" spans="25:28">
      <c r="Y43777" s="240"/>
      <c r="AB43777" s="241"/>
    </row>
    <row r="43778" spans="25:28">
      <c r="Y43778" s="240"/>
      <c r="AB43778" s="241"/>
    </row>
    <row r="43779" spans="25:28">
      <c r="Y43779" s="240"/>
      <c r="AB43779" s="241"/>
    </row>
    <row r="43780" spans="25:28">
      <c r="Y43780" s="240"/>
      <c r="AB43780" s="241"/>
    </row>
    <row r="43781" spans="25:28">
      <c r="Y43781" s="240"/>
      <c r="AB43781" s="241"/>
    </row>
    <row r="43782" spans="25:28">
      <c r="Y43782" s="240"/>
      <c r="AB43782" s="241"/>
    </row>
    <row r="43783" spans="25:28">
      <c r="Y43783" s="240"/>
      <c r="AB43783" s="241"/>
    </row>
    <row r="43784" spans="25:28">
      <c r="Y43784" s="240"/>
      <c r="AB43784" s="241"/>
    </row>
    <row r="43785" spans="25:28">
      <c r="Y43785" s="240"/>
      <c r="AB43785" s="241"/>
    </row>
    <row r="43786" spans="25:28">
      <c r="Y43786" s="240"/>
      <c r="AB43786" s="241"/>
    </row>
    <row r="43787" spans="25:28">
      <c r="Y43787" s="240"/>
      <c r="AB43787" s="241"/>
    </row>
    <row r="43788" spans="25:28">
      <c r="Y43788" s="240"/>
      <c r="AB43788" s="241"/>
    </row>
    <row r="43789" spans="25:28">
      <c r="Y43789" s="240"/>
      <c r="AB43789" s="241"/>
    </row>
    <row r="43790" spans="25:28">
      <c r="Y43790" s="240"/>
      <c r="AB43790" s="241"/>
    </row>
    <row r="43791" spans="25:28">
      <c r="Y43791" s="240"/>
      <c r="AB43791" s="241"/>
    </row>
    <row r="43792" spans="25:28">
      <c r="Y43792" s="240"/>
      <c r="AB43792" s="241"/>
    </row>
    <row r="43793" spans="25:28">
      <c r="Y43793" s="240"/>
      <c r="AB43793" s="241"/>
    </row>
    <row r="43794" spans="25:28">
      <c r="Y43794" s="240"/>
      <c r="AB43794" s="241"/>
    </row>
    <row r="43795" spans="25:28">
      <c r="Y43795" s="240"/>
      <c r="AB43795" s="241"/>
    </row>
    <row r="43796" spans="25:28">
      <c r="Y43796" s="240"/>
      <c r="AB43796" s="241"/>
    </row>
    <row r="43797" spans="25:28">
      <c r="Y43797" s="240"/>
      <c r="AB43797" s="241"/>
    </row>
    <row r="43798" spans="25:28">
      <c r="Y43798" s="240"/>
      <c r="AB43798" s="241"/>
    </row>
    <row r="43799" spans="25:28">
      <c r="Y43799" s="240"/>
      <c r="AB43799" s="241"/>
    </row>
    <row r="43800" spans="25:28">
      <c r="Y43800" s="240"/>
      <c r="AB43800" s="241"/>
    </row>
    <row r="43801" spans="25:28">
      <c r="Y43801" s="240"/>
      <c r="AB43801" s="241"/>
    </row>
    <row r="43802" spans="25:28">
      <c r="Y43802" s="240"/>
      <c r="AB43802" s="241"/>
    </row>
    <row r="43803" spans="25:28">
      <c r="Y43803" s="240"/>
      <c r="AB43803" s="241"/>
    </row>
    <row r="43804" spans="25:28">
      <c r="Y43804" s="240"/>
      <c r="AB43804" s="241"/>
    </row>
    <row r="43805" spans="25:28">
      <c r="Y43805" s="240"/>
      <c r="AB43805" s="241"/>
    </row>
    <row r="43806" spans="25:28">
      <c r="Y43806" s="240"/>
      <c r="AB43806" s="241"/>
    </row>
    <row r="43807" spans="25:28">
      <c r="Y43807" s="240"/>
      <c r="AB43807" s="241"/>
    </row>
    <row r="43808" spans="25:28">
      <c r="Y43808" s="240"/>
      <c r="AB43808" s="241"/>
    </row>
    <row r="43809" spans="25:28">
      <c r="Y43809" s="240"/>
      <c r="AB43809" s="241"/>
    </row>
    <row r="43810" spans="25:28">
      <c r="Y43810" s="240"/>
      <c r="AB43810" s="241"/>
    </row>
    <row r="43811" spans="25:28">
      <c r="Y43811" s="240"/>
      <c r="AB43811" s="241"/>
    </row>
    <row r="43812" spans="25:28">
      <c r="Y43812" s="240"/>
      <c r="AB43812" s="241"/>
    </row>
    <row r="43813" spans="25:28">
      <c r="Y43813" s="240"/>
      <c r="AB43813" s="241"/>
    </row>
    <row r="43814" spans="25:28">
      <c r="Y43814" s="240"/>
      <c r="AB43814" s="241"/>
    </row>
    <row r="43815" spans="25:28">
      <c r="Y43815" s="240"/>
      <c r="AB43815" s="241"/>
    </row>
    <row r="43816" spans="25:28">
      <c r="Y43816" s="240"/>
      <c r="AB43816" s="241"/>
    </row>
    <row r="43817" spans="25:28">
      <c r="Y43817" s="240"/>
      <c r="AB43817" s="241"/>
    </row>
    <row r="43818" spans="25:28">
      <c r="Y43818" s="240"/>
      <c r="AB43818" s="241"/>
    </row>
    <row r="43819" spans="25:28">
      <c r="Y43819" s="240"/>
      <c r="AB43819" s="241"/>
    </row>
    <row r="43820" spans="25:28">
      <c r="Y43820" s="240"/>
      <c r="AB43820" s="241"/>
    </row>
    <row r="43821" spans="25:28">
      <c r="Y43821" s="240"/>
      <c r="AB43821" s="241"/>
    </row>
    <row r="43822" spans="25:28">
      <c r="Y43822" s="240"/>
      <c r="AB43822" s="241"/>
    </row>
    <row r="43823" spans="25:28">
      <c r="Y43823" s="240"/>
      <c r="AB43823" s="241"/>
    </row>
    <row r="43824" spans="25:28">
      <c r="Y43824" s="240"/>
      <c r="AB43824" s="241"/>
    </row>
    <row r="43825" spans="25:28">
      <c r="Y43825" s="240"/>
      <c r="AB43825" s="241"/>
    </row>
    <row r="43826" spans="25:28">
      <c r="Y43826" s="240"/>
      <c r="AB43826" s="241"/>
    </row>
    <row r="43827" spans="25:28">
      <c r="Y43827" s="240"/>
      <c r="AB43827" s="241"/>
    </row>
    <row r="43828" spans="25:28">
      <c r="Y43828" s="240"/>
      <c r="AB43828" s="241"/>
    </row>
    <row r="43829" spans="25:28">
      <c r="Y43829" s="240"/>
      <c r="AB43829" s="241"/>
    </row>
    <row r="43830" spans="25:28">
      <c r="Y43830" s="240"/>
      <c r="AB43830" s="241"/>
    </row>
    <row r="43831" spans="25:28">
      <c r="Y43831" s="240"/>
      <c r="AB43831" s="241"/>
    </row>
    <row r="43832" spans="25:28">
      <c r="Y43832" s="240"/>
      <c r="AB43832" s="241"/>
    </row>
    <row r="43833" spans="25:28">
      <c r="Y43833" s="240"/>
      <c r="AB43833" s="241"/>
    </row>
    <row r="43834" spans="25:28">
      <c r="Y43834" s="240"/>
      <c r="AB43834" s="241"/>
    </row>
    <row r="43835" spans="25:28">
      <c r="Y43835" s="240"/>
      <c r="AB43835" s="241"/>
    </row>
    <row r="43836" spans="25:28">
      <c r="Y43836" s="240"/>
      <c r="AB43836" s="241"/>
    </row>
    <row r="43837" spans="25:28">
      <c r="Y43837" s="240"/>
      <c r="AB43837" s="241"/>
    </row>
    <row r="43838" spans="25:28">
      <c r="Y43838" s="240"/>
      <c r="AB43838" s="241"/>
    </row>
    <row r="43839" spans="25:28">
      <c r="Y43839" s="240"/>
      <c r="AB43839" s="241"/>
    </row>
    <row r="43840" spans="25:28">
      <c r="Y43840" s="240"/>
      <c r="AB43840" s="241"/>
    </row>
    <row r="43841" spans="25:28">
      <c r="Y43841" s="240"/>
      <c r="AB43841" s="241"/>
    </row>
    <row r="43842" spans="25:28">
      <c r="Y43842" s="240"/>
      <c r="AB43842" s="241"/>
    </row>
    <row r="43843" spans="25:28">
      <c r="Y43843" s="240"/>
      <c r="AB43843" s="241"/>
    </row>
    <row r="43844" spans="25:28">
      <c r="Y43844" s="240"/>
      <c r="AB43844" s="241"/>
    </row>
    <row r="43845" spans="25:28">
      <c r="Y43845" s="240"/>
      <c r="AB43845" s="241"/>
    </row>
    <row r="43846" spans="25:28">
      <c r="Y43846" s="240"/>
      <c r="AB43846" s="241"/>
    </row>
    <row r="43847" spans="25:28">
      <c r="Y43847" s="240"/>
      <c r="AB43847" s="241"/>
    </row>
    <row r="43848" spans="25:28">
      <c r="Y43848" s="240"/>
      <c r="AB43848" s="241"/>
    </row>
    <row r="43849" spans="25:28">
      <c r="Y43849" s="240"/>
      <c r="AB43849" s="241"/>
    </row>
    <row r="43850" spans="25:28">
      <c r="Y43850" s="240"/>
      <c r="AB43850" s="241"/>
    </row>
    <row r="43851" spans="25:28">
      <c r="Y43851" s="240"/>
      <c r="AB43851" s="241"/>
    </row>
    <row r="43852" spans="25:28">
      <c r="Y43852" s="240"/>
      <c r="AB43852" s="241"/>
    </row>
    <row r="43853" spans="25:28">
      <c r="Y43853" s="240"/>
      <c r="AB43853" s="241"/>
    </row>
    <row r="43854" spans="25:28">
      <c r="Y43854" s="240"/>
      <c r="AB43854" s="241"/>
    </row>
    <row r="43855" spans="25:28">
      <c r="Y43855" s="240"/>
      <c r="AB43855" s="241"/>
    </row>
    <row r="43856" spans="25:28">
      <c r="Y43856" s="240"/>
      <c r="AB43856" s="241"/>
    </row>
    <row r="43857" spans="25:28">
      <c r="Y43857" s="240"/>
      <c r="AB43857" s="241"/>
    </row>
    <row r="43858" spans="25:28">
      <c r="Y43858" s="240"/>
      <c r="AB43858" s="241"/>
    </row>
    <row r="43859" spans="25:28">
      <c r="Y43859" s="240"/>
      <c r="AB43859" s="241"/>
    </row>
    <row r="43860" spans="25:28">
      <c r="Y43860" s="240"/>
      <c r="AB43860" s="241"/>
    </row>
    <row r="43861" spans="25:28">
      <c r="Y43861" s="240"/>
      <c r="AB43861" s="241"/>
    </row>
    <row r="43862" spans="25:28">
      <c r="Y43862" s="240"/>
      <c r="AB43862" s="241"/>
    </row>
    <row r="43863" spans="25:28">
      <c r="Y43863" s="240"/>
      <c r="AB43863" s="241"/>
    </row>
    <row r="43864" spans="25:28">
      <c r="Y43864" s="240"/>
      <c r="AB43864" s="241"/>
    </row>
    <row r="43865" spans="25:28">
      <c r="Y43865" s="240"/>
      <c r="AB43865" s="241"/>
    </row>
    <row r="43866" spans="25:28">
      <c r="Y43866" s="240"/>
      <c r="AB43866" s="241"/>
    </row>
    <row r="43867" spans="25:28">
      <c r="Y43867" s="240"/>
      <c r="AB43867" s="241"/>
    </row>
    <row r="43868" spans="25:28">
      <c r="Y43868" s="240"/>
      <c r="AB43868" s="241"/>
    </row>
    <row r="43869" spans="25:28">
      <c r="Y43869" s="240"/>
      <c r="AB43869" s="241"/>
    </row>
    <row r="43870" spans="25:28">
      <c r="Y43870" s="240"/>
      <c r="AB43870" s="241"/>
    </row>
    <row r="43871" spans="25:28">
      <c r="Y43871" s="240"/>
      <c r="AB43871" s="241"/>
    </row>
    <row r="43872" spans="25:28">
      <c r="Y43872" s="240"/>
      <c r="AB43872" s="241"/>
    </row>
    <row r="43873" spans="25:28">
      <c r="Y43873" s="240"/>
      <c r="AB43873" s="241"/>
    </row>
    <row r="43874" spans="25:28">
      <c r="Y43874" s="240"/>
      <c r="AB43874" s="241"/>
    </row>
    <row r="43875" spans="25:28">
      <c r="Y43875" s="240"/>
      <c r="AB43875" s="241"/>
    </row>
    <row r="43876" spans="25:28">
      <c r="Y43876" s="240"/>
      <c r="AB43876" s="241"/>
    </row>
    <row r="43877" spans="25:28">
      <c r="Y43877" s="240"/>
      <c r="AB43877" s="241"/>
    </row>
    <row r="43878" spans="25:28">
      <c r="Y43878" s="240"/>
      <c r="AB43878" s="241"/>
    </row>
    <row r="43879" spans="25:28">
      <c r="Y43879" s="240"/>
      <c r="AB43879" s="241"/>
    </row>
    <row r="43880" spans="25:28">
      <c r="Y43880" s="240"/>
      <c r="AB43880" s="241"/>
    </row>
    <row r="43881" spans="25:28">
      <c r="Y43881" s="240"/>
      <c r="AB43881" s="241"/>
    </row>
    <row r="43882" spans="25:28">
      <c r="Y43882" s="240"/>
      <c r="AB43882" s="241"/>
    </row>
    <row r="43883" spans="25:28">
      <c r="Y43883" s="240"/>
      <c r="AB43883" s="241"/>
    </row>
    <row r="43884" spans="25:28">
      <c r="Y43884" s="240"/>
      <c r="AB43884" s="241"/>
    </row>
    <row r="43885" spans="25:28">
      <c r="Y43885" s="240"/>
      <c r="AB43885" s="241"/>
    </row>
    <row r="43886" spans="25:28">
      <c r="Y43886" s="240"/>
      <c r="AB43886" s="241"/>
    </row>
    <row r="43887" spans="25:28">
      <c r="Y43887" s="240"/>
      <c r="AB43887" s="241"/>
    </row>
    <row r="43888" spans="25:28">
      <c r="Y43888" s="240"/>
      <c r="AB43888" s="241"/>
    </row>
    <row r="43889" spans="25:28">
      <c r="Y43889" s="240"/>
      <c r="AB43889" s="241"/>
    </row>
    <row r="43890" spans="25:28">
      <c r="Y43890" s="240"/>
      <c r="AB43890" s="241"/>
    </row>
    <row r="43891" spans="25:28">
      <c r="Y43891" s="240"/>
      <c r="AB43891" s="241"/>
    </row>
    <row r="43892" spans="25:28">
      <c r="Y43892" s="240"/>
      <c r="AB43892" s="241"/>
    </row>
    <row r="43893" spans="25:28">
      <c r="Y43893" s="240"/>
      <c r="AB43893" s="241"/>
    </row>
    <row r="43894" spans="25:28">
      <c r="Y43894" s="240"/>
      <c r="AB43894" s="241"/>
    </row>
    <row r="43895" spans="25:28">
      <c r="Y43895" s="240"/>
      <c r="AB43895" s="241"/>
    </row>
    <row r="43896" spans="25:28">
      <c r="Y43896" s="240"/>
      <c r="AB43896" s="241"/>
    </row>
    <row r="43897" spans="25:28">
      <c r="Y43897" s="240"/>
      <c r="AB43897" s="241"/>
    </row>
    <row r="43898" spans="25:28">
      <c r="Y43898" s="240"/>
      <c r="AB43898" s="241"/>
    </row>
    <row r="43899" spans="25:28">
      <c r="Y43899" s="240"/>
      <c r="AB43899" s="241"/>
    </row>
    <row r="43900" spans="25:28">
      <c r="Y43900" s="240"/>
      <c r="AB43900" s="241"/>
    </row>
    <row r="43901" spans="25:28">
      <c r="Y43901" s="240"/>
      <c r="AB43901" s="241"/>
    </row>
    <row r="43902" spans="25:28">
      <c r="Y43902" s="240"/>
      <c r="AB43902" s="241"/>
    </row>
    <row r="43903" spans="25:28">
      <c r="Y43903" s="240"/>
      <c r="AB43903" s="241"/>
    </row>
    <row r="43904" spans="25:28">
      <c r="Y43904" s="240"/>
      <c r="AB43904" s="241"/>
    </row>
    <row r="43905" spans="25:28">
      <c r="Y43905" s="240"/>
      <c r="AB43905" s="241"/>
    </row>
    <row r="43906" spans="25:28">
      <c r="Y43906" s="240"/>
      <c r="AB43906" s="241"/>
    </row>
    <row r="43907" spans="25:28">
      <c r="Y43907" s="240"/>
      <c r="AB43907" s="241"/>
    </row>
    <row r="43908" spans="25:28">
      <c r="Y43908" s="240"/>
      <c r="AB43908" s="241"/>
    </row>
    <row r="43909" spans="25:28">
      <c r="Y43909" s="240"/>
      <c r="AB43909" s="241"/>
    </row>
    <row r="43910" spans="25:28">
      <c r="Y43910" s="240"/>
      <c r="AB43910" s="241"/>
    </row>
    <row r="43911" spans="25:28">
      <c r="Y43911" s="240"/>
      <c r="AB43911" s="241"/>
    </row>
    <row r="43912" spans="25:28">
      <c r="Y43912" s="240"/>
      <c r="AB43912" s="241"/>
    </row>
    <row r="43913" spans="25:28">
      <c r="Y43913" s="240"/>
      <c r="AB43913" s="241"/>
    </row>
    <row r="43914" spans="25:28">
      <c r="Y43914" s="240"/>
      <c r="AB43914" s="241"/>
    </row>
    <row r="43915" spans="25:28">
      <c r="Y43915" s="240"/>
      <c r="AB43915" s="241"/>
    </row>
    <row r="43916" spans="25:28">
      <c r="Y43916" s="240"/>
      <c r="AB43916" s="241"/>
    </row>
    <row r="43917" spans="25:28">
      <c r="Y43917" s="240"/>
      <c r="AB43917" s="241"/>
    </row>
    <row r="43918" spans="25:28">
      <c r="Y43918" s="240"/>
      <c r="AB43918" s="241"/>
    </row>
    <row r="43919" spans="25:28">
      <c r="Y43919" s="240"/>
      <c r="AB43919" s="241"/>
    </row>
    <row r="43920" spans="25:28">
      <c r="Y43920" s="240"/>
      <c r="AB43920" s="241"/>
    </row>
    <row r="43921" spans="25:28">
      <c r="Y43921" s="240"/>
      <c r="AB43921" s="241"/>
    </row>
    <row r="43922" spans="25:28">
      <c r="Y43922" s="240"/>
      <c r="AB43922" s="241"/>
    </row>
    <row r="43923" spans="25:28">
      <c r="Y43923" s="240"/>
      <c r="AB43923" s="241"/>
    </row>
    <row r="43924" spans="25:28">
      <c r="Y43924" s="240"/>
      <c r="AB43924" s="241"/>
    </row>
    <row r="43925" spans="25:28">
      <c r="Y43925" s="240"/>
      <c r="AB43925" s="241"/>
    </row>
    <row r="43926" spans="25:28">
      <c r="Y43926" s="240"/>
      <c r="AB43926" s="241"/>
    </row>
    <row r="43927" spans="25:28">
      <c r="Y43927" s="240"/>
      <c r="AB43927" s="241"/>
    </row>
    <row r="43928" spans="25:28">
      <c r="Y43928" s="240"/>
      <c r="AB43928" s="241"/>
    </row>
    <row r="43929" spans="25:28">
      <c r="Y43929" s="240"/>
      <c r="AB43929" s="241"/>
    </row>
    <row r="43930" spans="25:28">
      <c r="Y43930" s="240"/>
      <c r="AB43930" s="241"/>
    </row>
    <row r="43931" spans="25:28">
      <c r="Y43931" s="240"/>
      <c r="AB43931" s="241"/>
    </row>
    <row r="43932" spans="25:28">
      <c r="Y43932" s="240"/>
      <c r="AB43932" s="241"/>
    </row>
    <row r="43933" spans="25:28">
      <c r="Y43933" s="240"/>
      <c r="AB43933" s="241"/>
    </row>
    <row r="43934" spans="25:28">
      <c r="Y43934" s="240"/>
      <c r="AB43934" s="241"/>
    </row>
    <row r="43935" spans="25:28">
      <c r="Y43935" s="240"/>
      <c r="AB43935" s="241"/>
    </row>
    <row r="43936" spans="25:28">
      <c r="Y43936" s="240"/>
      <c r="AB43936" s="241"/>
    </row>
    <row r="43937" spans="25:28">
      <c r="Y43937" s="240"/>
      <c r="AB43937" s="241"/>
    </row>
    <row r="43938" spans="25:28">
      <c r="Y43938" s="240"/>
      <c r="AB43938" s="241"/>
    </row>
    <row r="43939" spans="25:28">
      <c r="Y43939" s="240"/>
      <c r="AB43939" s="241"/>
    </row>
    <row r="43940" spans="25:28">
      <c r="Y43940" s="240"/>
      <c r="AB43940" s="241"/>
    </row>
    <row r="43941" spans="25:28">
      <c r="Y43941" s="240"/>
      <c r="AB43941" s="241"/>
    </row>
    <row r="43942" spans="25:28">
      <c r="Y43942" s="240"/>
      <c r="AB43942" s="241"/>
    </row>
    <row r="43943" spans="25:28">
      <c r="Y43943" s="240"/>
      <c r="AB43943" s="241"/>
    </row>
    <row r="43944" spans="25:28">
      <c r="Y43944" s="240"/>
      <c r="AB43944" s="241"/>
    </row>
    <row r="43945" spans="25:28">
      <c r="Y43945" s="240"/>
      <c r="AB43945" s="241"/>
    </row>
    <row r="43946" spans="25:28">
      <c r="Y43946" s="240"/>
      <c r="AB43946" s="241"/>
    </row>
    <row r="43947" spans="25:28">
      <c r="Y43947" s="240"/>
      <c r="AB43947" s="241"/>
    </row>
    <row r="43948" spans="25:28">
      <c r="Y43948" s="240"/>
      <c r="AB43948" s="241"/>
    </row>
    <row r="43949" spans="25:28">
      <c r="Y43949" s="240"/>
      <c r="AB43949" s="241"/>
    </row>
    <row r="43950" spans="25:28">
      <c r="Y43950" s="240"/>
      <c r="AB43950" s="241"/>
    </row>
    <row r="43951" spans="25:28">
      <c r="Y43951" s="240"/>
      <c r="AB43951" s="241"/>
    </row>
    <row r="43952" spans="25:28">
      <c r="Y43952" s="240"/>
      <c r="AB43952" s="241"/>
    </row>
    <row r="43953" spans="25:28">
      <c r="Y43953" s="240"/>
      <c r="AB43953" s="241"/>
    </row>
    <row r="43954" spans="25:28">
      <c r="Y43954" s="240"/>
      <c r="AB43954" s="241"/>
    </row>
    <row r="43955" spans="25:28">
      <c r="Y43955" s="240"/>
      <c r="AB43955" s="241"/>
    </row>
    <row r="43956" spans="25:28">
      <c r="Y43956" s="240"/>
      <c r="AB43956" s="241"/>
    </row>
    <row r="43957" spans="25:28">
      <c r="Y43957" s="240"/>
      <c r="AB43957" s="241"/>
    </row>
    <row r="43958" spans="25:28">
      <c r="Y43958" s="240"/>
      <c r="AB43958" s="241"/>
    </row>
    <row r="43959" spans="25:28">
      <c r="Y43959" s="240"/>
      <c r="AB43959" s="241"/>
    </row>
    <row r="43960" spans="25:28">
      <c r="Y43960" s="240"/>
      <c r="AB43960" s="241"/>
    </row>
    <row r="43961" spans="25:28">
      <c r="Y43961" s="240"/>
      <c r="AB43961" s="241"/>
    </row>
    <row r="43962" spans="25:28">
      <c r="Y43962" s="240"/>
      <c r="AB43962" s="241"/>
    </row>
    <row r="43963" spans="25:28">
      <c r="Y43963" s="240"/>
      <c r="AB43963" s="241"/>
    </row>
    <row r="43964" spans="25:28">
      <c r="Y43964" s="240"/>
      <c r="AB43964" s="241"/>
    </row>
    <row r="43965" spans="25:28">
      <c r="Y43965" s="240"/>
      <c r="AB43965" s="241"/>
    </row>
    <row r="43966" spans="25:28">
      <c r="Y43966" s="240"/>
      <c r="AB43966" s="241"/>
    </row>
    <row r="43967" spans="25:28">
      <c r="Y43967" s="240"/>
      <c r="AB43967" s="241"/>
    </row>
    <row r="43968" spans="25:28">
      <c r="Y43968" s="240"/>
      <c r="AB43968" s="241"/>
    </row>
    <row r="43969" spans="25:28">
      <c r="Y43969" s="240"/>
      <c r="AB43969" s="241"/>
    </row>
    <row r="43970" spans="25:28">
      <c r="Y43970" s="240"/>
      <c r="AB43970" s="241"/>
    </row>
    <row r="43971" spans="25:28">
      <c r="Y43971" s="240"/>
      <c r="AB43971" s="241"/>
    </row>
    <row r="43972" spans="25:28">
      <c r="Y43972" s="240"/>
      <c r="AB43972" s="241"/>
    </row>
    <row r="43973" spans="25:28">
      <c r="Y43973" s="240"/>
      <c r="AB43973" s="241"/>
    </row>
    <row r="43974" spans="25:28">
      <c r="Y43974" s="240"/>
      <c r="AB43974" s="241"/>
    </row>
    <row r="43975" spans="25:28">
      <c r="Y43975" s="240"/>
      <c r="AB43975" s="241"/>
    </row>
    <row r="43976" spans="25:28">
      <c r="Y43976" s="240"/>
      <c r="AB43976" s="241"/>
    </row>
    <row r="43977" spans="25:28">
      <c r="Y43977" s="240"/>
      <c r="AB43977" s="241"/>
    </row>
    <row r="43978" spans="25:28">
      <c r="Y43978" s="240"/>
      <c r="AB43978" s="241"/>
    </row>
    <row r="43979" spans="25:28">
      <c r="Y43979" s="240"/>
      <c r="AB43979" s="241"/>
    </row>
    <row r="43980" spans="25:28">
      <c r="Y43980" s="240"/>
      <c r="AB43980" s="241"/>
    </row>
    <row r="43981" spans="25:28">
      <c r="Y43981" s="240"/>
      <c r="AB43981" s="241"/>
    </row>
    <row r="43982" spans="25:28">
      <c r="Y43982" s="240"/>
      <c r="AB43982" s="241"/>
    </row>
    <row r="43983" spans="25:28">
      <c r="Y43983" s="240"/>
      <c r="AB43983" s="241"/>
    </row>
    <row r="43984" spans="25:28">
      <c r="Y43984" s="240"/>
      <c r="AB43984" s="241"/>
    </row>
    <row r="43985" spans="25:28">
      <c r="Y43985" s="240"/>
      <c r="AB43985" s="241"/>
    </row>
    <row r="43986" spans="25:28">
      <c r="Y43986" s="240"/>
      <c r="AB43986" s="241"/>
    </row>
    <row r="43987" spans="25:28">
      <c r="Y43987" s="240"/>
      <c r="AB43987" s="241"/>
    </row>
    <row r="43988" spans="25:28">
      <c r="Y43988" s="240"/>
      <c r="AB43988" s="241"/>
    </row>
    <row r="43989" spans="25:28">
      <c r="Y43989" s="240"/>
      <c r="AB43989" s="241"/>
    </row>
    <row r="43990" spans="25:28">
      <c r="Y43990" s="240"/>
      <c r="AB43990" s="241"/>
    </row>
    <row r="43991" spans="25:28">
      <c r="Y43991" s="240"/>
      <c r="AB43991" s="241"/>
    </row>
    <row r="43992" spans="25:28">
      <c r="Y43992" s="240"/>
      <c r="AB43992" s="241"/>
    </row>
    <row r="43993" spans="25:28">
      <c r="Y43993" s="240"/>
      <c r="AB43993" s="241"/>
    </row>
    <row r="43994" spans="25:28">
      <c r="Y43994" s="240"/>
      <c r="AB43994" s="241"/>
    </row>
    <row r="43995" spans="25:28">
      <c r="Y43995" s="240"/>
      <c r="AB43995" s="241"/>
    </row>
    <row r="43996" spans="25:28">
      <c r="Y43996" s="240"/>
      <c r="AB43996" s="241"/>
    </row>
    <row r="43997" spans="25:28">
      <c r="Y43997" s="240"/>
      <c r="AB43997" s="241"/>
    </row>
    <row r="43998" spans="25:28">
      <c r="Y43998" s="240"/>
      <c r="AB43998" s="241"/>
    </row>
    <row r="43999" spans="25:28">
      <c r="Y43999" s="240"/>
      <c r="AB43999" s="241"/>
    </row>
    <row r="44000" spans="25:28">
      <c r="Y44000" s="240"/>
      <c r="AB44000" s="241"/>
    </row>
    <row r="44001" spans="25:28">
      <c r="Y44001" s="240"/>
      <c r="AB44001" s="241"/>
    </row>
    <row r="44002" spans="25:28">
      <c r="Y44002" s="240"/>
      <c r="AB44002" s="241"/>
    </row>
    <row r="44003" spans="25:28">
      <c r="Y44003" s="240"/>
      <c r="AB44003" s="241"/>
    </row>
    <row r="44004" spans="25:28">
      <c r="Y44004" s="240"/>
      <c r="AB44004" s="241"/>
    </row>
    <row r="44005" spans="25:28">
      <c r="Y44005" s="240"/>
      <c r="AB44005" s="241"/>
    </row>
    <row r="44006" spans="25:28">
      <c r="Y44006" s="240"/>
      <c r="AB44006" s="241"/>
    </row>
    <row r="44007" spans="25:28">
      <c r="Y44007" s="240"/>
      <c r="AB44007" s="241"/>
    </row>
    <row r="44008" spans="25:28">
      <c r="Y44008" s="240"/>
      <c r="AB44008" s="241"/>
    </row>
    <row r="44009" spans="25:28">
      <c r="Y44009" s="240"/>
      <c r="AB44009" s="241"/>
    </row>
    <row r="44010" spans="25:28">
      <c r="Y44010" s="240"/>
      <c r="AB44010" s="241"/>
    </row>
    <row r="44011" spans="25:28">
      <c r="Y44011" s="240"/>
      <c r="AB44011" s="241"/>
    </row>
    <row r="44012" spans="25:28">
      <c r="Y44012" s="240"/>
      <c r="AB44012" s="241"/>
    </row>
    <row r="44013" spans="25:28">
      <c r="Y44013" s="240"/>
      <c r="AB44013" s="241"/>
    </row>
    <row r="44014" spans="25:28">
      <c r="Y44014" s="240"/>
      <c r="AB44014" s="241"/>
    </row>
    <row r="44015" spans="25:28">
      <c r="Y44015" s="240"/>
      <c r="AB44015" s="241"/>
    </row>
    <row r="44016" spans="25:28">
      <c r="Y44016" s="240"/>
      <c r="AB44016" s="241"/>
    </row>
    <row r="44017" spans="25:28">
      <c r="Y44017" s="240"/>
      <c r="AB44017" s="241"/>
    </row>
    <row r="44018" spans="25:28">
      <c r="Y44018" s="240"/>
      <c r="AB44018" s="241"/>
    </row>
    <row r="44019" spans="25:28">
      <c r="Y44019" s="240"/>
      <c r="AB44019" s="241"/>
    </row>
    <row r="44020" spans="25:28">
      <c r="Y44020" s="240"/>
      <c r="AB44020" s="241"/>
    </row>
    <row r="44021" spans="25:28">
      <c r="Y44021" s="240"/>
      <c r="AB44021" s="241"/>
    </row>
    <row r="44022" spans="25:28">
      <c r="Y44022" s="240"/>
      <c r="AB44022" s="241"/>
    </row>
    <row r="44023" spans="25:28">
      <c r="Y44023" s="240"/>
      <c r="AB44023" s="241"/>
    </row>
    <row r="44024" spans="25:28">
      <c r="Y44024" s="240"/>
      <c r="AB44024" s="241"/>
    </row>
    <row r="44025" spans="25:28">
      <c r="Y44025" s="240"/>
      <c r="AB44025" s="241"/>
    </row>
    <row r="44026" spans="25:28">
      <c r="Y44026" s="240"/>
      <c r="AB44026" s="241"/>
    </row>
    <row r="44027" spans="25:28">
      <c r="Y44027" s="240"/>
      <c r="AB44027" s="241"/>
    </row>
    <row r="44028" spans="25:28">
      <c r="Y44028" s="240"/>
      <c r="AB44028" s="241"/>
    </row>
    <row r="44029" spans="25:28">
      <c r="Y44029" s="240"/>
      <c r="AB44029" s="241"/>
    </row>
    <row r="44030" spans="25:28">
      <c r="Y44030" s="240"/>
      <c r="AB44030" s="241"/>
    </row>
    <row r="44031" spans="25:28">
      <c r="Y44031" s="240"/>
      <c r="AB44031" s="241"/>
    </row>
    <row r="44032" spans="25:28">
      <c r="Y44032" s="240"/>
      <c r="AB44032" s="241"/>
    </row>
    <row r="44033" spans="25:28">
      <c r="Y44033" s="240"/>
      <c r="AB44033" s="241"/>
    </row>
    <row r="44034" spans="25:28">
      <c r="Y44034" s="240"/>
      <c r="AB44034" s="241"/>
    </row>
    <row r="44035" spans="25:28">
      <c r="Y44035" s="240"/>
      <c r="AB44035" s="241"/>
    </row>
    <row r="44036" spans="25:28">
      <c r="Y44036" s="240"/>
      <c r="AB44036" s="241"/>
    </row>
    <row r="44037" spans="25:28">
      <c r="Y44037" s="240"/>
      <c r="AB44037" s="241"/>
    </row>
    <row r="44038" spans="25:28">
      <c r="Y44038" s="240"/>
      <c r="AB44038" s="241"/>
    </row>
    <row r="44039" spans="25:28">
      <c r="Y44039" s="240"/>
      <c r="AB44039" s="241"/>
    </row>
    <row r="44040" spans="25:28">
      <c r="Y44040" s="240"/>
      <c r="AB44040" s="241"/>
    </row>
    <row r="44041" spans="25:28">
      <c r="Y44041" s="240"/>
      <c r="AB44041" s="241"/>
    </row>
    <row r="44042" spans="25:28">
      <c r="Y44042" s="240"/>
      <c r="AB44042" s="241"/>
    </row>
    <row r="44043" spans="25:28">
      <c r="Y44043" s="240"/>
      <c r="AB44043" s="241"/>
    </row>
    <row r="44044" spans="25:28">
      <c r="Y44044" s="240"/>
      <c r="AB44044" s="241"/>
    </row>
    <row r="44045" spans="25:28">
      <c r="Y44045" s="240"/>
      <c r="AB44045" s="241"/>
    </row>
    <row r="44046" spans="25:28">
      <c r="Y44046" s="240"/>
      <c r="AB44046" s="241"/>
    </row>
    <row r="44047" spans="25:28">
      <c r="Y44047" s="240"/>
      <c r="AB44047" s="241"/>
    </row>
    <row r="44048" spans="25:28">
      <c r="Y44048" s="240"/>
      <c r="AB44048" s="241"/>
    </row>
    <row r="44049" spans="25:28">
      <c r="Y44049" s="240"/>
      <c r="AB44049" s="241"/>
    </row>
    <row r="44050" spans="25:28">
      <c r="Y44050" s="240"/>
      <c r="AB44050" s="241"/>
    </row>
    <row r="44051" spans="25:28">
      <c r="Y44051" s="240"/>
      <c r="AB44051" s="241"/>
    </row>
    <row r="44052" spans="25:28">
      <c r="Y44052" s="240"/>
      <c r="AB44052" s="241"/>
    </row>
    <row r="44053" spans="25:28">
      <c r="Y44053" s="240"/>
      <c r="AB44053" s="241"/>
    </row>
    <row r="44054" spans="25:28">
      <c r="Y44054" s="240"/>
      <c r="AB44054" s="241"/>
    </row>
    <row r="44055" spans="25:28">
      <c r="Y44055" s="240"/>
      <c r="AB44055" s="241"/>
    </row>
    <row r="44056" spans="25:28">
      <c r="Y44056" s="240"/>
      <c r="AB44056" s="241"/>
    </row>
    <row r="44057" spans="25:28">
      <c r="Y44057" s="240"/>
      <c r="AB44057" s="241"/>
    </row>
    <row r="44058" spans="25:28">
      <c r="Y44058" s="240"/>
      <c r="AB44058" s="241"/>
    </row>
    <row r="44059" spans="25:28">
      <c r="Y44059" s="240"/>
      <c r="AB44059" s="241"/>
    </row>
    <row r="44060" spans="25:28">
      <c r="Y44060" s="240"/>
      <c r="AB44060" s="241"/>
    </row>
    <row r="44061" spans="25:28">
      <c r="Y44061" s="240"/>
      <c r="AB44061" s="241"/>
    </row>
    <row r="44062" spans="25:28">
      <c r="Y44062" s="240"/>
      <c r="AB44062" s="241"/>
    </row>
    <row r="44063" spans="25:28">
      <c r="Y44063" s="240"/>
      <c r="AB44063" s="241"/>
    </row>
    <row r="44064" spans="25:28">
      <c r="Y44064" s="240"/>
      <c r="AB44064" s="241"/>
    </row>
    <row r="44065" spans="25:28">
      <c r="Y44065" s="240"/>
      <c r="AB44065" s="241"/>
    </row>
    <row r="44066" spans="25:28">
      <c r="Y44066" s="240"/>
      <c r="AB44066" s="241"/>
    </row>
    <row r="44067" spans="25:28">
      <c r="Y44067" s="240"/>
      <c r="AB44067" s="241"/>
    </row>
    <row r="44068" spans="25:28">
      <c r="Y44068" s="240"/>
      <c r="AB44068" s="241"/>
    </row>
    <row r="44069" spans="25:28">
      <c r="Y44069" s="240"/>
      <c r="AB44069" s="241"/>
    </row>
    <row r="44070" spans="25:28">
      <c r="Y44070" s="240"/>
      <c r="AB44070" s="241"/>
    </row>
    <row r="44071" spans="25:28">
      <c r="Y44071" s="240"/>
      <c r="AB44071" s="241"/>
    </row>
    <row r="44072" spans="25:28">
      <c r="Y44072" s="240"/>
      <c r="AB44072" s="241"/>
    </row>
    <row r="44073" spans="25:28">
      <c r="Y44073" s="240"/>
      <c r="AB44073" s="241"/>
    </row>
    <row r="44074" spans="25:28">
      <c r="Y44074" s="240"/>
      <c r="AB44074" s="241"/>
    </row>
    <row r="44075" spans="25:28">
      <c r="Y44075" s="240"/>
      <c r="AB44075" s="241"/>
    </row>
    <row r="44076" spans="25:28">
      <c r="Y44076" s="240"/>
      <c r="AB44076" s="241"/>
    </row>
    <row r="44077" spans="25:28">
      <c r="Y44077" s="240"/>
      <c r="AB44077" s="241"/>
    </row>
    <row r="44078" spans="25:28">
      <c r="Y44078" s="240"/>
      <c r="AB44078" s="241"/>
    </row>
    <row r="44079" spans="25:28">
      <c r="Y44079" s="240"/>
      <c r="AB44079" s="241"/>
    </row>
    <row r="44080" spans="25:28">
      <c r="Y44080" s="240"/>
      <c r="AB44080" s="241"/>
    </row>
    <row r="44081" spans="25:28">
      <c r="Y44081" s="240"/>
      <c r="AB44081" s="241"/>
    </row>
    <row r="44082" spans="25:28">
      <c r="Y44082" s="240"/>
      <c r="AB44082" s="241"/>
    </row>
    <row r="44083" spans="25:28">
      <c r="Y44083" s="240"/>
      <c r="AB44083" s="241"/>
    </row>
    <row r="44084" spans="25:28">
      <c r="Y44084" s="240"/>
      <c r="AB44084" s="241"/>
    </row>
    <row r="44085" spans="25:28">
      <c r="Y44085" s="240"/>
      <c r="AB44085" s="241"/>
    </row>
    <row r="44086" spans="25:28">
      <c r="Y44086" s="240"/>
      <c r="AB44086" s="241"/>
    </row>
    <row r="44087" spans="25:28">
      <c r="Y44087" s="240"/>
      <c r="AB44087" s="241"/>
    </row>
    <row r="44088" spans="25:28">
      <c r="Y44088" s="240"/>
      <c r="AB44088" s="241"/>
    </row>
    <row r="44089" spans="25:28">
      <c r="Y44089" s="240"/>
      <c r="AB44089" s="241"/>
    </row>
    <row r="44090" spans="25:28">
      <c r="Y44090" s="240"/>
      <c r="AB44090" s="241"/>
    </row>
    <row r="44091" spans="25:28">
      <c r="Y44091" s="240"/>
      <c r="AB44091" s="241"/>
    </row>
    <row r="44092" spans="25:28">
      <c r="Y44092" s="240"/>
      <c r="AB44092" s="241"/>
    </row>
    <row r="44093" spans="25:28">
      <c r="Y44093" s="240"/>
      <c r="AB44093" s="241"/>
    </row>
    <row r="44094" spans="25:28">
      <c r="Y44094" s="240"/>
      <c r="AB44094" s="241"/>
    </row>
    <row r="44095" spans="25:28">
      <c r="Y44095" s="240"/>
      <c r="AB44095" s="241"/>
    </row>
    <row r="44096" spans="25:28">
      <c r="Y44096" s="240"/>
      <c r="AB44096" s="241"/>
    </row>
    <row r="44097" spans="25:28">
      <c r="Y44097" s="240"/>
      <c r="AB44097" s="241"/>
    </row>
    <row r="44098" spans="25:28">
      <c r="Y44098" s="240"/>
      <c r="AB44098" s="241"/>
    </row>
    <row r="44099" spans="25:28">
      <c r="Y44099" s="240"/>
      <c r="AB44099" s="241"/>
    </row>
    <row r="44100" spans="25:28">
      <c r="Y44100" s="240"/>
      <c r="AB44100" s="241"/>
    </row>
    <row r="44101" spans="25:28">
      <c r="Y44101" s="240"/>
      <c r="AB44101" s="241"/>
    </row>
    <row r="44102" spans="25:28">
      <c r="Y44102" s="240"/>
      <c r="AB44102" s="241"/>
    </row>
    <row r="44103" spans="25:28">
      <c r="Y44103" s="240"/>
      <c r="AB44103" s="241"/>
    </row>
    <row r="44104" spans="25:28">
      <c r="Y44104" s="240"/>
      <c r="AB44104" s="241"/>
    </row>
    <row r="44105" spans="25:28">
      <c r="Y44105" s="240"/>
      <c r="AB44105" s="241"/>
    </row>
    <row r="44106" spans="25:28">
      <c r="Y44106" s="240"/>
      <c r="AB44106" s="241"/>
    </row>
    <row r="44107" spans="25:28">
      <c r="Y44107" s="240"/>
      <c r="AB44107" s="241"/>
    </row>
    <row r="44108" spans="25:28">
      <c r="Y44108" s="240"/>
      <c r="AB44108" s="241"/>
    </row>
    <row r="44109" spans="25:28">
      <c r="Y44109" s="240"/>
      <c r="AB44109" s="241"/>
    </row>
    <row r="44110" spans="25:28">
      <c r="Y44110" s="240"/>
      <c r="AB44110" s="241"/>
    </row>
    <row r="44111" spans="25:28">
      <c r="Y44111" s="240"/>
      <c r="AB44111" s="241"/>
    </row>
    <row r="44112" spans="25:28">
      <c r="Y44112" s="240"/>
      <c r="AB44112" s="241"/>
    </row>
    <row r="44113" spans="25:28">
      <c r="Y44113" s="240"/>
      <c r="AB44113" s="241"/>
    </row>
    <row r="44114" spans="25:28">
      <c r="Y44114" s="240"/>
      <c r="AB44114" s="241"/>
    </row>
    <row r="44115" spans="25:28">
      <c r="Y44115" s="240"/>
      <c r="AB44115" s="241"/>
    </row>
    <row r="44116" spans="25:28">
      <c r="Y44116" s="240"/>
      <c r="AB44116" s="241"/>
    </row>
    <row r="44117" spans="25:28">
      <c r="Y44117" s="240"/>
      <c r="AB44117" s="241"/>
    </row>
    <row r="44118" spans="25:28">
      <c r="Y44118" s="240"/>
      <c r="AB44118" s="241"/>
    </row>
    <row r="44119" spans="25:28">
      <c r="Y44119" s="240"/>
      <c r="AB44119" s="241"/>
    </row>
    <row r="44120" spans="25:28">
      <c r="Y44120" s="240"/>
      <c r="AB44120" s="241"/>
    </row>
    <row r="44121" spans="25:28">
      <c r="Y44121" s="240"/>
      <c r="AB44121" s="241"/>
    </row>
    <row r="44122" spans="25:28">
      <c r="Y44122" s="240"/>
      <c r="AB44122" s="241"/>
    </row>
    <row r="44123" spans="25:28">
      <c r="Y44123" s="240"/>
      <c r="AB44123" s="241"/>
    </row>
    <row r="44124" spans="25:28">
      <c r="Y44124" s="240"/>
      <c r="AB44124" s="241"/>
    </row>
    <row r="44125" spans="25:28">
      <c r="Y44125" s="240"/>
      <c r="AB44125" s="241"/>
    </row>
    <row r="44126" spans="25:28">
      <c r="Y44126" s="240"/>
      <c r="AB44126" s="241"/>
    </row>
    <row r="44127" spans="25:28">
      <c r="Y44127" s="240"/>
      <c r="AB44127" s="241"/>
    </row>
    <row r="44128" spans="25:28">
      <c r="Y44128" s="240"/>
      <c r="AB44128" s="241"/>
    </row>
    <row r="44129" spans="25:28">
      <c r="Y44129" s="240"/>
      <c r="AB44129" s="241"/>
    </row>
    <row r="44130" spans="25:28">
      <c r="Y44130" s="240"/>
      <c r="AB44130" s="241"/>
    </row>
    <row r="44131" spans="25:28">
      <c r="Y44131" s="240"/>
      <c r="AB44131" s="241"/>
    </row>
    <row r="44132" spans="25:28">
      <c r="Y44132" s="240"/>
      <c r="AB44132" s="241"/>
    </row>
    <row r="44133" spans="25:28">
      <c r="Y44133" s="240"/>
      <c r="AB44133" s="241"/>
    </row>
    <row r="44134" spans="25:28">
      <c r="Y44134" s="240"/>
      <c r="AB44134" s="241"/>
    </row>
    <row r="44135" spans="25:28">
      <c r="Y44135" s="240"/>
      <c r="AB44135" s="241"/>
    </row>
    <row r="44136" spans="25:28">
      <c r="Y44136" s="240"/>
      <c r="AB44136" s="241"/>
    </row>
    <row r="44137" spans="25:28">
      <c r="Y44137" s="240"/>
      <c r="AB44137" s="241"/>
    </row>
    <row r="44138" spans="25:28">
      <c r="Y44138" s="240"/>
      <c r="AB44138" s="241"/>
    </row>
    <row r="44139" spans="25:28">
      <c r="Y44139" s="240"/>
      <c r="AB44139" s="241"/>
    </row>
    <row r="44140" spans="25:28">
      <c r="Y44140" s="240"/>
      <c r="AB44140" s="241"/>
    </row>
    <row r="44141" spans="25:28">
      <c r="Y44141" s="240"/>
      <c r="AB44141" s="241"/>
    </row>
    <row r="44142" spans="25:28">
      <c r="Y44142" s="240"/>
      <c r="AB44142" s="241"/>
    </row>
    <row r="44143" spans="25:28">
      <c r="Y44143" s="240"/>
      <c r="AB44143" s="241"/>
    </row>
    <row r="44144" spans="25:28">
      <c r="Y44144" s="240"/>
      <c r="AB44144" s="241"/>
    </row>
    <row r="44145" spans="25:28">
      <c r="Y44145" s="240"/>
      <c r="AB44145" s="241"/>
    </row>
    <row r="44146" spans="25:28">
      <c r="Y44146" s="240"/>
      <c r="AB44146" s="241"/>
    </row>
    <row r="44147" spans="25:28">
      <c r="Y44147" s="240"/>
      <c r="AB44147" s="241"/>
    </row>
    <row r="44148" spans="25:28">
      <c r="Y44148" s="240"/>
      <c r="AB44148" s="241"/>
    </row>
    <row r="44149" spans="25:28">
      <c r="Y44149" s="240"/>
      <c r="AB44149" s="241"/>
    </row>
    <row r="44150" spans="25:28">
      <c r="Y44150" s="240"/>
      <c r="AB44150" s="241"/>
    </row>
    <row r="44151" spans="25:28">
      <c r="Y44151" s="240"/>
      <c r="AB44151" s="241"/>
    </row>
    <row r="44152" spans="25:28">
      <c r="Y44152" s="240"/>
      <c r="AB44152" s="241"/>
    </row>
    <row r="44153" spans="25:28">
      <c r="Y44153" s="240"/>
      <c r="AB44153" s="241"/>
    </row>
    <row r="44154" spans="25:28">
      <c r="Y44154" s="240"/>
      <c r="AB44154" s="241"/>
    </row>
    <row r="44155" spans="25:28">
      <c r="Y44155" s="240"/>
      <c r="AB44155" s="241"/>
    </row>
    <row r="44156" spans="25:28">
      <c r="Y44156" s="240"/>
      <c r="AB44156" s="241"/>
    </row>
    <row r="44157" spans="25:28">
      <c r="Y44157" s="240"/>
      <c r="AB44157" s="241"/>
    </row>
    <row r="44158" spans="25:28">
      <c r="Y44158" s="240"/>
      <c r="AB44158" s="241"/>
    </row>
    <row r="44159" spans="25:28">
      <c r="Y44159" s="240"/>
      <c r="AB44159" s="241"/>
    </row>
    <row r="44160" spans="25:28">
      <c r="Y44160" s="240"/>
      <c r="AB44160" s="241"/>
    </row>
    <row r="44161" spans="25:28">
      <c r="Y44161" s="240"/>
      <c r="AB44161" s="241"/>
    </row>
    <row r="44162" spans="25:28">
      <c r="Y44162" s="240"/>
      <c r="AB44162" s="241"/>
    </row>
    <row r="44163" spans="25:28">
      <c r="Y44163" s="240"/>
      <c r="AB44163" s="241"/>
    </row>
    <row r="44164" spans="25:28">
      <c r="Y44164" s="240"/>
      <c r="AB44164" s="241"/>
    </row>
    <row r="44165" spans="25:28">
      <c r="Y44165" s="240"/>
      <c r="AB44165" s="241"/>
    </row>
    <row r="44166" spans="25:28">
      <c r="Y44166" s="240"/>
      <c r="AB44166" s="241"/>
    </row>
    <row r="44167" spans="25:28">
      <c r="Y44167" s="240"/>
      <c r="AB44167" s="241"/>
    </row>
    <row r="44168" spans="25:28">
      <c r="Y44168" s="240"/>
      <c r="AB44168" s="241"/>
    </row>
    <row r="44169" spans="25:28">
      <c r="Y44169" s="240"/>
      <c r="AB44169" s="241"/>
    </row>
    <row r="44170" spans="25:28">
      <c r="Y44170" s="240"/>
      <c r="AB44170" s="241"/>
    </row>
    <row r="44171" spans="25:28">
      <c r="Y44171" s="240"/>
      <c r="AB44171" s="241"/>
    </row>
    <row r="44172" spans="25:28">
      <c r="Y44172" s="240"/>
      <c r="AB44172" s="241"/>
    </row>
    <row r="44173" spans="25:28">
      <c r="Y44173" s="240"/>
      <c r="AB44173" s="241"/>
    </row>
    <row r="44174" spans="25:28">
      <c r="Y44174" s="240"/>
      <c r="AB44174" s="241"/>
    </row>
    <row r="44175" spans="25:28">
      <c r="Y44175" s="240"/>
      <c r="AB44175" s="241"/>
    </row>
    <row r="44176" spans="25:28">
      <c r="Y44176" s="240"/>
      <c r="AB44176" s="241"/>
    </row>
    <row r="44177" spans="25:28">
      <c r="Y44177" s="240"/>
      <c r="AB44177" s="241"/>
    </row>
    <row r="44178" spans="25:28">
      <c r="Y44178" s="240"/>
      <c r="AB44178" s="241"/>
    </row>
    <row r="44179" spans="25:28">
      <c r="Y44179" s="240"/>
      <c r="AB44179" s="241"/>
    </row>
    <row r="44180" spans="25:28">
      <c r="Y44180" s="240"/>
      <c r="AB44180" s="241"/>
    </row>
    <row r="44181" spans="25:28">
      <c r="Y44181" s="240"/>
      <c r="AB44181" s="241"/>
    </row>
    <row r="44182" spans="25:28">
      <c r="Y44182" s="240"/>
      <c r="AB44182" s="241"/>
    </row>
    <row r="44183" spans="25:28">
      <c r="Y44183" s="240"/>
      <c r="AB44183" s="241"/>
    </row>
    <row r="44184" spans="25:28">
      <c r="Y44184" s="240"/>
      <c r="AB44184" s="241"/>
    </row>
    <row r="44185" spans="25:28">
      <c r="Y44185" s="240"/>
      <c r="AB44185" s="241"/>
    </row>
    <row r="44186" spans="25:28">
      <c r="Y44186" s="240"/>
      <c r="AB44186" s="241"/>
    </row>
    <row r="44187" spans="25:28">
      <c r="Y44187" s="240"/>
      <c r="AB44187" s="241"/>
    </row>
    <row r="44188" spans="25:28">
      <c r="Y44188" s="240"/>
      <c r="AB44188" s="241"/>
    </row>
    <row r="44189" spans="25:28">
      <c r="Y44189" s="240"/>
      <c r="AB44189" s="241"/>
    </row>
    <row r="44190" spans="25:28">
      <c r="Y44190" s="240"/>
      <c r="AB44190" s="241"/>
    </row>
    <row r="44191" spans="25:28">
      <c r="Y44191" s="240"/>
      <c r="AB44191" s="241"/>
    </row>
    <row r="44192" spans="25:28">
      <c r="Y44192" s="240"/>
      <c r="AB44192" s="241"/>
    </row>
    <row r="44193" spans="25:28">
      <c r="Y44193" s="240"/>
      <c r="AB44193" s="241"/>
    </row>
    <row r="44194" spans="25:28">
      <c r="Y44194" s="240"/>
      <c r="AB44194" s="241"/>
    </row>
    <row r="44195" spans="25:28">
      <c r="Y44195" s="240"/>
      <c r="AB44195" s="241"/>
    </row>
    <row r="44196" spans="25:28">
      <c r="Y44196" s="240"/>
      <c r="AB44196" s="241"/>
    </row>
    <row r="44197" spans="25:28">
      <c r="Y44197" s="240"/>
      <c r="AB44197" s="241"/>
    </row>
    <row r="44198" spans="25:28">
      <c r="Y44198" s="240"/>
      <c r="AB44198" s="241"/>
    </row>
    <row r="44199" spans="25:28">
      <c r="Y44199" s="240"/>
      <c r="AB44199" s="241"/>
    </row>
    <row r="44200" spans="25:28">
      <c r="Y44200" s="240"/>
      <c r="AB44200" s="241"/>
    </row>
    <row r="44201" spans="25:28">
      <c r="Y44201" s="240"/>
      <c r="AB44201" s="241"/>
    </row>
    <row r="44202" spans="25:28">
      <c r="Y44202" s="240"/>
      <c r="AB44202" s="241"/>
    </row>
    <row r="44203" spans="25:28">
      <c r="Y44203" s="240"/>
      <c r="AB44203" s="241"/>
    </row>
    <row r="44204" spans="25:28">
      <c r="Y44204" s="240"/>
      <c r="AB44204" s="241"/>
    </row>
    <row r="44205" spans="25:28">
      <c r="Y44205" s="240"/>
      <c r="AB44205" s="241"/>
    </row>
    <row r="44206" spans="25:28">
      <c r="Y44206" s="240"/>
      <c r="AB44206" s="241"/>
    </row>
    <row r="44207" spans="25:28">
      <c r="Y44207" s="240"/>
      <c r="AB44207" s="241"/>
    </row>
    <row r="44208" spans="25:28">
      <c r="Y44208" s="240"/>
      <c r="AB44208" s="241"/>
    </row>
    <row r="44209" spans="25:28">
      <c r="Y44209" s="240"/>
      <c r="AB44209" s="241"/>
    </row>
    <row r="44210" spans="25:28">
      <c r="Y44210" s="240"/>
      <c r="AB44210" s="241"/>
    </row>
    <row r="44211" spans="25:28">
      <c r="Y44211" s="240"/>
      <c r="AB44211" s="241"/>
    </row>
    <row r="44212" spans="25:28">
      <c r="Y44212" s="240"/>
      <c r="AB44212" s="241"/>
    </row>
    <row r="44213" spans="25:28">
      <c r="Y44213" s="240"/>
      <c r="AB44213" s="241"/>
    </row>
    <row r="44214" spans="25:28">
      <c r="Y44214" s="240"/>
      <c r="AB44214" s="241"/>
    </row>
    <row r="44215" spans="25:28">
      <c r="Y44215" s="240"/>
      <c r="AB44215" s="241"/>
    </row>
    <row r="44216" spans="25:28">
      <c r="Y44216" s="240"/>
      <c r="AB44216" s="241"/>
    </row>
    <row r="44217" spans="25:28">
      <c r="Y44217" s="240"/>
      <c r="AB44217" s="241"/>
    </row>
    <row r="44218" spans="25:28">
      <c r="Y44218" s="240"/>
      <c r="AB44218" s="241"/>
    </row>
    <row r="44219" spans="25:28">
      <c r="Y44219" s="240"/>
      <c r="AB44219" s="241"/>
    </row>
    <row r="44220" spans="25:28">
      <c r="Y44220" s="240"/>
      <c r="AB44220" s="241"/>
    </row>
    <row r="44221" spans="25:28">
      <c r="Y44221" s="240"/>
      <c r="AB44221" s="241"/>
    </row>
    <row r="44222" spans="25:28">
      <c r="Y44222" s="240"/>
      <c r="AB44222" s="241"/>
    </row>
    <row r="44223" spans="25:28">
      <c r="Y44223" s="240"/>
      <c r="AB44223" s="241"/>
    </row>
    <row r="44224" spans="25:28">
      <c r="Y44224" s="240"/>
      <c r="AB44224" s="241"/>
    </row>
    <row r="44225" spans="25:28">
      <c r="Y44225" s="240"/>
      <c r="AB44225" s="241"/>
    </row>
    <row r="44226" spans="25:28">
      <c r="Y44226" s="240"/>
      <c r="AB44226" s="241"/>
    </row>
    <row r="44227" spans="25:28">
      <c r="Y44227" s="240"/>
      <c r="AB44227" s="241"/>
    </row>
    <row r="44228" spans="25:28">
      <c r="Y44228" s="240"/>
      <c r="AB44228" s="241"/>
    </row>
    <row r="44229" spans="25:28">
      <c r="Y44229" s="240"/>
      <c r="AB44229" s="241"/>
    </row>
    <row r="44230" spans="25:28">
      <c r="Y44230" s="240"/>
      <c r="AB44230" s="241"/>
    </row>
    <row r="44231" spans="25:28">
      <c r="Y44231" s="240"/>
      <c r="AB44231" s="241"/>
    </row>
    <row r="44232" spans="25:28">
      <c r="Y44232" s="240"/>
      <c r="AB44232" s="241"/>
    </row>
    <row r="44233" spans="25:28">
      <c r="Y44233" s="240"/>
      <c r="AB44233" s="241"/>
    </row>
    <row r="44234" spans="25:28">
      <c r="Y44234" s="240"/>
      <c r="AB44234" s="241"/>
    </row>
    <row r="44235" spans="25:28">
      <c r="Y44235" s="240"/>
      <c r="AB44235" s="241"/>
    </row>
    <row r="44236" spans="25:28">
      <c r="Y44236" s="240"/>
      <c r="AB44236" s="241"/>
    </row>
    <row r="44237" spans="25:28">
      <c r="Y44237" s="240"/>
      <c r="AB44237" s="241"/>
    </row>
    <row r="44238" spans="25:28">
      <c r="Y44238" s="240"/>
      <c r="AB44238" s="241"/>
    </row>
    <row r="44239" spans="25:28">
      <c r="Y44239" s="240"/>
      <c r="AB44239" s="241"/>
    </row>
    <row r="44240" spans="25:28">
      <c r="Y44240" s="240"/>
      <c r="AB44240" s="241"/>
    </row>
    <row r="44241" spans="25:28">
      <c r="Y44241" s="240"/>
      <c r="AB44241" s="241"/>
    </row>
    <row r="44242" spans="25:28">
      <c r="Y44242" s="240"/>
      <c r="AB44242" s="241"/>
    </row>
    <row r="44243" spans="25:28">
      <c r="Y44243" s="240"/>
      <c r="AB44243" s="241"/>
    </row>
    <row r="44244" spans="25:28">
      <c r="Y44244" s="240"/>
      <c r="AB44244" s="241"/>
    </row>
    <row r="44245" spans="25:28">
      <c r="Y44245" s="240"/>
      <c r="AB44245" s="241"/>
    </row>
    <row r="44246" spans="25:28">
      <c r="Y44246" s="240"/>
      <c r="AB44246" s="241"/>
    </row>
    <row r="44247" spans="25:28">
      <c r="Y44247" s="240"/>
      <c r="AB44247" s="241"/>
    </row>
    <row r="44248" spans="25:28">
      <c r="Y44248" s="240"/>
      <c r="AB44248" s="241"/>
    </row>
    <row r="44249" spans="25:28">
      <c r="Y44249" s="240"/>
      <c r="AB44249" s="241"/>
    </row>
    <row r="44250" spans="25:28">
      <c r="Y44250" s="240"/>
      <c r="AB44250" s="241"/>
    </row>
    <row r="44251" spans="25:28">
      <c r="Y44251" s="240"/>
      <c r="AB44251" s="241"/>
    </row>
    <row r="44252" spans="25:28">
      <c r="Y44252" s="240"/>
      <c r="AB44252" s="241"/>
    </row>
    <row r="44253" spans="25:28">
      <c r="Y44253" s="240"/>
      <c r="AB44253" s="241"/>
    </row>
    <row r="44254" spans="25:28">
      <c r="Y44254" s="240"/>
      <c r="AB44254" s="241"/>
    </row>
    <row r="44255" spans="25:28">
      <c r="Y44255" s="240"/>
      <c r="AB44255" s="241"/>
    </row>
    <row r="44256" spans="25:28">
      <c r="Y44256" s="240"/>
      <c r="AB44256" s="241"/>
    </row>
    <row r="44257" spans="25:28">
      <c r="Y44257" s="240"/>
      <c r="AB44257" s="241"/>
    </row>
    <row r="44258" spans="25:28">
      <c r="Y44258" s="240"/>
      <c r="AB44258" s="241"/>
    </row>
    <row r="44259" spans="25:28">
      <c r="Y44259" s="240"/>
      <c r="AB44259" s="241"/>
    </row>
    <row r="44260" spans="25:28">
      <c r="Y44260" s="240"/>
      <c r="AB44260" s="241"/>
    </row>
    <row r="44261" spans="25:28">
      <c r="Y44261" s="240"/>
      <c r="AB44261" s="241"/>
    </row>
    <row r="44262" spans="25:28">
      <c r="Y44262" s="240"/>
      <c r="AB44262" s="241"/>
    </row>
    <row r="44263" spans="25:28">
      <c r="Y44263" s="240"/>
      <c r="AB44263" s="241"/>
    </row>
    <row r="44264" spans="25:28">
      <c r="Y44264" s="240"/>
      <c r="AB44264" s="241"/>
    </row>
    <row r="44265" spans="25:28">
      <c r="Y44265" s="240"/>
      <c r="AB44265" s="241"/>
    </row>
    <row r="44266" spans="25:28">
      <c r="Y44266" s="240"/>
      <c r="AB44266" s="241"/>
    </row>
    <row r="44267" spans="25:28">
      <c r="Y44267" s="240"/>
      <c r="AB44267" s="241"/>
    </row>
    <row r="44268" spans="25:28">
      <c r="Y44268" s="240"/>
      <c r="AB44268" s="241"/>
    </row>
    <row r="44269" spans="25:28">
      <c r="Y44269" s="240"/>
      <c r="AB44269" s="241"/>
    </row>
    <row r="44270" spans="25:28">
      <c r="Y44270" s="240"/>
      <c r="AB44270" s="241"/>
    </row>
    <row r="44271" spans="25:28">
      <c r="Y44271" s="240"/>
      <c r="AB44271" s="241"/>
    </row>
    <row r="44272" spans="25:28">
      <c r="Y44272" s="240"/>
      <c r="AB44272" s="241"/>
    </row>
    <row r="44273" spans="25:28">
      <c r="Y44273" s="240"/>
      <c r="AB44273" s="241"/>
    </row>
    <row r="44274" spans="25:28">
      <c r="Y44274" s="240"/>
      <c r="AB44274" s="241"/>
    </row>
    <row r="44275" spans="25:28">
      <c r="Y44275" s="240"/>
      <c r="AB44275" s="241"/>
    </row>
    <row r="44276" spans="25:28">
      <c r="Y44276" s="240"/>
      <c r="AB44276" s="241"/>
    </row>
    <row r="44277" spans="25:28">
      <c r="Y44277" s="240"/>
      <c r="AB44277" s="241"/>
    </row>
    <row r="44278" spans="25:28">
      <c r="Y44278" s="240"/>
      <c r="AB44278" s="241"/>
    </row>
    <row r="44279" spans="25:28">
      <c r="Y44279" s="240"/>
      <c r="AB44279" s="241"/>
    </row>
    <row r="44280" spans="25:28">
      <c r="Y44280" s="240"/>
      <c r="AB44280" s="241"/>
    </row>
    <row r="44281" spans="25:28">
      <c r="Y44281" s="240"/>
      <c r="AB44281" s="241"/>
    </row>
    <row r="44282" spans="25:28">
      <c r="Y44282" s="240"/>
      <c r="AB44282" s="241"/>
    </row>
    <row r="44283" spans="25:28">
      <c r="Y44283" s="240"/>
      <c r="AB44283" s="241"/>
    </row>
    <row r="44284" spans="25:28">
      <c r="Y44284" s="240"/>
      <c r="AB44284" s="241"/>
    </row>
    <row r="44285" spans="25:28">
      <c r="Y44285" s="240"/>
      <c r="AB44285" s="241"/>
    </row>
    <row r="44286" spans="25:28">
      <c r="Y44286" s="240"/>
      <c r="AB44286" s="241"/>
    </row>
    <row r="44287" spans="25:28">
      <c r="Y44287" s="240"/>
      <c r="AB44287" s="241"/>
    </row>
    <row r="44288" spans="25:28">
      <c r="Y44288" s="240"/>
      <c r="AB44288" s="241"/>
    </row>
    <row r="44289" spans="25:28">
      <c r="Y44289" s="240"/>
      <c r="AB44289" s="241"/>
    </row>
    <row r="44290" spans="25:28">
      <c r="Y44290" s="240"/>
      <c r="AB44290" s="241"/>
    </row>
    <row r="44291" spans="25:28">
      <c r="Y44291" s="240"/>
      <c r="AB44291" s="241"/>
    </row>
    <row r="44292" spans="25:28">
      <c r="Y44292" s="240"/>
      <c r="AB44292" s="241"/>
    </row>
    <row r="44293" spans="25:28">
      <c r="Y44293" s="240"/>
      <c r="AB44293" s="241"/>
    </row>
    <row r="44294" spans="25:28">
      <c r="Y44294" s="240"/>
      <c r="AB44294" s="241"/>
    </row>
    <row r="44295" spans="25:28">
      <c r="Y44295" s="240"/>
      <c r="AB44295" s="241"/>
    </row>
    <row r="44296" spans="25:28">
      <c r="Y44296" s="240"/>
      <c r="AB44296" s="241"/>
    </row>
    <row r="44297" spans="25:28">
      <c r="Y44297" s="240"/>
      <c r="AB44297" s="241"/>
    </row>
    <row r="44298" spans="25:28">
      <c r="Y44298" s="240"/>
      <c r="AB44298" s="241"/>
    </row>
    <row r="44299" spans="25:28">
      <c r="Y44299" s="240"/>
      <c r="AB44299" s="241"/>
    </row>
    <row r="44300" spans="25:28">
      <c r="Y44300" s="240"/>
      <c r="AB44300" s="241"/>
    </row>
    <row r="44301" spans="25:28">
      <c r="Y44301" s="240"/>
      <c r="AB44301" s="241"/>
    </row>
    <row r="44302" spans="25:28">
      <c r="Y44302" s="240"/>
      <c r="AB44302" s="241"/>
    </row>
    <row r="44303" spans="25:28">
      <c r="Y44303" s="240"/>
      <c r="AB44303" s="241"/>
    </row>
    <row r="44304" spans="25:28">
      <c r="Y44304" s="240"/>
      <c r="AB44304" s="241"/>
    </row>
    <row r="44305" spans="25:28">
      <c r="Y44305" s="240"/>
      <c r="AB44305" s="241"/>
    </row>
    <row r="44306" spans="25:28">
      <c r="Y44306" s="240"/>
      <c r="AB44306" s="241"/>
    </row>
    <row r="44307" spans="25:28">
      <c r="Y44307" s="240"/>
      <c r="AB44307" s="241"/>
    </row>
    <row r="44308" spans="25:28">
      <c r="Y44308" s="240"/>
      <c r="AB44308" s="241"/>
    </row>
    <row r="44309" spans="25:28">
      <c r="Y44309" s="240"/>
      <c r="AB44309" s="241"/>
    </row>
    <row r="44310" spans="25:28">
      <c r="Y44310" s="240"/>
      <c r="AB44310" s="241"/>
    </row>
    <row r="44311" spans="25:28">
      <c r="Y44311" s="240"/>
      <c r="AB44311" s="241"/>
    </row>
    <row r="44312" spans="25:28">
      <c r="Y44312" s="240"/>
      <c r="AB44312" s="241"/>
    </row>
    <row r="44313" spans="25:28">
      <c r="Y44313" s="240"/>
      <c r="AB44313" s="241"/>
    </row>
    <row r="44314" spans="25:28">
      <c r="Y44314" s="240"/>
      <c r="AB44314" s="241"/>
    </row>
    <row r="44315" spans="25:28">
      <c r="Y44315" s="240"/>
      <c r="AB44315" s="241"/>
    </row>
    <row r="44316" spans="25:28">
      <c r="Y44316" s="240"/>
      <c r="AB44316" s="241"/>
    </row>
    <row r="44317" spans="25:28">
      <c r="Y44317" s="240"/>
      <c r="AB44317" s="241"/>
    </row>
    <row r="44318" spans="25:28">
      <c r="Y44318" s="240"/>
      <c r="AB44318" s="241"/>
    </row>
    <row r="44319" spans="25:28">
      <c r="Y44319" s="240"/>
      <c r="AB44319" s="241"/>
    </row>
    <row r="44320" spans="25:28">
      <c r="Y44320" s="240"/>
      <c r="AB44320" s="241"/>
    </row>
    <row r="44321" spans="25:28">
      <c r="Y44321" s="240"/>
      <c r="AB44321" s="241"/>
    </row>
    <row r="44322" spans="25:28">
      <c r="Y44322" s="240"/>
      <c r="AB44322" s="241"/>
    </row>
    <row r="44323" spans="25:28">
      <c r="Y44323" s="240"/>
      <c r="AB44323" s="241"/>
    </row>
    <row r="44324" spans="25:28">
      <c r="Y44324" s="240"/>
      <c r="AB44324" s="241"/>
    </row>
    <row r="44325" spans="25:28">
      <c r="Y44325" s="240"/>
      <c r="AB44325" s="241"/>
    </row>
    <row r="44326" spans="25:28">
      <c r="Y44326" s="240"/>
      <c r="AB44326" s="241"/>
    </row>
    <row r="44327" spans="25:28">
      <c r="Y44327" s="240"/>
      <c r="AB44327" s="241"/>
    </row>
    <row r="44328" spans="25:28">
      <c r="Y44328" s="240"/>
      <c r="AB44328" s="241"/>
    </row>
    <row r="44329" spans="25:28">
      <c r="Y44329" s="240"/>
      <c r="AB44329" s="241"/>
    </row>
    <row r="44330" spans="25:28">
      <c r="Y44330" s="240"/>
      <c r="AB44330" s="241"/>
    </row>
    <row r="44331" spans="25:28">
      <c r="Y44331" s="240"/>
      <c r="AB44331" s="241"/>
    </row>
    <row r="44332" spans="25:28">
      <c r="Y44332" s="240"/>
      <c r="AB44332" s="241"/>
    </row>
    <row r="44333" spans="25:28">
      <c r="Y44333" s="240"/>
      <c r="AB44333" s="241"/>
    </row>
    <row r="44334" spans="25:28">
      <c r="Y44334" s="240"/>
      <c r="AB44334" s="241"/>
    </row>
    <row r="44335" spans="25:28">
      <c r="Y44335" s="240"/>
      <c r="AB44335" s="241"/>
    </row>
    <row r="44336" spans="25:28">
      <c r="Y44336" s="240"/>
      <c r="AB44336" s="241"/>
    </row>
    <row r="44337" spans="25:28">
      <c r="Y44337" s="240"/>
      <c r="AB44337" s="241"/>
    </row>
    <row r="44338" spans="25:28">
      <c r="Y44338" s="240"/>
      <c r="AB44338" s="241"/>
    </row>
    <row r="44339" spans="25:28">
      <c r="Y44339" s="240"/>
      <c r="AB44339" s="241"/>
    </row>
    <row r="44340" spans="25:28">
      <c r="Y44340" s="240"/>
      <c r="AB44340" s="241"/>
    </row>
    <row r="44341" spans="25:28">
      <c r="Y44341" s="240"/>
      <c r="AB44341" s="241"/>
    </row>
    <row r="44342" spans="25:28">
      <c r="Y44342" s="240"/>
      <c r="AB44342" s="241"/>
    </row>
    <row r="44343" spans="25:28">
      <c r="Y44343" s="240"/>
      <c r="AB44343" s="241"/>
    </row>
    <row r="44344" spans="25:28">
      <c r="Y44344" s="240"/>
      <c r="AB44344" s="241"/>
    </row>
    <row r="44345" spans="25:28">
      <c r="Y44345" s="240"/>
      <c r="AB44345" s="241"/>
    </row>
    <row r="44346" spans="25:28">
      <c r="Y44346" s="240"/>
      <c r="AB44346" s="241"/>
    </row>
    <row r="44347" spans="25:28">
      <c r="Y44347" s="240"/>
      <c r="AB44347" s="241"/>
    </row>
    <row r="44348" spans="25:28">
      <c r="Y44348" s="240"/>
      <c r="AB44348" s="241"/>
    </row>
    <row r="44349" spans="25:28">
      <c r="Y44349" s="240"/>
      <c r="AB44349" s="241"/>
    </row>
    <row r="44350" spans="25:28">
      <c r="Y44350" s="240"/>
      <c r="AB44350" s="241"/>
    </row>
    <row r="44351" spans="25:28">
      <c r="Y44351" s="240"/>
      <c r="AB44351" s="241"/>
    </row>
    <row r="44352" spans="25:28">
      <c r="Y44352" s="240"/>
      <c r="AB44352" s="241"/>
    </row>
    <row r="44353" spans="25:28">
      <c r="Y44353" s="240"/>
      <c r="AB44353" s="241"/>
    </row>
    <row r="44354" spans="25:28">
      <c r="Y44354" s="240"/>
      <c r="AB44354" s="241"/>
    </row>
    <row r="44355" spans="25:28">
      <c r="Y44355" s="240"/>
      <c r="AB44355" s="241"/>
    </row>
    <row r="44356" spans="25:28">
      <c r="Y44356" s="240"/>
      <c r="AB44356" s="241"/>
    </row>
    <row r="44357" spans="25:28">
      <c r="Y44357" s="240"/>
      <c r="AB44357" s="241"/>
    </row>
    <row r="44358" spans="25:28">
      <c r="Y44358" s="240"/>
      <c r="AB44358" s="241"/>
    </row>
    <row r="44359" spans="25:28">
      <c r="Y44359" s="240"/>
      <c r="AB44359" s="241"/>
    </row>
    <row r="44360" spans="25:28">
      <c r="Y44360" s="240"/>
      <c r="AB44360" s="241"/>
    </row>
    <row r="44361" spans="25:28">
      <c r="Y44361" s="240"/>
      <c r="AB44361" s="241"/>
    </row>
    <row r="44362" spans="25:28">
      <c r="Y44362" s="240"/>
      <c r="AB44362" s="241"/>
    </row>
    <row r="44363" spans="25:28">
      <c r="Y44363" s="240"/>
      <c r="AB44363" s="241"/>
    </row>
    <row r="44364" spans="25:28">
      <c r="Y44364" s="240"/>
      <c r="AB44364" s="241"/>
    </row>
    <row r="44365" spans="25:28">
      <c r="Y44365" s="240"/>
      <c r="AB44365" s="241"/>
    </row>
    <row r="44366" spans="25:28">
      <c r="Y44366" s="240"/>
      <c r="AB44366" s="241"/>
    </row>
    <row r="44367" spans="25:28">
      <c r="Y44367" s="240"/>
      <c r="AB44367" s="241"/>
    </row>
    <row r="44368" spans="25:28">
      <c r="Y44368" s="240"/>
      <c r="AB44368" s="241"/>
    </row>
    <row r="44369" spans="25:28">
      <c r="Y44369" s="240"/>
      <c r="AB44369" s="241"/>
    </row>
    <row r="44370" spans="25:28">
      <c r="Y44370" s="240"/>
      <c r="AB44370" s="241"/>
    </row>
    <row r="44371" spans="25:28">
      <c r="Y44371" s="240"/>
      <c r="AB44371" s="241"/>
    </row>
    <row r="44372" spans="25:28">
      <c r="Y44372" s="240"/>
      <c r="AB44372" s="241"/>
    </row>
    <row r="44373" spans="25:28">
      <c r="Y44373" s="240"/>
      <c r="AB44373" s="241"/>
    </row>
    <row r="44374" spans="25:28">
      <c r="Y44374" s="240"/>
      <c r="AB44374" s="241"/>
    </row>
    <row r="44375" spans="25:28">
      <c r="Y44375" s="240"/>
      <c r="AB44375" s="241"/>
    </row>
    <row r="44376" spans="25:28">
      <c r="Y44376" s="240"/>
      <c r="AB44376" s="241"/>
    </row>
    <row r="44377" spans="25:28">
      <c r="Y44377" s="240"/>
      <c r="AB44377" s="241"/>
    </row>
    <row r="44378" spans="25:28">
      <c r="Y44378" s="240"/>
      <c r="AB44378" s="241"/>
    </row>
    <row r="44379" spans="25:28">
      <c r="Y44379" s="240"/>
      <c r="AB44379" s="241"/>
    </row>
    <row r="44380" spans="25:28">
      <c r="Y44380" s="240"/>
      <c r="AB44380" s="241"/>
    </row>
    <row r="44381" spans="25:28">
      <c r="Y44381" s="240"/>
      <c r="AB44381" s="241"/>
    </row>
    <row r="44382" spans="25:28">
      <c r="Y44382" s="240"/>
      <c r="AB44382" s="241"/>
    </row>
    <row r="44383" spans="25:28">
      <c r="Y44383" s="240"/>
      <c r="AB44383" s="241"/>
    </row>
    <row r="44384" spans="25:28">
      <c r="Y44384" s="240"/>
      <c r="AB44384" s="241"/>
    </row>
    <row r="44385" spans="25:28">
      <c r="Y44385" s="240"/>
      <c r="AB44385" s="241"/>
    </row>
    <row r="44386" spans="25:28">
      <c r="Y44386" s="240"/>
      <c r="AB44386" s="241"/>
    </row>
    <row r="44387" spans="25:28">
      <c r="Y44387" s="240"/>
      <c r="AB44387" s="241"/>
    </row>
    <row r="44388" spans="25:28">
      <c r="Y44388" s="240"/>
      <c r="AB44388" s="241"/>
    </row>
    <row r="44389" spans="25:28">
      <c r="Y44389" s="240"/>
      <c r="AB44389" s="241"/>
    </row>
    <row r="44390" spans="25:28">
      <c r="Y44390" s="240"/>
      <c r="AB44390" s="241"/>
    </row>
    <row r="44391" spans="25:28">
      <c r="Y44391" s="240"/>
      <c r="AB44391" s="241"/>
    </row>
    <row r="44392" spans="25:28">
      <c r="Y44392" s="240"/>
      <c r="AB44392" s="241"/>
    </row>
    <row r="44393" spans="25:28">
      <c r="Y44393" s="240"/>
      <c r="AB44393" s="241"/>
    </row>
    <row r="44394" spans="25:28">
      <c r="Y44394" s="240"/>
      <c r="AB44394" s="241"/>
    </row>
    <row r="44395" spans="25:28">
      <c r="Y44395" s="240"/>
      <c r="AB44395" s="241"/>
    </row>
    <row r="44396" spans="25:28">
      <c r="Y44396" s="240"/>
      <c r="AB44396" s="241"/>
    </row>
    <row r="44397" spans="25:28">
      <c r="Y44397" s="240"/>
      <c r="AB44397" s="241"/>
    </row>
    <row r="44398" spans="25:28">
      <c r="Y44398" s="240"/>
      <c r="AB44398" s="241"/>
    </row>
    <row r="44399" spans="25:28">
      <c r="Y44399" s="240"/>
      <c r="AB44399" s="241"/>
    </row>
    <row r="44400" spans="25:28">
      <c r="Y44400" s="240"/>
      <c r="AB44400" s="241"/>
    </row>
    <row r="44401" spans="25:28">
      <c r="Y44401" s="240"/>
      <c r="AB44401" s="241"/>
    </row>
    <row r="44402" spans="25:28">
      <c r="Y44402" s="240"/>
      <c r="AB44402" s="241"/>
    </row>
    <row r="44403" spans="25:28">
      <c r="Y44403" s="240"/>
      <c r="AB44403" s="241"/>
    </row>
    <row r="44404" spans="25:28">
      <c r="Y44404" s="240"/>
      <c r="AB44404" s="241"/>
    </row>
    <row r="44405" spans="25:28">
      <c r="Y44405" s="240"/>
      <c r="AB44405" s="241"/>
    </row>
    <row r="44406" spans="25:28">
      <c r="Y44406" s="240"/>
      <c r="AB44406" s="241"/>
    </row>
    <row r="44407" spans="25:28">
      <c r="Y44407" s="240"/>
      <c r="AB44407" s="241"/>
    </row>
    <row r="44408" spans="25:28">
      <c r="Y44408" s="240"/>
      <c r="AB44408" s="241"/>
    </row>
    <row r="44409" spans="25:28">
      <c r="Y44409" s="240"/>
      <c r="AB44409" s="241"/>
    </row>
    <row r="44410" spans="25:28">
      <c r="Y44410" s="240"/>
      <c r="AB44410" s="241"/>
    </row>
    <row r="44411" spans="25:28">
      <c r="Y44411" s="240"/>
      <c r="AB44411" s="241"/>
    </row>
    <row r="44412" spans="25:28">
      <c r="Y44412" s="240"/>
      <c r="AB44412" s="241"/>
    </row>
    <row r="44413" spans="25:28">
      <c r="Y44413" s="240"/>
      <c r="AB44413" s="241"/>
    </row>
    <row r="44414" spans="25:28">
      <c r="Y44414" s="240"/>
      <c r="AB44414" s="241"/>
    </row>
    <row r="44415" spans="25:28">
      <c r="Y44415" s="240"/>
      <c r="AB44415" s="241"/>
    </row>
    <row r="44416" spans="25:28">
      <c r="Y44416" s="240"/>
      <c r="AB44416" s="241"/>
    </row>
    <row r="44417" spans="25:28">
      <c r="Y44417" s="240"/>
      <c r="AB44417" s="241"/>
    </row>
    <row r="44418" spans="25:28">
      <c r="Y44418" s="240"/>
      <c r="AB44418" s="241"/>
    </row>
    <row r="44419" spans="25:28">
      <c r="Y44419" s="240"/>
      <c r="AB44419" s="241"/>
    </row>
    <row r="44420" spans="25:28">
      <c r="Y44420" s="240"/>
      <c r="AB44420" s="241"/>
    </row>
    <row r="44421" spans="25:28">
      <c r="Y44421" s="240"/>
      <c r="AB44421" s="241"/>
    </row>
    <row r="44422" spans="25:28">
      <c r="Y44422" s="240"/>
      <c r="AB44422" s="241"/>
    </row>
    <row r="44423" spans="25:28">
      <c r="Y44423" s="240"/>
      <c r="AB44423" s="241"/>
    </row>
    <row r="44424" spans="25:28">
      <c r="Y44424" s="240"/>
      <c r="AB44424" s="241"/>
    </row>
    <row r="44425" spans="25:28">
      <c r="Y44425" s="240"/>
      <c r="AB44425" s="241"/>
    </row>
    <row r="44426" spans="25:28">
      <c r="Y44426" s="240"/>
      <c r="AB44426" s="241"/>
    </row>
    <row r="44427" spans="25:28">
      <c r="Y44427" s="240"/>
      <c r="AB44427" s="241"/>
    </row>
    <row r="44428" spans="25:28">
      <c r="Y44428" s="240"/>
      <c r="AB44428" s="241"/>
    </row>
    <row r="44429" spans="25:28">
      <c r="Y44429" s="240"/>
      <c r="AB44429" s="241"/>
    </row>
    <row r="44430" spans="25:28">
      <c r="Y44430" s="240"/>
      <c r="AB44430" s="241"/>
    </row>
    <row r="44431" spans="25:28">
      <c r="Y44431" s="240"/>
      <c r="AB44431" s="241"/>
    </row>
    <row r="44432" spans="25:28">
      <c r="Y44432" s="240"/>
      <c r="AB44432" s="241"/>
    </row>
    <row r="44433" spans="25:28">
      <c r="Y44433" s="240"/>
      <c r="AB44433" s="241"/>
    </row>
    <row r="44434" spans="25:28">
      <c r="Y44434" s="240"/>
      <c r="AB44434" s="241"/>
    </row>
    <row r="44435" spans="25:28">
      <c r="Y44435" s="240"/>
      <c r="AB44435" s="241"/>
    </row>
    <row r="44436" spans="25:28">
      <c r="Y44436" s="240"/>
      <c r="AB44436" s="241"/>
    </row>
    <row r="44437" spans="25:28">
      <c r="Y44437" s="240"/>
      <c r="AB44437" s="241"/>
    </row>
    <row r="44438" spans="25:28">
      <c r="Y44438" s="240"/>
      <c r="AB44438" s="241"/>
    </row>
    <row r="44439" spans="25:28">
      <c r="Y44439" s="240"/>
      <c r="AB44439" s="241"/>
    </row>
    <row r="44440" spans="25:28">
      <c r="Y44440" s="240"/>
      <c r="AB44440" s="241"/>
    </row>
    <row r="44441" spans="25:28">
      <c r="Y44441" s="240"/>
      <c r="AB44441" s="241"/>
    </row>
    <row r="44442" spans="25:28">
      <c r="Y44442" s="240"/>
      <c r="AB44442" s="241"/>
    </row>
    <row r="44443" spans="25:28">
      <c r="Y44443" s="240"/>
      <c r="AB44443" s="241"/>
    </row>
    <row r="44444" spans="25:28">
      <c r="Y44444" s="240"/>
      <c r="AB44444" s="241"/>
    </row>
    <row r="44445" spans="25:28">
      <c r="Y44445" s="240"/>
      <c r="AB44445" s="241"/>
    </row>
    <row r="44446" spans="25:28">
      <c r="Y44446" s="240"/>
      <c r="AB44446" s="241"/>
    </row>
    <row r="44447" spans="25:28">
      <c r="Y44447" s="240"/>
      <c r="AB44447" s="241"/>
    </row>
    <row r="44448" spans="25:28">
      <c r="Y44448" s="240"/>
      <c r="AB44448" s="241"/>
    </row>
    <row r="44449" spans="25:28">
      <c r="Y44449" s="240"/>
      <c r="AB44449" s="241"/>
    </row>
    <row r="44450" spans="25:28">
      <c r="Y44450" s="240"/>
      <c r="AB44450" s="241"/>
    </row>
    <row r="44451" spans="25:28">
      <c r="Y44451" s="240"/>
      <c r="AB44451" s="241"/>
    </row>
    <row r="44452" spans="25:28">
      <c r="Y44452" s="240"/>
      <c r="AB44452" s="241"/>
    </row>
    <row r="44453" spans="25:28">
      <c r="Y44453" s="240"/>
      <c r="AB44453" s="241"/>
    </row>
    <row r="44454" spans="25:28">
      <c r="Y44454" s="240"/>
      <c r="AB44454" s="241"/>
    </row>
    <row r="44455" spans="25:28">
      <c r="Y44455" s="240"/>
      <c r="AB44455" s="241"/>
    </row>
    <row r="44456" spans="25:28">
      <c r="Y44456" s="240"/>
      <c r="AB44456" s="241"/>
    </row>
    <row r="44457" spans="25:28">
      <c r="Y44457" s="240"/>
      <c r="AB44457" s="241"/>
    </row>
    <row r="44458" spans="25:28">
      <c r="Y44458" s="240"/>
      <c r="AB44458" s="241"/>
    </row>
    <row r="44459" spans="25:28">
      <c r="Y44459" s="240"/>
      <c r="AB44459" s="241"/>
    </row>
    <row r="44460" spans="25:28">
      <c r="Y44460" s="240"/>
      <c r="AB44460" s="241"/>
    </row>
    <row r="44461" spans="25:28">
      <c r="Y44461" s="240"/>
      <c r="AB44461" s="241"/>
    </row>
    <row r="44462" spans="25:28">
      <c r="Y44462" s="240"/>
      <c r="AB44462" s="241"/>
    </row>
    <row r="44463" spans="25:28">
      <c r="Y44463" s="240"/>
      <c r="AB44463" s="241"/>
    </row>
    <row r="44464" spans="25:28">
      <c r="Y44464" s="240"/>
      <c r="AB44464" s="241"/>
    </row>
    <row r="44465" spans="25:28">
      <c r="Y44465" s="240"/>
      <c r="AB44465" s="241"/>
    </row>
    <row r="44466" spans="25:28">
      <c r="Y44466" s="240"/>
      <c r="AB44466" s="241"/>
    </row>
    <row r="44467" spans="25:28">
      <c r="Y44467" s="240"/>
      <c r="AB44467" s="241"/>
    </row>
    <row r="44468" spans="25:28">
      <c r="Y44468" s="240"/>
      <c r="AB44468" s="241"/>
    </row>
    <row r="44469" spans="25:28">
      <c r="Y44469" s="240"/>
      <c r="AB44469" s="241"/>
    </row>
    <row r="44470" spans="25:28">
      <c r="Y44470" s="240"/>
      <c r="AB44470" s="241"/>
    </row>
    <row r="44471" spans="25:28">
      <c r="Y44471" s="240"/>
      <c r="AB44471" s="241"/>
    </row>
    <row r="44472" spans="25:28">
      <c r="Y44472" s="240"/>
      <c r="AB44472" s="241"/>
    </row>
    <row r="44473" spans="25:28">
      <c r="Y44473" s="240"/>
      <c r="AB44473" s="241"/>
    </row>
    <row r="44474" spans="25:28">
      <c r="Y44474" s="240"/>
      <c r="AB44474" s="241"/>
    </row>
    <row r="44475" spans="25:28">
      <c r="Y44475" s="240"/>
      <c r="AB44475" s="241"/>
    </row>
    <row r="44476" spans="25:28">
      <c r="Y44476" s="240"/>
      <c r="AB44476" s="241"/>
    </row>
    <row r="44477" spans="25:28">
      <c r="Y44477" s="240"/>
      <c r="AB44477" s="241"/>
    </row>
    <row r="44478" spans="25:28">
      <c r="Y44478" s="240"/>
      <c r="AB44478" s="241"/>
    </row>
    <row r="44479" spans="25:28">
      <c r="Y44479" s="240"/>
      <c r="AB44479" s="241"/>
    </row>
    <row r="44480" spans="25:28">
      <c r="Y44480" s="240"/>
      <c r="AB44480" s="241"/>
    </row>
    <row r="44481" spans="25:28">
      <c r="Y44481" s="240"/>
      <c r="AB44481" s="241"/>
    </row>
    <row r="44482" spans="25:28">
      <c r="Y44482" s="240"/>
      <c r="AB44482" s="241"/>
    </row>
    <row r="44483" spans="25:28">
      <c r="Y44483" s="240"/>
      <c r="AB44483" s="241"/>
    </row>
    <row r="44484" spans="25:28">
      <c r="Y44484" s="240"/>
      <c r="AB44484" s="241"/>
    </row>
    <row r="44485" spans="25:28">
      <c r="Y44485" s="240"/>
      <c r="AB44485" s="241"/>
    </row>
    <row r="44486" spans="25:28">
      <c r="Y44486" s="240"/>
      <c r="AB44486" s="241"/>
    </row>
    <row r="44487" spans="25:28">
      <c r="Y44487" s="240"/>
      <c r="AB44487" s="241"/>
    </row>
    <row r="44488" spans="25:28">
      <c r="Y44488" s="240"/>
      <c r="AB44488" s="241"/>
    </row>
    <row r="44489" spans="25:28">
      <c r="Y44489" s="240"/>
      <c r="AB44489" s="241"/>
    </row>
    <row r="44490" spans="25:28">
      <c r="Y44490" s="240"/>
      <c r="AB44490" s="241"/>
    </row>
    <row r="44491" spans="25:28">
      <c r="Y44491" s="240"/>
      <c r="AB44491" s="241"/>
    </row>
    <row r="44492" spans="25:28">
      <c r="Y44492" s="240"/>
      <c r="AB44492" s="241"/>
    </row>
    <row r="44493" spans="25:28">
      <c r="Y44493" s="240"/>
      <c r="AB44493" s="241"/>
    </row>
    <row r="44494" spans="25:28">
      <c r="Y44494" s="240"/>
      <c r="AB44494" s="241"/>
    </row>
    <row r="44495" spans="25:28">
      <c r="Y44495" s="240"/>
      <c r="AB44495" s="241"/>
    </row>
    <row r="44496" spans="25:28">
      <c r="Y44496" s="240"/>
      <c r="AB44496" s="241"/>
    </row>
    <row r="44497" spans="25:28">
      <c r="Y44497" s="240"/>
      <c r="AB44497" s="241"/>
    </row>
    <row r="44498" spans="25:28">
      <c r="Y44498" s="240"/>
      <c r="AB44498" s="241"/>
    </row>
    <row r="44499" spans="25:28">
      <c r="Y44499" s="240"/>
      <c r="AB44499" s="241"/>
    </row>
    <row r="44500" spans="25:28">
      <c r="Y44500" s="240"/>
      <c r="AB44500" s="241"/>
    </row>
    <row r="44501" spans="25:28">
      <c r="Y44501" s="240"/>
      <c r="AB44501" s="241"/>
    </row>
    <row r="44502" spans="25:28">
      <c r="Y44502" s="240"/>
      <c r="AB44502" s="241"/>
    </row>
    <row r="44503" spans="25:28">
      <c r="Y44503" s="240"/>
      <c r="AB44503" s="241"/>
    </row>
    <row r="44504" spans="25:28">
      <c r="Y44504" s="240"/>
      <c r="AB44504" s="241"/>
    </row>
    <row r="44505" spans="25:28">
      <c r="Y44505" s="240"/>
      <c r="AB44505" s="241"/>
    </row>
    <row r="44506" spans="25:28">
      <c r="Y44506" s="240"/>
      <c r="AB44506" s="241"/>
    </row>
    <row r="44507" spans="25:28">
      <c r="Y44507" s="240"/>
      <c r="AB44507" s="241"/>
    </row>
    <row r="44508" spans="25:28">
      <c r="Y44508" s="240"/>
      <c r="AB44508" s="241"/>
    </row>
    <row r="44509" spans="25:28">
      <c r="Y44509" s="240"/>
      <c r="AB44509" s="241"/>
    </row>
    <row r="44510" spans="25:28">
      <c r="Y44510" s="240"/>
      <c r="AB44510" s="241"/>
    </row>
    <row r="44511" spans="25:28">
      <c r="Y44511" s="240"/>
      <c r="AB44511" s="241"/>
    </row>
    <row r="44512" spans="25:28">
      <c r="Y44512" s="240"/>
      <c r="AB44512" s="241"/>
    </row>
    <row r="44513" spans="25:28">
      <c r="Y44513" s="240"/>
      <c r="AB44513" s="241"/>
    </row>
    <row r="44514" spans="25:28">
      <c r="Y44514" s="240"/>
      <c r="AB44514" s="241"/>
    </row>
    <row r="44515" spans="25:28">
      <c r="Y44515" s="240"/>
      <c r="AB44515" s="241"/>
    </row>
    <row r="44516" spans="25:28">
      <c r="Y44516" s="240"/>
      <c r="AB44516" s="241"/>
    </row>
    <row r="44517" spans="25:28">
      <c r="Y44517" s="240"/>
      <c r="AB44517" s="241"/>
    </row>
    <row r="44518" spans="25:28">
      <c r="Y44518" s="240"/>
      <c r="AB44518" s="241"/>
    </row>
    <row r="44519" spans="25:28">
      <c r="Y44519" s="240"/>
      <c r="AB44519" s="241"/>
    </row>
    <row r="44520" spans="25:28">
      <c r="Y44520" s="240"/>
      <c r="AB44520" s="241"/>
    </row>
    <row r="44521" spans="25:28">
      <c r="Y44521" s="240"/>
      <c r="AB44521" s="241"/>
    </row>
    <row r="44522" spans="25:28">
      <c r="Y44522" s="240"/>
      <c r="AB44522" s="241"/>
    </row>
    <row r="44523" spans="25:28">
      <c r="Y44523" s="240"/>
      <c r="AB44523" s="241"/>
    </row>
    <row r="44524" spans="25:28">
      <c r="Y44524" s="240"/>
      <c r="AB44524" s="241"/>
    </row>
    <row r="44525" spans="25:28">
      <c r="Y44525" s="240"/>
      <c r="AB44525" s="241"/>
    </row>
    <row r="44526" spans="25:28">
      <c r="Y44526" s="240"/>
      <c r="AB44526" s="241"/>
    </row>
    <row r="44527" spans="25:28">
      <c r="Y44527" s="240"/>
      <c r="AB44527" s="241"/>
    </row>
    <row r="44528" spans="25:28">
      <c r="Y44528" s="240"/>
      <c r="AB44528" s="241"/>
    </row>
    <row r="44529" spans="25:28">
      <c r="Y44529" s="240"/>
      <c r="AB44529" s="241"/>
    </row>
    <row r="44530" spans="25:28">
      <c r="Y44530" s="240"/>
      <c r="AB44530" s="241"/>
    </row>
    <row r="44531" spans="25:28">
      <c r="Y44531" s="240"/>
      <c r="AB44531" s="241"/>
    </row>
    <row r="44532" spans="25:28">
      <c r="Y44532" s="240"/>
      <c r="AB44532" s="241"/>
    </row>
    <row r="44533" spans="25:28">
      <c r="Y44533" s="240"/>
      <c r="AB44533" s="241"/>
    </row>
    <row r="44534" spans="25:28">
      <c r="Y44534" s="240"/>
      <c r="AB44534" s="241"/>
    </row>
    <row r="44535" spans="25:28">
      <c r="Y44535" s="240"/>
      <c r="AB44535" s="241"/>
    </row>
    <row r="44536" spans="25:28">
      <c r="Y44536" s="240"/>
      <c r="AB44536" s="241"/>
    </row>
    <row r="44537" spans="25:28">
      <c r="Y44537" s="240"/>
      <c r="AB44537" s="241"/>
    </row>
    <row r="44538" spans="25:28">
      <c r="Y44538" s="240"/>
      <c r="AB44538" s="241"/>
    </row>
    <row r="44539" spans="25:28">
      <c r="Y44539" s="240"/>
      <c r="AB44539" s="241"/>
    </row>
    <row r="44540" spans="25:28">
      <c r="Y44540" s="240"/>
      <c r="AB44540" s="241"/>
    </row>
    <row r="44541" spans="25:28">
      <c r="Y44541" s="240"/>
      <c r="AB44541" s="241"/>
    </row>
    <row r="44542" spans="25:28">
      <c r="Y44542" s="240"/>
      <c r="AB44542" s="241"/>
    </row>
    <row r="44543" spans="25:28">
      <c r="Y44543" s="240"/>
      <c r="AB44543" s="241"/>
    </row>
    <row r="44544" spans="25:28">
      <c r="Y44544" s="240"/>
      <c r="AB44544" s="241"/>
    </row>
    <row r="44545" spans="25:28">
      <c r="Y44545" s="240"/>
      <c r="AB44545" s="241"/>
    </row>
    <row r="44546" spans="25:28">
      <c r="Y44546" s="240"/>
      <c r="AB44546" s="241"/>
    </row>
    <row r="44547" spans="25:28">
      <c r="Y44547" s="240"/>
      <c r="AB44547" s="241"/>
    </row>
    <row r="44548" spans="25:28">
      <c r="Y44548" s="240"/>
      <c r="AB44548" s="241"/>
    </row>
    <row r="44549" spans="25:28">
      <c r="Y44549" s="240"/>
      <c r="AB44549" s="241"/>
    </row>
    <row r="44550" spans="25:28">
      <c r="Y44550" s="240"/>
      <c r="AB44550" s="241"/>
    </row>
    <row r="44551" spans="25:28">
      <c r="Y44551" s="240"/>
      <c r="AB44551" s="241"/>
    </row>
    <row r="44552" spans="25:28">
      <c r="Y44552" s="240"/>
      <c r="AB44552" s="241"/>
    </row>
    <row r="44553" spans="25:28">
      <c r="Y44553" s="240"/>
      <c r="AB44553" s="241"/>
    </row>
    <row r="44554" spans="25:28">
      <c r="Y44554" s="240"/>
      <c r="AB44554" s="241"/>
    </row>
    <row r="44555" spans="25:28">
      <c r="Y44555" s="240"/>
      <c r="AB44555" s="241"/>
    </row>
    <row r="44556" spans="25:28">
      <c r="Y44556" s="240"/>
      <c r="AB44556" s="241"/>
    </row>
    <row r="44557" spans="25:28">
      <c r="Y44557" s="240"/>
      <c r="AB44557" s="241"/>
    </row>
    <row r="44558" spans="25:28">
      <c r="Y44558" s="240"/>
      <c r="AB44558" s="241"/>
    </row>
    <row r="44559" spans="25:28">
      <c r="Y44559" s="240"/>
      <c r="AB44559" s="241"/>
    </row>
    <row r="44560" spans="25:28">
      <c r="Y44560" s="240"/>
      <c r="AB44560" s="241"/>
    </row>
    <row r="44561" spans="25:28">
      <c r="Y44561" s="240"/>
      <c r="AB44561" s="241"/>
    </row>
    <row r="44562" spans="25:28">
      <c r="Y44562" s="240"/>
      <c r="AB44562" s="241"/>
    </row>
    <row r="44563" spans="25:28">
      <c r="Y44563" s="240"/>
      <c r="AB44563" s="241"/>
    </row>
    <row r="44564" spans="25:28">
      <c r="Y44564" s="240"/>
      <c r="AB44564" s="241"/>
    </row>
    <row r="44565" spans="25:28">
      <c r="Y44565" s="240"/>
      <c r="AB44565" s="241"/>
    </row>
    <row r="44566" spans="25:28">
      <c r="Y44566" s="240"/>
      <c r="AB44566" s="241"/>
    </row>
    <row r="44567" spans="25:28">
      <c r="Y44567" s="240"/>
      <c r="AB44567" s="241"/>
    </row>
    <row r="44568" spans="25:28">
      <c r="Y44568" s="240"/>
      <c r="AB44568" s="241"/>
    </row>
    <row r="44569" spans="25:28">
      <c r="Y44569" s="240"/>
      <c r="AB44569" s="241"/>
    </row>
    <row r="44570" spans="25:28">
      <c r="Y44570" s="240"/>
      <c r="AB44570" s="241"/>
    </row>
    <row r="44571" spans="25:28">
      <c r="Y44571" s="240"/>
      <c r="AB44571" s="241"/>
    </row>
    <row r="44572" spans="25:28">
      <c r="Y44572" s="240"/>
      <c r="AB44572" s="241"/>
    </row>
    <row r="44573" spans="25:28">
      <c r="Y44573" s="240"/>
      <c r="AB44573" s="241"/>
    </row>
    <row r="44574" spans="25:28">
      <c r="Y44574" s="240"/>
      <c r="AB44574" s="241"/>
    </row>
    <row r="44575" spans="25:28">
      <c r="Y44575" s="240"/>
      <c r="AB44575" s="241"/>
    </row>
    <row r="44576" spans="25:28">
      <c r="Y44576" s="240"/>
      <c r="AB44576" s="241"/>
    </row>
    <row r="44577" spans="25:28">
      <c r="Y44577" s="240"/>
      <c r="AB44577" s="241"/>
    </row>
    <row r="44578" spans="25:28">
      <c r="Y44578" s="240"/>
      <c r="AB44578" s="241"/>
    </row>
    <row r="44579" spans="25:28">
      <c r="Y44579" s="240"/>
      <c r="AB44579" s="241"/>
    </row>
    <row r="44580" spans="25:28">
      <c r="Y44580" s="240"/>
      <c r="AB44580" s="241"/>
    </row>
    <row r="44581" spans="25:28">
      <c r="Y44581" s="240"/>
      <c r="AB44581" s="241"/>
    </row>
    <row r="44582" spans="25:28">
      <c r="Y44582" s="240"/>
      <c r="AB44582" s="241"/>
    </row>
    <row r="44583" spans="25:28">
      <c r="Y44583" s="240"/>
      <c r="AB44583" s="241"/>
    </row>
    <row r="44584" spans="25:28">
      <c r="Y44584" s="240"/>
      <c r="AB44584" s="241"/>
    </row>
    <row r="44585" spans="25:28">
      <c r="Y44585" s="240"/>
      <c r="AB44585" s="241"/>
    </row>
    <row r="44586" spans="25:28">
      <c r="Y44586" s="240"/>
      <c r="AB44586" s="241"/>
    </row>
    <row r="44587" spans="25:28">
      <c r="Y44587" s="240"/>
      <c r="AB44587" s="241"/>
    </row>
    <row r="44588" spans="25:28">
      <c r="Y44588" s="240"/>
      <c r="AB44588" s="241"/>
    </row>
    <row r="44589" spans="25:28">
      <c r="Y44589" s="240"/>
      <c r="AB44589" s="241"/>
    </row>
    <row r="44590" spans="25:28">
      <c r="Y44590" s="240"/>
      <c r="AB44590" s="241"/>
    </row>
    <row r="44591" spans="25:28">
      <c r="Y44591" s="240"/>
      <c r="AB44591" s="241"/>
    </row>
    <row r="44592" spans="25:28">
      <c r="Y44592" s="240"/>
      <c r="AB44592" s="241"/>
    </row>
    <row r="44593" spans="25:28">
      <c r="Y44593" s="240"/>
      <c r="AB44593" s="241"/>
    </row>
    <row r="44594" spans="25:28">
      <c r="Y44594" s="240"/>
      <c r="AB44594" s="241"/>
    </row>
    <row r="44595" spans="25:28">
      <c r="Y44595" s="240"/>
      <c r="AB44595" s="241"/>
    </row>
    <row r="44596" spans="25:28">
      <c r="Y44596" s="240"/>
      <c r="AB44596" s="241"/>
    </row>
    <row r="44597" spans="25:28">
      <c r="Y44597" s="240"/>
      <c r="AB44597" s="241"/>
    </row>
    <row r="44598" spans="25:28">
      <c r="Y44598" s="240"/>
      <c r="AB44598" s="241"/>
    </row>
    <row r="44599" spans="25:28">
      <c r="Y44599" s="240"/>
      <c r="AB44599" s="241"/>
    </row>
    <row r="44600" spans="25:28">
      <c r="Y44600" s="240"/>
      <c r="AB44600" s="241"/>
    </row>
    <row r="44601" spans="25:28">
      <c r="Y44601" s="240"/>
      <c r="AB44601" s="241"/>
    </row>
    <row r="44602" spans="25:28">
      <c r="Y44602" s="240"/>
      <c r="AB44602" s="241"/>
    </row>
    <row r="44603" spans="25:28">
      <c r="Y44603" s="240"/>
      <c r="AB44603" s="241"/>
    </row>
    <row r="44604" spans="25:28">
      <c r="Y44604" s="240"/>
      <c r="AB44604" s="241"/>
    </row>
    <row r="44605" spans="25:28">
      <c r="Y44605" s="240"/>
      <c r="AB44605" s="241"/>
    </row>
    <row r="44606" spans="25:28">
      <c r="Y44606" s="240"/>
      <c r="AB44606" s="241"/>
    </row>
    <row r="44607" spans="25:28">
      <c r="Y44607" s="240"/>
      <c r="AB44607" s="241"/>
    </row>
    <row r="44608" spans="25:28">
      <c r="Y44608" s="240"/>
      <c r="AB44608" s="241"/>
    </row>
    <row r="44609" spans="25:28">
      <c r="Y44609" s="240"/>
      <c r="AB44609" s="241"/>
    </row>
    <row r="44610" spans="25:28">
      <c r="Y44610" s="240"/>
      <c r="AB44610" s="241"/>
    </row>
    <row r="44611" spans="25:28">
      <c r="Y44611" s="240"/>
      <c r="AB44611" s="241"/>
    </row>
    <row r="44612" spans="25:28">
      <c r="Y44612" s="240"/>
      <c r="AB44612" s="241"/>
    </row>
    <row r="44613" spans="25:28">
      <c r="Y44613" s="240"/>
      <c r="AB44613" s="241"/>
    </row>
    <row r="44614" spans="25:28">
      <c r="Y44614" s="240"/>
      <c r="AB44614" s="241"/>
    </row>
    <row r="44615" spans="25:28">
      <c r="Y44615" s="240"/>
      <c r="AB44615" s="241"/>
    </row>
    <row r="44616" spans="25:28">
      <c r="Y44616" s="240"/>
      <c r="AB44616" s="241"/>
    </row>
    <row r="44617" spans="25:28">
      <c r="Y44617" s="240"/>
      <c r="AB44617" s="241"/>
    </row>
    <row r="44618" spans="25:28">
      <c r="Y44618" s="240"/>
      <c r="AB44618" s="241"/>
    </row>
    <row r="44619" spans="25:28">
      <c r="Y44619" s="240"/>
      <c r="AB44619" s="241"/>
    </row>
    <row r="44620" spans="25:28">
      <c r="Y44620" s="240"/>
      <c r="AB44620" s="241"/>
    </row>
    <row r="44621" spans="25:28">
      <c r="Y44621" s="240"/>
      <c r="AB44621" s="241"/>
    </row>
    <row r="44622" spans="25:28">
      <c r="Y44622" s="240"/>
      <c r="AB44622" s="241"/>
    </row>
    <row r="44623" spans="25:28">
      <c r="Y44623" s="240"/>
      <c r="AB44623" s="241"/>
    </row>
    <row r="44624" spans="25:28">
      <c r="Y44624" s="240"/>
      <c r="AB44624" s="241"/>
    </row>
    <row r="44625" spans="25:28">
      <c r="Y44625" s="240"/>
      <c r="AB44625" s="241"/>
    </row>
    <row r="44626" spans="25:28">
      <c r="Y44626" s="240"/>
      <c r="AB44626" s="241"/>
    </row>
    <row r="44627" spans="25:28">
      <c r="Y44627" s="240"/>
      <c r="AB44627" s="241"/>
    </row>
    <row r="44628" spans="25:28">
      <c r="Y44628" s="240"/>
      <c r="AB44628" s="241"/>
    </row>
    <row r="44629" spans="25:28">
      <c r="Y44629" s="240"/>
      <c r="AB44629" s="241"/>
    </row>
    <row r="44630" spans="25:28">
      <c r="Y44630" s="240"/>
      <c r="AB44630" s="241"/>
    </row>
    <row r="44631" spans="25:28">
      <c r="Y44631" s="240"/>
      <c r="AB44631" s="241"/>
    </row>
    <row r="44632" spans="25:28">
      <c r="Y44632" s="240"/>
      <c r="AB44632" s="241"/>
    </row>
    <row r="44633" spans="25:28">
      <c r="Y44633" s="240"/>
      <c r="AB44633" s="241"/>
    </row>
    <row r="44634" spans="25:28">
      <c r="Y44634" s="240"/>
      <c r="AB44634" s="241"/>
    </row>
    <row r="44635" spans="25:28">
      <c r="Y44635" s="240"/>
      <c r="AB44635" s="241"/>
    </row>
    <row r="44636" spans="25:28">
      <c r="Y44636" s="240"/>
      <c r="AB44636" s="241"/>
    </row>
    <row r="44637" spans="25:28">
      <c r="Y44637" s="240"/>
      <c r="AB44637" s="241"/>
    </row>
    <row r="44638" spans="25:28">
      <c r="Y44638" s="240"/>
      <c r="AB44638" s="241"/>
    </row>
    <row r="44639" spans="25:28">
      <c r="Y44639" s="240"/>
      <c r="AB44639" s="241"/>
    </row>
    <row r="44640" spans="25:28">
      <c r="Y44640" s="240"/>
      <c r="AB44640" s="241"/>
    </row>
    <row r="44641" spans="25:28">
      <c r="Y44641" s="240"/>
      <c r="AB44641" s="241"/>
    </row>
    <row r="44642" spans="25:28">
      <c r="Y44642" s="240"/>
      <c r="AB44642" s="241"/>
    </row>
    <row r="44643" spans="25:28">
      <c r="Y44643" s="240"/>
      <c r="AB44643" s="241"/>
    </row>
    <row r="44644" spans="25:28">
      <c r="Y44644" s="240"/>
      <c r="AB44644" s="241"/>
    </row>
    <row r="44645" spans="25:28">
      <c r="Y44645" s="240"/>
      <c r="AB44645" s="241"/>
    </row>
    <row r="44646" spans="25:28">
      <c r="Y44646" s="240"/>
      <c r="AB44646" s="241"/>
    </row>
    <row r="44647" spans="25:28">
      <c r="Y44647" s="240"/>
      <c r="AB44647" s="241"/>
    </row>
    <row r="44648" spans="25:28">
      <c r="Y44648" s="240"/>
      <c r="AB44648" s="241"/>
    </row>
    <row r="44649" spans="25:28">
      <c r="Y44649" s="240"/>
      <c r="AB44649" s="241"/>
    </row>
    <row r="44650" spans="25:28">
      <c r="Y44650" s="240"/>
      <c r="AB44650" s="241"/>
    </row>
    <row r="44651" spans="25:28">
      <c r="Y44651" s="240"/>
      <c r="AB44651" s="241"/>
    </row>
    <row r="44652" spans="25:28">
      <c r="Y44652" s="240"/>
      <c r="AB44652" s="241"/>
    </row>
    <row r="44653" spans="25:28">
      <c r="Y44653" s="240"/>
      <c r="AB44653" s="241"/>
    </row>
    <row r="44654" spans="25:28">
      <c r="Y44654" s="240"/>
      <c r="AB44654" s="241"/>
    </row>
    <row r="44655" spans="25:28">
      <c r="Y44655" s="240"/>
      <c r="AB44655" s="241"/>
    </row>
    <row r="44656" spans="25:28">
      <c r="Y44656" s="240"/>
      <c r="AB44656" s="241"/>
    </row>
    <row r="44657" spans="25:28">
      <c r="Y44657" s="240"/>
      <c r="AB44657" s="241"/>
    </row>
    <row r="44658" spans="25:28">
      <c r="Y44658" s="240"/>
      <c r="AB44658" s="241"/>
    </row>
    <row r="44659" spans="25:28">
      <c r="Y44659" s="240"/>
      <c r="AB44659" s="241"/>
    </row>
    <row r="44660" spans="25:28">
      <c r="Y44660" s="240"/>
      <c r="AB44660" s="241"/>
    </row>
    <row r="44661" spans="25:28">
      <c r="Y44661" s="240"/>
      <c r="AB44661" s="241"/>
    </row>
    <row r="44662" spans="25:28">
      <c r="Y44662" s="240"/>
      <c r="AB44662" s="241"/>
    </row>
    <row r="44663" spans="25:28">
      <c r="Y44663" s="240"/>
      <c r="AB44663" s="241"/>
    </row>
    <row r="44664" spans="25:28">
      <c r="Y44664" s="240"/>
      <c r="AB44664" s="241"/>
    </row>
    <row r="44665" spans="25:28">
      <c r="Y44665" s="240"/>
      <c r="AB44665" s="241"/>
    </row>
    <row r="44666" spans="25:28">
      <c r="Y44666" s="240"/>
      <c r="AB44666" s="241"/>
    </row>
    <row r="44667" spans="25:28">
      <c r="Y44667" s="240"/>
      <c r="AB44667" s="241"/>
    </row>
    <row r="44668" spans="25:28">
      <c r="Y44668" s="240"/>
      <c r="AB44668" s="241"/>
    </row>
    <row r="44669" spans="25:28">
      <c r="Y44669" s="240"/>
      <c r="AB44669" s="241"/>
    </row>
    <row r="44670" spans="25:28">
      <c r="Y44670" s="240"/>
      <c r="AB44670" s="241"/>
    </row>
    <row r="44671" spans="25:28">
      <c r="Y44671" s="240"/>
      <c r="AB44671" s="241"/>
    </row>
    <row r="44672" spans="25:28">
      <c r="Y44672" s="240"/>
      <c r="AB44672" s="241"/>
    </row>
    <row r="44673" spans="25:28">
      <c r="Y44673" s="240"/>
      <c r="AB44673" s="241"/>
    </row>
    <row r="44674" spans="25:28">
      <c r="Y44674" s="240"/>
      <c r="AB44674" s="241"/>
    </row>
    <row r="44675" spans="25:28">
      <c r="Y44675" s="240"/>
      <c r="AB44675" s="241"/>
    </row>
    <row r="44676" spans="25:28">
      <c r="Y44676" s="240"/>
      <c r="AB44676" s="241"/>
    </row>
    <row r="44677" spans="25:28">
      <c r="Y44677" s="240"/>
      <c r="AB44677" s="241"/>
    </row>
    <row r="44678" spans="25:28">
      <c r="Y44678" s="240"/>
      <c r="AB44678" s="241"/>
    </row>
    <row r="44679" spans="25:28">
      <c r="Y44679" s="240"/>
      <c r="AB44679" s="241"/>
    </row>
    <row r="44680" spans="25:28">
      <c r="Y44680" s="240"/>
      <c r="AB44680" s="241"/>
    </row>
    <row r="44681" spans="25:28">
      <c r="Y44681" s="240"/>
      <c r="AB44681" s="241"/>
    </row>
    <row r="44682" spans="25:28">
      <c r="Y44682" s="240"/>
      <c r="AB44682" s="241"/>
    </row>
    <row r="44683" spans="25:28">
      <c r="Y44683" s="240"/>
      <c r="AB44683" s="241"/>
    </row>
    <row r="44684" spans="25:28">
      <c r="Y44684" s="240"/>
      <c r="AB44684" s="241"/>
    </row>
    <row r="44685" spans="25:28">
      <c r="Y44685" s="240"/>
      <c r="AB44685" s="241"/>
    </row>
    <row r="44686" spans="25:28">
      <c r="Y44686" s="240"/>
      <c r="AB44686" s="241"/>
    </row>
    <row r="44687" spans="25:28">
      <c r="Y44687" s="240"/>
      <c r="AB44687" s="241"/>
    </row>
    <row r="44688" spans="25:28">
      <c r="Y44688" s="240"/>
      <c r="AB44688" s="241"/>
    </row>
    <row r="44689" spans="25:28">
      <c r="Y44689" s="240"/>
      <c r="AB44689" s="241"/>
    </row>
    <row r="44690" spans="25:28">
      <c r="Y44690" s="240"/>
      <c r="AB44690" s="241"/>
    </row>
    <row r="44691" spans="25:28">
      <c r="Y44691" s="240"/>
      <c r="AB44691" s="241"/>
    </row>
    <row r="44692" spans="25:28">
      <c r="Y44692" s="240"/>
      <c r="AB44692" s="241"/>
    </row>
    <row r="44693" spans="25:28">
      <c r="Y44693" s="240"/>
      <c r="AB44693" s="241"/>
    </row>
    <row r="44694" spans="25:28">
      <c r="Y44694" s="240"/>
      <c r="AB44694" s="241"/>
    </row>
    <row r="44695" spans="25:28">
      <c r="Y44695" s="240"/>
      <c r="AB44695" s="241"/>
    </row>
    <row r="44696" spans="25:28">
      <c r="Y44696" s="240"/>
      <c r="AB44696" s="241"/>
    </row>
    <row r="44697" spans="25:28">
      <c r="Y44697" s="240"/>
      <c r="AB44697" s="241"/>
    </row>
    <row r="44698" spans="25:28">
      <c r="Y44698" s="240"/>
      <c r="AB44698" s="241"/>
    </row>
    <row r="44699" spans="25:28">
      <c r="Y44699" s="240"/>
      <c r="AB44699" s="241"/>
    </row>
    <row r="44700" spans="25:28">
      <c r="Y44700" s="240"/>
      <c r="AB44700" s="241"/>
    </row>
    <row r="44701" spans="25:28">
      <c r="Y44701" s="240"/>
      <c r="AB44701" s="241"/>
    </row>
    <row r="44702" spans="25:28">
      <c r="Y44702" s="240"/>
      <c r="AB44702" s="241"/>
    </row>
    <row r="44703" spans="25:28">
      <c r="Y44703" s="240"/>
      <c r="AB44703" s="241"/>
    </row>
    <row r="44704" spans="25:28">
      <c r="Y44704" s="240"/>
      <c r="AB44704" s="241"/>
    </row>
    <row r="44705" spans="25:28">
      <c r="Y44705" s="240"/>
      <c r="AB44705" s="241"/>
    </row>
    <row r="44706" spans="25:28">
      <c r="Y44706" s="240"/>
      <c r="AB44706" s="241"/>
    </row>
    <row r="44707" spans="25:28">
      <c r="Y44707" s="240"/>
      <c r="AB44707" s="241"/>
    </row>
    <row r="44708" spans="25:28">
      <c r="Y44708" s="240"/>
      <c r="AB44708" s="241"/>
    </row>
    <row r="44709" spans="25:28">
      <c r="Y44709" s="240"/>
      <c r="AB44709" s="241"/>
    </row>
    <row r="44710" spans="25:28">
      <c r="Y44710" s="240"/>
      <c r="AB44710" s="241"/>
    </row>
    <row r="44711" spans="25:28">
      <c r="Y44711" s="240"/>
      <c r="AB44711" s="241"/>
    </row>
    <row r="44712" spans="25:28">
      <c r="Y44712" s="240"/>
      <c r="AB44712" s="241"/>
    </row>
    <row r="44713" spans="25:28">
      <c r="Y44713" s="240"/>
      <c r="AB44713" s="241"/>
    </row>
    <row r="44714" spans="25:28">
      <c r="Y44714" s="240"/>
      <c r="AB44714" s="241"/>
    </row>
    <row r="44715" spans="25:28">
      <c r="Y44715" s="240"/>
      <c r="AB44715" s="241"/>
    </row>
    <row r="44716" spans="25:28">
      <c r="Y44716" s="240"/>
      <c r="AB44716" s="241"/>
    </row>
    <row r="44717" spans="25:28">
      <c r="Y44717" s="240"/>
      <c r="AB44717" s="241"/>
    </row>
    <row r="44718" spans="25:28">
      <c r="Y44718" s="240"/>
      <c r="AB44718" s="241"/>
    </row>
    <row r="44719" spans="25:28">
      <c r="Y44719" s="240"/>
      <c r="AB44719" s="241"/>
    </row>
    <row r="44720" spans="25:28">
      <c r="Y44720" s="240"/>
      <c r="AB44720" s="241"/>
    </row>
    <row r="44721" spans="25:28">
      <c r="Y44721" s="240"/>
      <c r="AB44721" s="241"/>
    </row>
    <row r="44722" spans="25:28">
      <c r="Y44722" s="240"/>
      <c r="AB44722" s="241"/>
    </row>
    <row r="44723" spans="25:28">
      <c r="Y44723" s="240"/>
      <c r="AB44723" s="241"/>
    </row>
    <row r="44724" spans="25:28">
      <c r="Y44724" s="240"/>
      <c r="AB44724" s="241"/>
    </row>
    <row r="44725" spans="25:28">
      <c r="Y44725" s="240"/>
      <c r="AB44725" s="241"/>
    </row>
    <row r="44726" spans="25:28">
      <c r="Y44726" s="240"/>
      <c r="AB44726" s="241"/>
    </row>
    <row r="44727" spans="25:28">
      <c r="Y44727" s="240"/>
      <c r="AB44727" s="241"/>
    </row>
    <row r="44728" spans="25:28">
      <c r="Y44728" s="240"/>
      <c r="AB44728" s="241"/>
    </row>
    <row r="44729" spans="25:28">
      <c r="Y44729" s="240"/>
      <c r="AB44729" s="241"/>
    </row>
    <row r="44730" spans="25:28">
      <c r="Y44730" s="240"/>
      <c r="AB44730" s="241"/>
    </row>
    <row r="44731" spans="25:28">
      <c r="Y44731" s="240"/>
      <c r="AB44731" s="241"/>
    </row>
    <row r="44732" spans="25:28">
      <c r="Y44732" s="240"/>
      <c r="AB44732" s="241"/>
    </row>
    <row r="44733" spans="25:28">
      <c r="Y44733" s="240"/>
      <c r="AB44733" s="241"/>
    </row>
    <row r="44734" spans="25:28">
      <c r="Y44734" s="240"/>
      <c r="AB44734" s="241"/>
    </row>
    <row r="44735" spans="25:28">
      <c r="Y44735" s="240"/>
      <c r="AB44735" s="241"/>
    </row>
    <row r="44736" spans="25:28">
      <c r="Y44736" s="240"/>
      <c r="AB44736" s="241"/>
    </row>
    <row r="44737" spans="25:28">
      <c r="Y44737" s="240"/>
      <c r="AB44737" s="241"/>
    </row>
    <row r="44738" spans="25:28">
      <c r="Y44738" s="240"/>
      <c r="AB44738" s="241"/>
    </row>
    <row r="44739" spans="25:28">
      <c r="Y44739" s="240"/>
      <c r="AB44739" s="241"/>
    </row>
    <row r="44740" spans="25:28">
      <c r="Y44740" s="240"/>
      <c r="AB44740" s="241"/>
    </row>
    <row r="44741" spans="25:28">
      <c r="Y44741" s="240"/>
      <c r="AB44741" s="241"/>
    </row>
    <row r="44742" spans="25:28">
      <c r="Y44742" s="240"/>
      <c r="AB44742" s="241"/>
    </row>
    <row r="44743" spans="25:28">
      <c r="Y44743" s="240"/>
      <c r="AB44743" s="241"/>
    </row>
    <row r="44744" spans="25:28">
      <c r="Y44744" s="240"/>
      <c r="AB44744" s="241"/>
    </row>
    <row r="44745" spans="25:28">
      <c r="Y44745" s="240"/>
      <c r="AB44745" s="241"/>
    </row>
    <row r="44746" spans="25:28">
      <c r="Y44746" s="240"/>
      <c r="AB44746" s="241"/>
    </row>
    <row r="44747" spans="25:28">
      <c r="Y44747" s="240"/>
      <c r="AB44747" s="241"/>
    </row>
    <row r="44748" spans="25:28">
      <c r="Y44748" s="240"/>
      <c r="AB44748" s="241"/>
    </row>
    <row r="44749" spans="25:28">
      <c r="Y44749" s="240"/>
      <c r="AB44749" s="241"/>
    </row>
    <row r="44750" spans="25:28">
      <c r="Y44750" s="240"/>
      <c r="AB44750" s="241"/>
    </row>
    <row r="44751" spans="25:28">
      <c r="Y44751" s="240"/>
      <c r="AB44751" s="241"/>
    </row>
    <row r="44752" spans="25:28">
      <c r="Y44752" s="240"/>
      <c r="AB44752" s="241"/>
    </row>
    <row r="44753" spans="25:28">
      <c r="Y44753" s="240"/>
      <c r="AB44753" s="241"/>
    </row>
    <row r="44754" spans="25:28">
      <c r="Y44754" s="240"/>
      <c r="AB44754" s="241"/>
    </row>
    <row r="44755" spans="25:28">
      <c r="Y44755" s="240"/>
      <c r="AB44755" s="241"/>
    </row>
    <row r="44756" spans="25:28">
      <c r="Y44756" s="240"/>
      <c r="AB44756" s="241"/>
    </row>
    <row r="44757" spans="25:28">
      <c r="Y44757" s="240"/>
      <c r="AB44757" s="241"/>
    </row>
    <row r="44758" spans="25:28">
      <c r="Y44758" s="240"/>
      <c r="AB44758" s="241"/>
    </row>
    <row r="44759" spans="25:28">
      <c r="Y44759" s="240"/>
      <c r="AB44759" s="241"/>
    </row>
    <row r="44760" spans="25:28">
      <c r="Y44760" s="240"/>
      <c r="AB44760" s="241"/>
    </row>
    <row r="44761" spans="25:28">
      <c r="Y44761" s="240"/>
      <c r="AB44761" s="241"/>
    </row>
    <row r="44762" spans="25:28">
      <c r="Y44762" s="240"/>
      <c r="AB44762" s="241"/>
    </row>
    <row r="44763" spans="25:28">
      <c r="Y44763" s="240"/>
      <c r="AB44763" s="241"/>
    </row>
    <row r="44764" spans="25:28">
      <c r="Y44764" s="240"/>
      <c r="AB44764" s="241"/>
    </row>
    <row r="44765" spans="25:28">
      <c r="Y44765" s="240"/>
      <c r="AB44765" s="241"/>
    </row>
    <row r="44766" spans="25:28">
      <c r="Y44766" s="240"/>
      <c r="AB44766" s="241"/>
    </row>
    <row r="44767" spans="25:28">
      <c r="Y44767" s="240"/>
      <c r="AB44767" s="241"/>
    </row>
    <row r="44768" spans="25:28">
      <c r="Y44768" s="240"/>
      <c r="AB44768" s="241"/>
    </row>
    <row r="44769" spans="25:28">
      <c r="Y44769" s="240"/>
      <c r="AB44769" s="241"/>
    </row>
    <row r="44770" spans="25:28">
      <c r="Y44770" s="240"/>
      <c r="AB44770" s="241"/>
    </row>
    <row r="44771" spans="25:28">
      <c r="Y44771" s="240"/>
      <c r="AB44771" s="241"/>
    </row>
    <row r="44772" spans="25:28">
      <c r="Y44772" s="240"/>
      <c r="AB44772" s="241"/>
    </row>
    <row r="44773" spans="25:28">
      <c r="Y44773" s="240"/>
      <c r="AB44773" s="241"/>
    </row>
    <row r="44774" spans="25:28">
      <c r="Y44774" s="240"/>
      <c r="AB44774" s="241"/>
    </row>
    <row r="44775" spans="25:28">
      <c r="Y44775" s="240"/>
      <c r="AB44775" s="241"/>
    </row>
    <row r="44776" spans="25:28">
      <c r="Y44776" s="240"/>
      <c r="AB44776" s="241"/>
    </row>
    <row r="44777" spans="25:28">
      <c r="Y44777" s="240"/>
      <c r="AB44777" s="241"/>
    </row>
    <row r="44778" spans="25:28">
      <c r="Y44778" s="240"/>
      <c r="AB44778" s="241"/>
    </row>
    <row r="44779" spans="25:28">
      <c r="Y44779" s="240"/>
      <c r="AB44779" s="241"/>
    </row>
    <row r="44780" spans="25:28">
      <c r="Y44780" s="240"/>
      <c r="AB44780" s="241"/>
    </row>
    <row r="44781" spans="25:28">
      <c r="Y44781" s="240"/>
      <c r="AB44781" s="241"/>
    </row>
    <row r="44782" spans="25:28">
      <c r="Y44782" s="240"/>
      <c r="AB44782" s="241"/>
    </row>
    <row r="44783" spans="25:28">
      <c r="Y44783" s="240"/>
      <c r="AB44783" s="241"/>
    </row>
    <row r="44784" spans="25:28">
      <c r="Y44784" s="240"/>
      <c r="AB44784" s="241"/>
    </row>
    <row r="44785" spans="25:28">
      <c r="Y44785" s="240"/>
      <c r="AB44785" s="241"/>
    </row>
    <row r="44786" spans="25:28">
      <c r="Y44786" s="240"/>
      <c r="AB44786" s="241"/>
    </row>
    <row r="44787" spans="25:28">
      <c r="Y44787" s="240"/>
      <c r="AB44787" s="241"/>
    </row>
    <row r="44788" spans="25:28">
      <c r="Y44788" s="240"/>
      <c r="AB44788" s="241"/>
    </row>
    <row r="44789" spans="25:28">
      <c r="Y44789" s="240"/>
      <c r="AB44789" s="241"/>
    </row>
    <row r="44790" spans="25:28">
      <c r="Y44790" s="240"/>
      <c r="AB44790" s="241"/>
    </row>
    <row r="44791" spans="25:28">
      <c r="Y44791" s="240"/>
      <c r="AB44791" s="241"/>
    </row>
    <row r="44792" spans="25:28">
      <c r="Y44792" s="240"/>
      <c r="AB44792" s="241"/>
    </row>
    <row r="44793" spans="25:28">
      <c r="Y44793" s="240"/>
      <c r="AB44793" s="241"/>
    </row>
    <row r="44794" spans="25:28">
      <c r="Y44794" s="240"/>
      <c r="AB44794" s="241"/>
    </row>
    <row r="44795" spans="25:28">
      <c r="Y44795" s="240"/>
      <c r="AB44795" s="241"/>
    </row>
    <row r="44796" spans="25:28">
      <c r="Y44796" s="240"/>
      <c r="AB44796" s="241"/>
    </row>
    <row r="44797" spans="25:28">
      <c r="Y44797" s="240"/>
      <c r="AB44797" s="241"/>
    </row>
    <row r="44798" spans="25:28">
      <c r="Y44798" s="240"/>
      <c r="AB44798" s="241"/>
    </row>
    <row r="44799" spans="25:28">
      <c r="Y44799" s="240"/>
      <c r="AB44799" s="241"/>
    </row>
    <row r="44800" spans="25:28">
      <c r="Y44800" s="240"/>
      <c r="AB44800" s="241"/>
    </row>
    <row r="44801" spans="25:28">
      <c r="Y44801" s="240"/>
      <c r="AB44801" s="241"/>
    </row>
    <row r="44802" spans="25:28">
      <c r="Y44802" s="240"/>
      <c r="AB44802" s="241"/>
    </row>
    <row r="44803" spans="25:28">
      <c r="Y44803" s="240"/>
      <c r="AB44803" s="241"/>
    </row>
    <row r="44804" spans="25:28">
      <c r="Y44804" s="240"/>
      <c r="AB44804" s="241"/>
    </row>
    <row r="44805" spans="25:28">
      <c r="Y44805" s="240"/>
      <c r="AB44805" s="241"/>
    </row>
    <row r="44806" spans="25:28">
      <c r="Y44806" s="240"/>
      <c r="AB44806" s="241"/>
    </row>
    <row r="44807" spans="25:28">
      <c r="Y44807" s="240"/>
      <c r="AB44807" s="241"/>
    </row>
    <row r="44808" spans="25:28">
      <c r="Y44808" s="240"/>
      <c r="AB44808" s="241"/>
    </row>
    <row r="44809" spans="25:28">
      <c r="Y44809" s="240"/>
      <c r="AB44809" s="241"/>
    </row>
    <row r="44810" spans="25:28">
      <c r="Y44810" s="240"/>
      <c r="AB44810" s="241"/>
    </row>
    <row r="44811" spans="25:28">
      <c r="Y44811" s="240"/>
      <c r="AB44811" s="241"/>
    </row>
    <row r="44812" spans="25:28">
      <c r="Y44812" s="240"/>
      <c r="AB44812" s="241"/>
    </row>
    <row r="44813" spans="25:28">
      <c r="Y44813" s="240"/>
      <c r="AB44813" s="241"/>
    </row>
    <row r="44814" spans="25:28">
      <c r="Y44814" s="240"/>
      <c r="AB44814" s="241"/>
    </row>
    <row r="44815" spans="25:28">
      <c r="Y44815" s="240"/>
      <c r="AB44815" s="241"/>
    </row>
    <row r="44816" spans="25:28">
      <c r="Y44816" s="240"/>
      <c r="AB44816" s="241"/>
    </row>
    <row r="44817" spans="25:28">
      <c r="Y44817" s="240"/>
      <c r="AB44817" s="241"/>
    </row>
    <row r="44818" spans="25:28">
      <c r="Y44818" s="240"/>
      <c r="AB44818" s="241"/>
    </row>
    <row r="44819" spans="25:28">
      <c r="Y44819" s="240"/>
      <c r="AB44819" s="241"/>
    </row>
    <row r="44820" spans="25:28">
      <c r="Y44820" s="240"/>
      <c r="AB44820" s="241"/>
    </row>
    <row r="44821" spans="25:28">
      <c r="Y44821" s="240"/>
      <c r="AB44821" s="241"/>
    </row>
    <row r="44822" spans="25:28">
      <c r="Y44822" s="240"/>
      <c r="AB44822" s="241"/>
    </row>
    <row r="44823" spans="25:28">
      <c r="Y44823" s="240"/>
      <c r="AB44823" s="241"/>
    </row>
    <row r="44824" spans="25:28">
      <c r="Y44824" s="240"/>
      <c r="AB44824" s="241"/>
    </row>
    <row r="44825" spans="25:28">
      <c r="Y44825" s="240"/>
      <c r="AB44825" s="241"/>
    </row>
    <row r="44826" spans="25:28">
      <c r="Y44826" s="240"/>
      <c r="AB44826" s="241"/>
    </row>
    <row r="44827" spans="25:28">
      <c r="Y44827" s="240"/>
      <c r="AB44827" s="241"/>
    </row>
    <row r="44828" spans="25:28">
      <c r="Y44828" s="240"/>
      <c r="AB44828" s="241"/>
    </row>
    <row r="44829" spans="25:28">
      <c r="Y44829" s="240"/>
      <c r="AB44829" s="241"/>
    </row>
    <row r="44830" spans="25:28">
      <c r="Y44830" s="240"/>
      <c r="AB44830" s="241"/>
    </row>
    <row r="44831" spans="25:28">
      <c r="Y44831" s="240"/>
      <c r="AB44831" s="241"/>
    </row>
    <row r="44832" spans="25:28">
      <c r="Y44832" s="240"/>
      <c r="AB44832" s="241"/>
    </row>
    <row r="44833" spans="25:28">
      <c r="Y44833" s="240"/>
      <c r="AB44833" s="241"/>
    </row>
    <row r="44834" spans="25:28">
      <c r="Y44834" s="240"/>
      <c r="AB44834" s="241"/>
    </row>
    <row r="44835" spans="25:28">
      <c r="Y44835" s="240"/>
      <c r="AB44835" s="241"/>
    </row>
    <row r="44836" spans="25:28">
      <c r="Y44836" s="240"/>
      <c r="AB44836" s="241"/>
    </row>
    <row r="44837" spans="25:28">
      <c r="Y44837" s="240"/>
      <c r="AB44837" s="241"/>
    </row>
    <row r="44838" spans="25:28">
      <c r="Y44838" s="240"/>
      <c r="AB44838" s="241"/>
    </row>
    <row r="44839" spans="25:28">
      <c r="Y44839" s="240"/>
      <c r="AB44839" s="241"/>
    </row>
    <row r="44840" spans="25:28">
      <c r="Y44840" s="240"/>
      <c r="AB44840" s="241"/>
    </row>
    <row r="44841" spans="25:28">
      <c r="Y44841" s="240"/>
      <c r="AB44841" s="241"/>
    </row>
    <row r="44842" spans="25:28">
      <c r="Y44842" s="240"/>
      <c r="AB44842" s="241"/>
    </row>
    <row r="44843" spans="25:28">
      <c r="Y44843" s="240"/>
      <c r="AB44843" s="241"/>
    </row>
    <row r="44844" spans="25:28">
      <c r="Y44844" s="240"/>
      <c r="AB44844" s="241"/>
    </row>
    <row r="44845" spans="25:28">
      <c r="Y44845" s="240"/>
      <c r="AB44845" s="241"/>
    </row>
    <row r="44846" spans="25:28">
      <c r="Y44846" s="240"/>
      <c r="AB44846" s="241"/>
    </row>
    <row r="44847" spans="25:28">
      <c r="Y44847" s="240"/>
      <c r="AB44847" s="241"/>
    </row>
    <row r="44848" spans="25:28">
      <c r="Y44848" s="240"/>
      <c r="AB44848" s="241"/>
    </row>
    <row r="44849" spans="25:28">
      <c r="Y44849" s="240"/>
      <c r="AB44849" s="241"/>
    </row>
    <row r="44850" spans="25:28">
      <c r="Y44850" s="240"/>
      <c r="AB44850" s="241"/>
    </row>
    <row r="44851" spans="25:28">
      <c r="Y44851" s="240"/>
      <c r="AB44851" s="241"/>
    </row>
    <row r="44852" spans="25:28">
      <c r="Y44852" s="240"/>
      <c r="AB44852" s="241"/>
    </row>
    <row r="44853" spans="25:28">
      <c r="Y44853" s="240"/>
      <c r="AB44853" s="241"/>
    </row>
    <row r="44854" spans="25:28">
      <c r="Y44854" s="240"/>
      <c r="AB44854" s="241"/>
    </row>
    <row r="44855" spans="25:28">
      <c r="Y44855" s="240"/>
      <c r="AB44855" s="241"/>
    </row>
    <row r="44856" spans="25:28">
      <c r="Y44856" s="240"/>
      <c r="AB44856" s="241"/>
    </row>
    <row r="44857" spans="25:28">
      <c r="Y44857" s="240"/>
      <c r="AB44857" s="241"/>
    </row>
    <row r="44858" spans="25:28">
      <c r="Y44858" s="240"/>
      <c r="AB44858" s="241"/>
    </row>
    <row r="44859" spans="25:28">
      <c r="Y44859" s="240"/>
      <c r="AB44859" s="241"/>
    </row>
    <row r="44860" spans="25:28">
      <c r="Y44860" s="240"/>
      <c r="AB44860" s="241"/>
    </row>
    <row r="44861" spans="25:28">
      <c r="Y44861" s="240"/>
      <c r="AB44861" s="241"/>
    </row>
    <row r="44862" spans="25:28">
      <c r="Y44862" s="240"/>
      <c r="AB44862" s="241"/>
    </row>
    <row r="44863" spans="25:28">
      <c r="Y44863" s="240"/>
      <c r="AB44863" s="241"/>
    </row>
    <row r="44864" spans="25:28">
      <c r="Y44864" s="240"/>
      <c r="AB44864" s="241"/>
    </row>
    <row r="44865" spans="25:28">
      <c r="Y44865" s="240"/>
      <c r="AB44865" s="241"/>
    </row>
    <row r="44866" spans="25:28">
      <c r="Y44866" s="240"/>
      <c r="AB44866" s="241"/>
    </row>
    <row r="44867" spans="25:28">
      <c r="Y44867" s="240"/>
      <c r="AB44867" s="241"/>
    </row>
    <row r="44868" spans="25:28">
      <c r="Y44868" s="240"/>
      <c r="AB44868" s="241"/>
    </row>
    <row r="44869" spans="25:28">
      <c r="Y44869" s="240"/>
      <c r="AB44869" s="241"/>
    </row>
    <row r="44870" spans="25:28">
      <c r="Y44870" s="240"/>
      <c r="AB44870" s="241"/>
    </row>
    <row r="44871" spans="25:28">
      <c r="Y44871" s="240"/>
      <c r="AB44871" s="241"/>
    </row>
    <row r="44872" spans="25:28">
      <c r="Y44872" s="240"/>
      <c r="AB44872" s="241"/>
    </row>
    <row r="44873" spans="25:28">
      <c r="Y44873" s="240"/>
      <c r="AB44873" s="241"/>
    </row>
    <row r="44874" spans="25:28">
      <c r="Y44874" s="240"/>
      <c r="AB44874" s="241"/>
    </row>
    <row r="44875" spans="25:28">
      <c r="Y44875" s="240"/>
      <c r="AB44875" s="241"/>
    </row>
    <row r="44876" spans="25:28">
      <c r="Y44876" s="240"/>
      <c r="AB44876" s="241"/>
    </row>
    <row r="44877" spans="25:28">
      <c r="Y44877" s="240"/>
      <c r="AB44877" s="241"/>
    </row>
    <row r="44878" spans="25:28">
      <c r="Y44878" s="240"/>
      <c r="AB44878" s="241"/>
    </row>
    <row r="44879" spans="25:28">
      <c r="Y44879" s="240"/>
      <c r="AB44879" s="241"/>
    </row>
    <row r="44880" spans="25:28">
      <c r="Y44880" s="240"/>
      <c r="AB44880" s="241"/>
    </row>
    <row r="44881" spans="25:28">
      <c r="Y44881" s="240"/>
      <c r="AB44881" s="241"/>
    </row>
    <row r="44882" spans="25:28">
      <c r="Y44882" s="240"/>
      <c r="AB44882" s="241"/>
    </row>
    <row r="44883" spans="25:28">
      <c r="Y44883" s="240"/>
      <c r="AB44883" s="241"/>
    </row>
    <row r="44884" spans="25:28">
      <c r="Y44884" s="240"/>
      <c r="AB44884" s="241"/>
    </row>
    <row r="44885" spans="25:28">
      <c r="Y44885" s="240"/>
      <c r="AB44885" s="241"/>
    </row>
    <row r="44886" spans="25:28">
      <c r="Y44886" s="240"/>
      <c r="AB44886" s="241"/>
    </row>
    <row r="44887" spans="25:28">
      <c r="Y44887" s="240"/>
      <c r="AB44887" s="241"/>
    </row>
    <row r="44888" spans="25:28">
      <c r="Y44888" s="240"/>
      <c r="AB44888" s="241"/>
    </row>
    <row r="44889" spans="25:28">
      <c r="Y44889" s="240"/>
      <c r="AB44889" s="241"/>
    </row>
    <row r="44890" spans="25:28">
      <c r="Y44890" s="240"/>
      <c r="AB44890" s="241"/>
    </row>
    <row r="44891" spans="25:28">
      <c r="Y44891" s="240"/>
      <c r="AB44891" s="241"/>
    </row>
    <row r="44892" spans="25:28">
      <c r="Y44892" s="240"/>
      <c r="AB44892" s="241"/>
    </row>
    <row r="44893" spans="25:28">
      <c r="Y44893" s="240"/>
      <c r="AB44893" s="241"/>
    </row>
    <row r="44894" spans="25:28">
      <c r="Y44894" s="240"/>
      <c r="AB44894" s="241"/>
    </row>
    <row r="44895" spans="25:28">
      <c r="Y44895" s="240"/>
      <c r="AB44895" s="241"/>
    </row>
    <row r="44896" spans="25:28">
      <c r="Y44896" s="240"/>
      <c r="AB44896" s="241"/>
    </row>
    <row r="44897" spans="25:28">
      <c r="Y44897" s="240"/>
      <c r="AB44897" s="241"/>
    </row>
    <row r="44898" spans="25:28">
      <c r="Y44898" s="240"/>
      <c r="AB44898" s="241"/>
    </row>
    <row r="44899" spans="25:28">
      <c r="Y44899" s="240"/>
      <c r="AB44899" s="241"/>
    </row>
    <row r="44900" spans="25:28">
      <c r="Y44900" s="240"/>
      <c r="AB44900" s="241"/>
    </row>
    <row r="44901" spans="25:28">
      <c r="Y44901" s="240"/>
      <c r="AB44901" s="241"/>
    </row>
    <row r="44902" spans="25:28">
      <c r="Y44902" s="240"/>
      <c r="AB44902" s="241"/>
    </row>
    <row r="44903" spans="25:28">
      <c r="Y44903" s="240"/>
      <c r="AB44903" s="241"/>
    </row>
    <row r="44904" spans="25:28">
      <c r="Y44904" s="240"/>
      <c r="AB44904" s="241"/>
    </row>
    <row r="44905" spans="25:28">
      <c r="Y44905" s="240"/>
      <c r="AB44905" s="241"/>
    </row>
    <row r="44906" spans="25:28">
      <c r="Y44906" s="240"/>
      <c r="AB44906" s="241"/>
    </row>
    <row r="44907" spans="25:28">
      <c r="Y44907" s="240"/>
      <c r="AB44907" s="241"/>
    </row>
    <row r="44908" spans="25:28">
      <c r="Y44908" s="240"/>
      <c r="AB44908" s="241"/>
    </row>
    <row r="44909" spans="25:28">
      <c r="Y44909" s="240"/>
      <c r="AB44909" s="241"/>
    </row>
    <row r="44910" spans="25:28">
      <c r="Y44910" s="240"/>
      <c r="AB44910" s="241"/>
    </row>
    <row r="44911" spans="25:28">
      <c r="Y44911" s="240"/>
      <c r="AB44911" s="241"/>
    </row>
    <row r="44912" spans="25:28">
      <c r="Y44912" s="240"/>
      <c r="AB44912" s="241"/>
    </row>
    <row r="44913" spans="25:28">
      <c r="Y44913" s="240"/>
      <c r="AB44913" s="241"/>
    </row>
    <row r="44914" spans="25:28">
      <c r="Y44914" s="240"/>
      <c r="AB44914" s="241"/>
    </row>
    <row r="44915" spans="25:28">
      <c r="Y44915" s="240"/>
      <c r="AB44915" s="241"/>
    </row>
    <row r="44916" spans="25:28">
      <c r="Y44916" s="240"/>
      <c r="AB44916" s="241"/>
    </row>
    <row r="44917" spans="25:28">
      <c r="Y44917" s="240"/>
      <c r="AB44917" s="241"/>
    </row>
    <row r="44918" spans="25:28">
      <c r="Y44918" s="240"/>
      <c r="AB44918" s="241"/>
    </row>
    <row r="44919" spans="25:28">
      <c r="Y44919" s="240"/>
      <c r="AB44919" s="241"/>
    </row>
    <row r="44920" spans="25:28">
      <c r="Y44920" s="240"/>
      <c r="AB44920" s="241"/>
    </row>
    <row r="44921" spans="25:28">
      <c r="Y44921" s="240"/>
      <c r="AB44921" s="241"/>
    </row>
    <row r="44922" spans="25:28">
      <c r="Y44922" s="240"/>
      <c r="AB44922" s="241"/>
    </row>
    <row r="44923" spans="25:28">
      <c r="Y44923" s="240"/>
      <c r="AB44923" s="241"/>
    </row>
    <row r="44924" spans="25:28">
      <c r="Y44924" s="240"/>
      <c r="AB44924" s="241"/>
    </row>
    <row r="44925" spans="25:28">
      <c r="Y44925" s="240"/>
      <c r="AB44925" s="241"/>
    </row>
    <row r="44926" spans="25:28">
      <c r="Y44926" s="240"/>
      <c r="AB44926" s="241"/>
    </row>
    <row r="44927" spans="25:28">
      <c r="Y44927" s="240"/>
      <c r="AB44927" s="241"/>
    </row>
    <row r="44928" spans="25:28">
      <c r="Y44928" s="240"/>
      <c r="AB44928" s="241"/>
    </row>
    <row r="44929" spans="25:28">
      <c r="Y44929" s="240"/>
      <c r="AB44929" s="241"/>
    </row>
    <row r="44930" spans="25:28">
      <c r="Y44930" s="240"/>
      <c r="AB44930" s="241"/>
    </row>
    <row r="44931" spans="25:28">
      <c r="Y44931" s="240"/>
      <c r="AB44931" s="241"/>
    </row>
    <row r="44932" spans="25:28">
      <c r="Y44932" s="240"/>
      <c r="AB44932" s="241"/>
    </row>
    <row r="44933" spans="25:28">
      <c r="Y44933" s="240"/>
      <c r="AB44933" s="241"/>
    </row>
    <row r="44934" spans="25:28">
      <c r="Y44934" s="240"/>
      <c r="AB44934" s="241"/>
    </row>
    <row r="44935" spans="25:28">
      <c r="Y44935" s="240"/>
      <c r="AB44935" s="241"/>
    </row>
    <row r="44936" spans="25:28">
      <c r="Y44936" s="240"/>
      <c r="AB44936" s="241"/>
    </row>
    <row r="44937" spans="25:28">
      <c r="Y44937" s="240"/>
      <c r="AB44937" s="241"/>
    </row>
    <row r="44938" spans="25:28">
      <c r="Y44938" s="240"/>
      <c r="AB44938" s="241"/>
    </row>
    <row r="44939" spans="25:28">
      <c r="Y44939" s="240"/>
      <c r="AB44939" s="241"/>
    </row>
    <row r="44940" spans="25:28">
      <c r="Y44940" s="240"/>
      <c r="AB44940" s="241"/>
    </row>
    <row r="44941" spans="25:28">
      <c r="Y44941" s="240"/>
      <c r="AB44941" s="241"/>
    </row>
    <row r="44942" spans="25:28">
      <c r="Y44942" s="240"/>
      <c r="AB44942" s="241"/>
    </row>
    <row r="44943" spans="25:28">
      <c r="Y44943" s="240"/>
      <c r="AB44943" s="241"/>
    </row>
    <row r="44944" spans="25:28">
      <c r="Y44944" s="240"/>
      <c r="AB44944" s="241"/>
    </row>
    <row r="44945" spans="25:28">
      <c r="Y44945" s="240"/>
      <c r="AB44945" s="241"/>
    </row>
    <row r="44946" spans="25:28">
      <c r="Y44946" s="240"/>
      <c r="AB44946" s="241"/>
    </row>
    <row r="44947" spans="25:28">
      <c r="Y44947" s="240"/>
      <c r="AB44947" s="241"/>
    </row>
    <row r="44948" spans="25:28">
      <c r="Y44948" s="240"/>
      <c r="AB44948" s="241"/>
    </row>
    <row r="44949" spans="25:28">
      <c r="Y44949" s="240"/>
      <c r="AB44949" s="241"/>
    </row>
    <row r="44950" spans="25:28">
      <c r="Y44950" s="240"/>
      <c r="AB44950" s="241"/>
    </row>
    <row r="44951" spans="25:28">
      <c r="Y44951" s="240"/>
      <c r="AB44951" s="241"/>
    </row>
    <row r="44952" spans="25:28">
      <c r="Y44952" s="240"/>
      <c r="AB44952" s="241"/>
    </row>
    <row r="44953" spans="25:28">
      <c r="Y44953" s="240"/>
      <c r="AB44953" s="241"/>
    </row>
    <row r="44954" spans="25:28">
      <c r="Y44954" s="240"/>
      <c r="AB44954" s="241"/>
    </row>
    <row r="44955" spans="25:28">
      <c r="Y44955" s="240"/>
      <c r="AB44955" s="241"/>
    </row>
    <row r="44956" spans="25:28">
      <c r="Y44956" s="240"/>
      <c r="AB44956" s="241"/>
    </row>
    <row r="44957" spans="25:28">
      <c r="Y44957" s="240"/>
      <c r="AB44957" s="241"/>
    </row>
    <row r="44958" spans="25:28">
      <c r="Y44958" s="240"/>
      <c r="AB44958" s="241"/>
    </row>
    <row r="44959" spans="25:28">
      <c r="Y44959" s="240"/>
      <c r="AB44959" s="241"/>
    </row>
    <row r="44960" spans="25:28">
      <c r="Y44960" s="240"/>
      <c r="AB44960" s="241"/>
    </row>
    <row r="44961" spans="25:28">
      <c r="Y44961" s="240"/>
      <c r="AB44961" s="241"/>
    </row>
    <row r="44962" spans="25:28">
      <c r="Y44962" s="240"/>
      <c r="AB44962" s="241"/>
    </row>
    <row r="44963" spans="25:28">
      <c r="Y44963" s="240"/>
      <c r="AB44963" s="241"/>
    </row>
    <row r="44964" spans="25:28">
      <c r="Y44964" s="240"/>
      <c r="AB44964" s="241"/>
    </row>
    <row r="44965" spans="25:28">
      <c r="Y44965" s="240"/>
      <c r="AB44965" s="241"/>
    </row>
    <row r="44966" spans="25:28">
      <c r="Y44966" s="240"/>
      <c r="AB44966" s="241"/>
    </row>
    <row r="44967" spans="25:28">
      <c r="Y44967" s="240"/>
      <c r="AB44967" s="241"/>
    </row>
    <row r="44968" spans="25:28">
      <c r="Y44968" s="240"/>
      <c r="AB44968" s="241"/>
    </row>
    <row r="44969" spans="25:28">
      <c r="Y44969" s="240"/>
      <c r="AB44969" s="241"/>
    </row>
    <row r="44970" spans="25:28">
      <c r="Y44970" s="240"/>
      <c r="AB44970" s="241"/>
    </row>
    <row r="44971" spans="25:28">
      <c r="Y44971" s="240"/>
      <c r="AB44971" s="241"/>
    </row>
    <row r="44972" spans="25:28">
      <c r="Y44972" s="240"/>
      <c r="AB44972" s="241"/>
    </row>
    <row r="44973" spans="25:28">
      <c r="Y44973" s="240"/>
      <c r="AB44973" s="241"/>
    </row>
    <row r="44974" spans="25:28">
      <c r="Y44974" s="240"/>
      <c r="AB44974" s="241"/>
    </row>
    <row r="44975" spans="25:28">
      <c r="Y44975" s="240"/>
      <c r="AB44975" s="241"/>
    </row>
    <row r="44976" spans="25:28">
      <c r="Y44976" s="240"/>
      <c r="AB44976" s="241"/>
    </row>
    <row r="44977" spans="25:28">
      <c r="Y44977" s="240"/>
      <c r="AB44977" s="241"/>
    </row>
    <row r="44978" spans="25:28">
      <c r="Y44978" s="240"/>
      <c r="AB44978" s="241"/>
    </row>
    <row r="44979" spans="25:28">
      <c r="Y44979" s="240"/>
      <c r="AB44979" s="241"/>
    </row>
    <row r="44980" spans="25:28">
      <c r="Y44980" s="240"/>
      <c r="AB44980" s="241"/>
    </row>
    <row r="44981" spans="25:28">
      <c r="Y44981" s="240"/>
      <c r="AB44981" s="241"/>
    </row>
    <row r="44982" spans="25:28">
      <c r="Y44982" s="240"/>
      <c r="AB44982" s="241"/>
    </row>
    <row r="44983" spans="25:28">
      <c r="Y44983" s="240"/>
      <c r="AB44983" s="241"/>
    </row>
    <row r="44984" spans="25:28">
      <c r="Y44984" s="240"/>
      <c r="AB44984" s="241"/>
    </row>
    <row r="44985" spans="25:28">
      <c r="Y44985" s="240"/>
      <c r="AB44985" s="241"/>
    </row>
    <row r="44986" spans="25:28">
      <c r="Y44986" s="240"/>
      <c r="AB44986" s="241"/>
    </row>
    <row r="44987" spans="25:28">
      <c r="Y44987" s="240"/>
      <c r="AB44987" s="241"/>
    </row>
    <row r="44988" spans="25:28">
      <c r="Y44988" s="240"/>
      <c r="AB44988" s="241"/>
    </row>
    <row r="44989" spans="25:28">
      <c r="Y44989" s="240"/>
      <c r="AB44989" s="241"/>
    </row>
    <row r="44990" spans="25:28">
      <c r="Y44990" s="240"/>
      <c r="AB44990" s="241"/>
    </row>
    <row r="44991" spans="25:28">
      <c r="Y44991" s="240"/>
      <c r="AB44991" s="241"/>
    </row>
    <row r="44992" spans="25:28">
      <c r="Y44992" s="240"/>
      <c r="AB44992" s="241"/>
    </row>
    <row r="44993" spans="25:28">
      <c r="Y44993" s="240"/>
      <c r="AB44993" s="241"/>
    </row>
    <row r="44994" spans="25:28">
      <c r="Y44994" s="240"/>
      <c r="AB44994" s="241"/>
    </row>
    <row r="44995" spans="25:28">
      <c r="Y44995" s="240"/>
      <c r="AB44995" s="241"/>
    </row>
    <row r="44996" spans="25:28">
      <c r="Y44996" s="240"/>
      <c r="AB44996" s="241"/>
    </row>
    <row r="44997" spans="25:28">
      <c r="Y44997" s="240"/>
      <c r="AB44997" s="241"/>
    </row>
    <row r="44998" spans="25:28">
      <c r="Y44998" s="240"/>
      <c r="AB44998" s="241"/>
    </row>
    <row r="44999" spans="25:28">
      <c r="Y44999" s="240"/>
      <c r="AB44999" s="241"/>
    </row>
    <row r="45000" spans="25:28">
      <c r="Y45000" s="240"/>
      <c r="AB45000" s="241"/>
    </row>
    <row r="45001" spans="25:28">
      <c r="Y45001" s="240"/>
      <c r="AB45001" s="241"/>
    </row>
    <row r="45002" spans="25:28">
      <c r="Y45002" s="240"/>
      <c r="AB45002" s="241"/>
    </row>
    <row r="45003" spans="25:28">
      <c r="Y45003" s="240"/>
      <c r="AB45003" s="241"/>
    </row>
    <row r="45004" spans="25:28">
      <c r="Y45004" s="240"/>
      <c r="AB45004" s="241"/>
    </row>
    <row r="45005" spans="25:28">
      <c r="Y45005" s="240"/>
      <c r="AB45005" s="241"/>
    </row>
    <row r="45006" spans="25:28">
      <c r="Y45006" s="240"/>
      <c r="AB45006" s="241"/>
    </row>
    <row r="45007" spans="25:28">
      <c r="Y45007" s="240"/>
      <c r="AB45007" s="241"/>
    </row>
    <row r="45008" spans="25:28">
      <c r="Y45008" s="240"/>
      <c r="AB45008" s="241"/>
    </row>
    <row r="45009" spans="25:28">
      <c r="Y45009" s="240"/>
      <c r="AB45009" s="241"/>
    </row>
    <row r="45010" spans="25:28">
      <c r="Y45010" s="240"/>
      <c r="AB45010" s="241"/>
    </row>
    <row r="45011" spans="25:28">
      <c r="Y45011" s="240"/>
      <c r="AB45011" s="241"/>
    </row>
    <row r="45012" spans="25:28">
      <c r="Y45012" s="240"/>
      <c r="AB45012" s="241"/>
    </row>
    <row r="45013" spans="25:28">
      <c r="Y45013" s="240"/>
      <c r="AB45013" s="241"/>
    </row>
    <row r="45014" spans="25:28">
      <c r="Y45014" s="240"/>
      <c r="AB45014" s="241"/>
    </row>
    <row r="45015" spans="25:28">
      <c r="Y45015" s="240"/>
      <c r="AB45015" s="241"/>
    </row>
    <row r="45016" spans="25:28">
      <c r="Y45016" s="240"/>
      <c r="AB45016" s="241"/>
    </row>
    <row r="45017" spans="25:28">
      <c r="Y45017" s="240"/>
      <c r="AB45017" s="241"/>
    </row>
    <row r="45018" spans="25:28">
      <c r="Y45018" s="240"/>
      <c r="AB45018" s="241"/>
    </row>
    <row r="45019" spans="25:28">
      <c r="Y45019" s="240"/>
      <c r="AB45019" s="241"/>
    </row>
    <row r="45020" spans="25:28">
      <c r="Y45020" s="240"/>
      <c r="AB45020" s="241"/>
    </row>
    <row r="45021" spans="25:28">
      <c r="Y45021" s="240"/>
      <c r="AB45021" s="241"/>
    </row>
    <row r="45022" spans="25:28">
      <c r="Y45022" s="240"/>
      <c r="AB45022" s="241"/>
    </row>
    <row r="45023" spans="25:28">
      <c r="Y45023" s="240"/>
      <c r="AB45023" s="241"/>
    </row>
    <row r="45024" spans="25:28">
      <c r="Y45024" s="240"/>
      <c r="AB45024" s="241"/>
    </row>
    <row r="45025" spans="25:28">
      <c r="Y45025" s="240"/>
      <c r="AB45025" s="241"/>
    </row>
    <row r="45026" spans="25:28">
      <c r="Y45026" s="240"/>
      <c r="AB45026" s="241"/>
    </row>
    <row r="45027" spans="25:28">
      <c r="Y45027" s="240"/>
      <c r="AB45027" s="241"/>
    </row>
    <row r="45028" spans="25:28">
      <c r="Y45028" s="240"/>
      <c r="AB45028" s="241"/>
    </row>
    <row r="45029" spans="25:28">
      <c r="Y45029" s="240"/>
      <c r="AB45029" s="241"/>
    </row>
    <row r="45030" spans="25:28">
      <c r="Y45030" s="240"/>
      <c r="AB45030" s="241"/>
    </row>
    <row r="45031" spans="25:28">
      <c r="Y45031" s="240"/>
      <c r="AB45031" s="241"/>
    </row>
    <row r="45032" spans="25:28">
      <c r="Y45032" s="240"/>
      <c r="AB45032" s="241"/>
    </row>
    <row r="45033" spans="25:28">
      <c r="Y45033" s="240"/>
      <c r="AB45033" s="241"/>
    </row>
    <row r="45034" spans="25:28">
      <c r="Y45034" s="240"/>
      <c r="AB45034" s="241"/>
    </row>
    <row r="45035" spans="25:28">
      <c r="Y45035" s="240"/>
      <c r="AB45035" s="241"/>
    </row>
    <row r="45036" spans="25:28">
      <c r="Y45036" s="240"/>
      <c r="AB45036" s="241"/>
    </row>
    <row r="45037" spans="25:28">
      <c r="Y45037" s="240"/>
      <c r="AB45037" s="241"/>
    </row>
    <row r="45038" spans="25:28">
      <c r="Y45038" s="240"/>
      <c r="AB45038" s="241"/>
    </row>
    <row r="45039" spans="25:28">
      <c r="Y45039" s="240"/>
      <c r="AB45039" s="241"/>
    </row>
    <row r="45040" spans="25:28">
      <c r="Y45040" s="240"/>
      <c r="AB45040" s="241"/>
    </row>
    <row r="45041" spans="25:28">
      <c r="Y45041" s="240"/>
      <c r="AB45041" s="241"/>
    </row>
    <row r="45042" spans="25:28">
      <c r="Y45042" s="240"/>
      <c r="AB45042" s="241"/>
    </row>
    <row r="45043" spans="25:28">
      <c r="Y45043" s="240"/>
      <c r="AB45043" s="241"/>
    </row>
    <row r="45044" spans="25:28">
      <c r="Y45044" s="240"/>
      <c r="AB45044" s="241"/>
    </row>
    <row r="45045" spans="25:28">
      <c r="Y45045" s="240"/>
      <c r="AB45045" s="241"/>
    </row>
    <row r="45046" spans="25:28">
      <c r="Y45046" s="240"/>
      <c r="AB45046" s="241"/>
    </row>
    <row r="45047" spans="25:28">
      <c r="Y45047" s="240"/>
      <c r="AB45047" s="241"/>
    </row>
    <row r="45048" spans="25:28">
      <c r="Y45048" s="240"/>
      <c r="AB45048" s="241"/>
    </row>
    <row r="45049" spans="25:28">
      <c r="Y45049" s="240"/>
      <c r="AB45049" s="241"/>
    </row>
    <row r="45050" spans="25:28">
      <c r="Y45050" s="240"/>
      <c r="AB45050" s="241"/>
    </row>
    <row r="45051" spans="25:28">
      <c r="Y45051" s="240"/>
      <c r="AB45051" s="241"/>
    </row>
    <row r="45052" spans="25:28">
      <c r="Y45052" s="240"/>
      <c r="AB45052" s="241"/>
    </row>
    <row r="45053" spans="25:28">
      <c r="Y45053" s="240"/>
      <c r="AB45053" s="241"/>
    </row>
    <row r="45054" spans="25:28">
      <c r="Y45054" s="240"/>
      <c r="AB45054" s="241"/>
    </row>
    <row r="45055" spans="25:28">
      <c r="Y45055" s="240"/>
      <c r="AB45055" s="241"/>
    </row>
    <row r="45056" spans="25:28">
      <c r="Y45056" s="240"/>
      <c r="AB45056" s="241"/>
    </row>
    <row r="45057" spans="25:28">
      <c r="Y45057" s="240"/>
      <c r="AB45057" s="241"/>
    </row>
    <row r="45058" spans="25:28">
      <c r="Y45058" s="240"/>
      <c r="AB45058" s="241"/>
    </row>
    <row r="45059" spans="25:28">
      <c r="Y45059" s="240"/>
      <c r="AB45059" s="241"/>
    </row>
    <row r="45060" spans="25:28">
      <c r="Y45060" s="240"/>
      <c r="AB45060" s="241"/>
    </row>
    <row r="45061" spans="25:28">
      <c r="Y45061" s="240"/>
      <c r="AB45061" s="241"/>
    </row>
    <row r="45062" spans="25:28">
      <c r="Y45062" s="240"/>
      <c r="AB45062" s="241"/>
    </row>
    <row r="45063" spans="25:28">
      <c r="Y45063" s="240"/>
      <c r="AB45063" s="241"/>
    </row>
    <row r="45064" spans="25:28">
      <c r="Y45064" s="240"/>
      <c r="AB45064" s="241"/>
    </row>
    <row r="45065" spans="25:28">
      <c r="Y45065" s="240"/>
      <c r="AB45065" s="241"/>
    </row>
    <row r="45066" spans="25:28">
      <c r="Y45066" s="240"/>
      <c r="AB45066" s="241"/>
    </row>
    <row r="45067" spans="25:28">
      <c r="Y45067" s="240"/>
      <c r="AB45067" s="241"/>
    </row>
    <row r="45068" spans="25:28">
      <c r="Y45068" s="240"/>
      <c r="AB45068" s="241"/>
    </row>
    <row r="45069" spans="25:28">
      <c r="Y45069" s="240"/>
      <c r="AB45069" s="241"/>
    </row>
    <row r="45070" spans="25:28">
      <c r="Y45070" s="240"/>
      <c r="AB45070" s="241"/>
    </row>
    <row r="45071" spans="25:28">
      <c r="Y45071" s="240"/>
      <c r="AB45071" s="241"/>
    </row>
    <row r="45072" spans="25:28">
      <c r="Y45072" s="240"/>
      <c r="AB45072" s="241"/>
    </row>
    <row r="45073" spans="25:28">
      <c r="Y45073" s="240"/>
      <c r="AB45073" s="241"/>
    </row>
    <row r="45074" spans="25:28">
      <c r="Y45074" s="240"/>
      <c r="AB45074" s="241"/>
    </row>
    <row r="45075" spans="25:28">
      <c r="Y45075" s="240"/>
      <c r="AB45075" s="241"/>
    </row>
    <row r="45076" spans="25:28">
      <c r="Y45076" s="240"/>
      <c r="AB45076" s="241"/>
    </row>
    <row r="45077" spans="25:28">
      <c r="Y45077" s="240"/>
      <c r="AB45077" s="241"/>
    </row>
    <row r="45078" spans="25:28">
      <c r="Y45078" s="240"/>
      <c r="AB45078" s="241"/>
    </row>
    <row r="45079" spans="25:28">
      <c r="Y45079" s="240"/>
      <c r="AB45079" s="241"/>
    </row>
    <row r="45080" spans="25:28">
      <c r="Y45080" s="240"/>
      <c r="AB45080" s="241"/>
    </row>
    <row r="45081" spans="25:28">
      <c r="Y45081" s="240"/>
      <c r="AB45081" s="241"/>
    </row>
    <row r="45082" spans="25:28">
      <c r="Y45082" s="240"/>
      <c r="AB45082" s="241"/>
    </row>
    <row r="45083" spans="25:28">
      <c r="Y45083" s="240"/>
      <c r="AB45083" s="241"/>
    </row>
    <row r="45084" spans="25:28">
      <c r="Y45084" s="240"/>
      <c r="AB45084" s="241"/>
    </row>
    <row r="45085" spans="25:28">
      <c r="Y45085" s="240"/>
      <c r="AB45085" s="241"/>
    </row>
    <row r="45086" spans="25:28">
      <c r="Y45086" s="240"/>
      <c r="AB45086" s="241"/>
    </row>
    <row r="45087" spans="25:28">
      <c r="Y45087" s="240"/>
      <c r="AB45087" s="241"/>
    </row>
    <row r="45088" spans="25:28">
      <c r="Y45088" s="240"/>
      <c r="AB45088" s="241"/>
    </row>
    <row r="45089" spans="25:28">
      <c r="Y45089" s="240"/>
      <c r="AB45089" s="241"/>
    </row>
    <row r="45090" spans="25:28">
      <c r="Y45090" s="240"/>
      <c r="AB45090" s="241"/>
    </row>
    <row r="45091" spans="25:28">
      <c r="Y45091" s="240"/>
      <c r="AB45091" s="241"/>
    </row>
    <row r="45092" spans="25:28">
      <c r="Y45092" s="240"/>
      <c r="AB45092" s="241"/>
    </row>
    <row r="45093" spans="25:28">
      <c r="Y45093" s="240"/>
      <c r="AB45093" s="241"/>
    </row>
    <row r="45094" spans="25:28">
      <c r="Y45094" s="240"/>
      <c r="AB45094" s="241"/>
    </row>
    <row r="45095" spans="25:28">
      <c r="Y45095" s="240"/>
      <c r="AB45095" s="241"/>
    </row>
    <row r="45096" spans="25:28">
      <c r="Y45096" s="240"/>
      <c r="AB45096" s="241"/>
    </row>
    <row r="45097" spans="25:28">
      <c r="Y45097" s="240"/>
      <c r="AB45097" s="241"/>
    </row>
    <row r="45098" spans="25:28">
      <c r="Y45098" s="240"/>
      <c r="AB45098" s="241"/>
    </row>
    <row r="45099" spans="25:28">
      <c r="Y45099" s="240"/>
      <c r="AB45099" s="241"/>
    </row>
    <row r="45100" spans="25:28">
      <c r="Y45100" s="240"/>
      <c r="AB45100" s="241"/>
    </row>
    <row r="45101" spans="25:28">
      <c r="Y45101" s="240"/>
      <c r="AB45101" s="241"/>
    </row>
    <row r="45102" spans="25:28">
      <c r="Y45102" s="240"/>
      <c r="AB45102" s="241"/>
    </row>
    <row r="45103" spans="25:28">
      <c r="Y45103" s="240"/>
      <c r="AB45103" s="241"/>
    </row>
    <row r="45104" spans="25:28">
      <c r="Y45104" s="240"/>
      <c r="AB45104" s="241"/>
    </row>
    <row r="45105" spans="25:28">
      <c r="Y45105" s="240"/>
      <c r="AB45105" s="241"/>
    </row>
    <row r="45106" spans="25:28">
      <c r="Y45106" s="240"/>
      <c r="AB45106" s="241"/>
    </row>
    <row r="45107" spans="25:28">
      <c r="Y45107" s="240"/>
      <c r="AB45107" s="241"/>
    </row>
    <row r="45108" spans="25:28">
      <c r="Y45108" s="240"/>
      <c r="AB45108" s="241"/>
    </row>
    <row r="45109" spans="25:28">
      <c r="Y45109" s="240"/>
      <c r="AB45109" s="241"/>
    </row>
    <row r="45110" spans="25:28">
      <c r="Y45110" s="240"/>
      <c r="AB45110" s="241"/>
    </row>
    <row r="45111" spans="25:28">
      <c r="Y45111" s="240"/>
      <c r="AB45111" s="241"/>
    </row>
    <row r="45112" spans="25:28">
      <c r="Y45112" s="240"/>
      <c r="AB45112" s="241"/>
    </row>
    <row r="45113" spans="25:28">
      <c r="Y45113" s="240"/>
      <c r="AB45113" s="241"/>
    </row>
    <row r="45114" spans="25:28">
      <c r="Y45114" s="240"/>
      <c r="AB45114" s="241"/>
    </row>
    <row r="45115" spans="25:28">
      <c r="Y45115" s="240"/>
      <c r="AB45115" s="241"/>
    </row>
    <row r="45116" spans="25:28">
      <c r="Y45116" s="240"/>
      <c r="AB45116" s="241"/>
    </row>
    <row r="45117" spans="25:28">
      <c r="Y45117" s="240"/>
      <c r="AB45117" s="241"/>
    </row>
    <row r="45118" spans="25:28">
      <c r="Y45118" s="240"/>
      <c r="AB45118" s="241"/>
    </row>
    <row r="45119" spans="25:28">
      <c r="Y45119" s="240"/>
      <c r="AB45119" s="241"/>
    </row>
    <row r="45120" spans="25:28">
      <c r="Y45120" s="240"/>
      <c r="AB45120" s="241"/>
    </row>
    <row r="45121" spans="25:28">
      <c r="Y45121" s="240"/>
      <c r="AB45121" s="241"/>
    </row>
    <row r="45122" spans="25:28">
      <c r="Y45122" s="240"/>
      <c r="AB45122" s="241"/>
    </row>
    <row r="45123" spans="25:28">
      <c r="Y45123" s="240"/>
      <c r="AB45123" s="241"/>
    </row>
    <row r="45124" spans="25:28">
      <c r="Y45124" s="240"/>
      <c r="AB45124" s="241"/>
    </row>
    <row r="45125" spans="25:28">
      <c r="Y45125" s="240"/>
      <c r="AB45125" s="241"/>
    </row>
    <row r="45126" spans="25:28">
      <c r="Y45126" s="240"/>
      <c r="AB45126" s="241"/>
    </row>
    <row r="45127" spans="25:28">
      <c r="Y45127" s="240"/>
      <c r="AB45127" s="241"/>
    </row>
    <row r="45128" spans="25:28">
      <c r="Y45128" s="240"/>
      <c r="AB45128" s="241"/>
    </row>
    <row r="45129" spans="25:28">
      <c r="Y45129" s="240"/>
      <c r="AB45129" s="241"/>
    </row>
    <row r="45130" spans="25:28">
      <c r="Y45130" s="240"/>
      <c r="AB45130" s="241"/>
    </row>
    <row r="45131" spans="25:28">
      <c r="Y45131" s="240"/>
      <c r="AB45131" s="241"/>
    </row>
    <row r="45132" spans="25:28">
      <c r="Y45132" s="240"/>
      <c r="AB45132" s="241"/>
    </row>
    <row r="45133" spans="25:28">
      <c r="Y45133" s="240"/>
      <c r="AB45133" s="241"/>
    </row>
    <row r="45134" spans="25:28">
      <c r="Y45134" s="240"/>
      <c r="AB45134" s="241"/>
    </row>
    <row r="45135" spans="25:28">
      <c r="Y45135" s="240"/>
      <c r="AB45135" s="241"/>
    </row>
    <row r="45136" spans="25:28">
      <c r="Y45136" s="240"/>
      <c r="AB45136" s="241"/>
    </row>
    <row r="45137" spans="25:28">
      <c r="Y45137" s="240"/>
      <c r="AB45137" s="241"/>
    </row>
    <row r="45138" spans="25:28">
      <c r="Y45138" s="240"/>
      <c r="AB45138" s="241"/>
    </row>
    <row r="45139" spans="25:28">
      <c r="Y45139" s="240"/>
      <c r="AB45139" s="241"/>
    </row>
    <row r="45140" spans="25:28">
      <c r="Y45140" s="240"/>
      <c r="AB45140" s="241"/>
    </row>
    <row r="45141" spans="25:28">
      <c r="Y45141" s="240"/>
      <c r="AB45141" s="241"/>
    </row>
    <row r="45142" spans="25:28">
      <c r="Y45142" s="240"/>
      <c r="AB45142" s="241"/>
    </row>
    <row r="45143" spans="25:28">
      <c r="Y45143" s="240"/>
      <c r="AB45143" s="241"/>
    </row>
    <row r="45144" spans="25:28">
      <c r="Y45144" s="240"/>
      <c r="AB45144" s="241"/>
    </row>
    <row r="45145" spans="25:28">
      <c r="Y45145" s="240"/>
      <c r="AB45145" s="241"/>
    </row>
    <row r="45146" spans="25:28">
      <c r="Y45146" s="240"/>
      <c r="AB45146" s="241"/>
    </row>
    <row r="45147" spans="25:28">
      <c r="Y45147" s="240"/>
      <c r="AB45147" s="241"/>
    </row>
    <row r="45148" spans="25:28">
      <c r="Y45148" s="240"/>
      <c r="AB45148" s="241"/>
    </row>
    <row r="45149" spans="25:28">
      <c r="Y45149" s="240"/>
      <c r="AB45149" s="241"/>
    </row>
    <row r="45150" spans="25:28">
      <c r="Y45150" s="240"/>
      <c r="AB45150" s="241"/>
    </row>
    <row r="45151" spans="25:28">
      <c r="Y45151" s="240"/>
      <c r="AB45151" s="241"/>
    </row>
    <row r="45152" spans="25:28">
      <c r="Y45152" s="240"/>
      <c r="AB45152" s="241"/>
    </row>
    <row r="45153" spans="25:28">
      <c r="Y45153" s="240"/>
      <c r="AB45153" s="241"/>
    </row>
    <row r="45154" spans="25:28">
      <c r="Y45154" s="240"/>
      <c r="AB45154" s="241"/>
    </row>
    <row r="45155" spans="25:28">
      <c r="Y45155" s="240"/>
      <c r="AB45155" s="241"/>
    </row>
    <row r="45156" spans="25:28">
      <c r="Y45156" s="240"/>
      <c r="AB45156" s="241"/>
    </row>
    <row r="45157" spans="25:28">
      <c r="Y45157" s="240"/>
      <c r="AB45157" s="241"/>
    </row>
    <row r="45158" spans="25:28">
      <c r="Y45158" s="240"/>
      <c r="AB45158" s="241"/>
    </row>
    <row r="45159" spans="25:28">
      <c r="Y45159" s="240"/>
      <c r="AB45159" s="241"/>
    </row>
    <row r="45160" spans="25:28">
      <c r="Y45160" s="240"/>
      <c r="AB45160" s="241"/>
    </row>
    <row r="45161" spans="25:28">
      <c r="Y45161" s="240"/>
      <c r="AB45161" s="241"/>
    </row>
    <row r="45162" spans="25:28">
      <c r="Y45162" s="240"/>
      <c r="AB45162" s="241"/>
    </row>
    <row r="45163" spans="25:28">
      <c r="Y45163" s="240"/>
      <c r="AB45163" s="241"/>
    </row>
    <row r="45164" spans="25:28">
      <c r="Y45164" s="240"/>
      <c r="AB45164" s="241"/>
    </row>
    <row r="45165" spans="25:28">
      <c r="Y45165" s="240"/>
      <c r="AB45165" s="241"/>
    </row>
    <row r="45166" spans="25:28">
      <c r="Y45166" s="240"/>
      <c r="AB45166" s="241"/>
    </row>
    <row r="45167" spans="25:28">
      <c r="Y45167" s="240"/>
      <c r="AB45167" s="241"/>
    </row>
    <row r="45168" spans="25:28">
      <c r="Y45168" s="240"/>
      <c r="AB45168" s="241"/>
    </row>
    <row r="45169" spans="25:28">
      <c r="Y45169" s="240"/>
      <c r="AB45169" s="241"/>
    </row>
    <row r="45170" spans="25:28">
      <c r="Y45170" s="240"/>
      <c r="AB45170" s="241"/>
    </row>
    <row r="45171" spans="25:28">
      <c r="Y45171" s="240"/>
      <c r="AB45171" s="241"/>
    </row>
    <row r="45172" spans="25:28">
      <c r="Y45172" s="240"/>
      <c r="AB45172" s="241"/>
    </row>
    <row r="45173" spans="25:28">
      <c r="Y45173" s="240"/>
      <c r="AB45173" s="241"/>
    </row>
    <row r="45174" spans="25:28">
      <c r="Y45174" s="240"/>
      <c r="AB45174" s="241"/>
    </row>
    <row r="45175" spans="25:28">
      <c r="Y45175" s="240"/>
      <c r="AB45175" s="241"/>
    </row>
    <row r="45176" spans="25:28">
      <c r="Y45176" s="240"/>
      <c r="AB45176" s="241"/>
    </row>
    <row r="45177" spans="25:28">
      <c r="Y45177" s="240"/>
      <c r="AB45177" s="241"/>
    </row>
    <row r="45178" spans="25:28">
      <c r="Y45178" s="240"/>
      <c r="AB45178" s="241"/>
    </row>
    <row r="45179" spans="25:28">
      <c r="Y45179" s="240"/>
      <c r="AB45179" s="241"/>
    </row>
    <row r="45180" spans="25:28">
      <c r="Y45180" s="240"/>
      <c r="AB45180" s="241"/>
    </row>
    <row r="45181" spans="25:28">
      <c r="Y45181" s="240"/>
      <c r="AB45181" s="241"/>
    </row>
    <row r="45182" spans="25:28">
      <c r="Y45182" s="240"/>
      <c r="AB45182" s="241"/>
    </row>
    <row r="45183" spans="25:28">
      <c r="Y45183" s="240"/>
      <c r="AB45183" s="241"/>
    </row>
    <row r="45184" spans="25:28">
      <c r="Y45184" s="240"/>
      <c r="AB45184" s="241"/>
    </row>
    <row r="45185" spans="25:28">
      <c r="Y45185" s="240"/>
      <c r="AB45185" s="241"/>
    </row>
    <row r="45186" spans="25:28">
      <c r="Y45186" s="240"/>
      <c r="AB45186" s="241"/>
    </row>
    <row r="45187" spans="25:28">
      <c r="Y45187" s="240"/>
      <c r="AB45187" s="241"/>
    </row>
    <row r="45188" spans="25:28">
      <c r="Y45188" s="240"/>
      <c r="AB45188" s="241"/>
    </row>
    <row r="45189" spans="25:28">
      <c r="Y45189" s="240"/>
      <c r="AB45189" s="241"/>
    </row>
    <row r="45190" spans="25:28">
      <c r="Y45190" s="240"/>
      <c r="AB45190" s="241"/>
    </row>
    <row r="45191" spans="25:28">
      <c r="Y45191" s="240"/>
      <c r="AB45191" s="241"/>
    </row>
    <row r="45192" spans="25:28">
      <c r="Y45192" s="240"/>
      <c r="AB45192" s="241"/>
    </row>
    <row r="45193" spans="25:28">
      <c r="Y45193" s="240"/>
      <c r="AB45193" s="241"/>
    </row>
    <row r="45194" spans="25:28">
      <c r="Y45194" s="240"/>
      <c r="AB45194" s="241"/>
    </row>
    <row r="45195" spans="25:28">
      <c r="Y45195" s="240"/>
      <c r="AB45195" s="241"/>
    </row>
    <row r="45196" spans="25:28">
      <c r="Y45196" s="240"/>
      <c r="AB45196" s="241"/>
    </row>
    <row r="45197" spans="25:28">
      <c r="Y45197" s="240"/>
      <c r="AB45197" s="241"/>
    </row>
    <row r="45198" spans="25:28">
      <c r="Y45198" s="240"/>
      <c r="AB45198" s="241"/>
    </row>
    <row r="45199" spans="25:28">
      <c r="Y45199" s="240"/>
      <c r="AB45199" s="241"/>
    </row>
    <row r="45200" spans="25:28">
      <c r="Y45200" s="240"/>
      <c r="AB45200" s="241"/>
    </row>
    <row r="45201" spans="25:28">
      <c r="Y45201" s="240"/>
      <c r="AB45201" s="241"/>
    </row>
    <row r="45202" spans="25:28">
      <c r="Y45202" s="240"/>
      <c r="AB45202" s="241"/>
    </row>
    <row r="45203" spans="25:28">
      <c r="Y45203" s="240"/>
      <c r="AB45203" s="241"/>
    </row>
    <row r="45204" spans="25:28">
      <c r="Y45204" s="240"/>
      <c r="AB45204" s="241"/>
    </row>
    <row r="45205" spans="25:28">
      <c r="Y45205" s="240"/>
      <c r="AB45205" s="241"/>
    </row>
    <row r="45206" spans="25:28">
      <c r="Y45206" s="240"/>
      <c r="AB45206" s="241"/>
    </row>
    <row r="45207" spans="25:28">
      <c r="Y45207" s="240"/>
      <c r="AB45207" s="241"/>
    </row>
    <row r="45208" spans="25:28">
      <c r="Y45208" s="240"/>
      <c r="AB45208" s="241"/>
    </row>
    <row r="45209" spans="25:28">
      <c r="Y45209" s="240"/>
      <c r="AB45209" s="241"/>
    </row>
    <row r="45210" spans="25:28">
      <c r="Y45210" s="240"/>
      <c r="AB45210" s="241"/>
    </row>
    <row r="45211" spans="25:28">
      <c r="Y45211" s="240"/>
      <c r="AB45211" s="241"/>
    </row>
    <row r="45212" spans="25:28">
      <c r="Y45212" s="240"/>
      <c r="AB45212" s="241"/>
    </row>
    <row r="45213" spans="25:28">
      <c r="Y45213" s="240"/>
      <c r="AB45213" s="241"/>
    </row>
    <row r="45214" spans="25:28">
      <c r="Y45214" s="240"/>
      <c r="AB45214" s="241"/>
    </row>
    <row r="45215" spans="25:28">
      <c r="Y45215" s="240"/>
      <c r="AB45215" s="241"/>
    </row>
    <row r="45216" spans="25:28">
      <c r="Y45216" s="240"/>
      <c r="AB45216" s="241"/>
    </row>
    <row r="45217" spans="25:28">
      <c r="Y45217" s="240"/>
      <c r="AB45217" s="241"/>
    </row>
    <row r="45218" spans="25:28">
      <c r="Y45218" s="240"/>
      <c r="AB45218" s="241"/>
    </row>
    <row r="45219" spans="25:28">
      <c r="Y45219" s="240"/>
      <c r="AB45219" s="241"/>
    </row>
    <row r="45220" spans="25:28">
      <c r="Y45220" s="240"/>
      <c r="AB45220" s="241"/>
    </row>
    <row r="45221" spans="25:28">
      <c r="Y45221" s="240"/>
      <c r="AB45221" s="241"/>
    </row>
    <row r="45222" spans="25:28">
      <c r="Y45222" s="240"/>
      <c r="AB45222" s="241"/>
    </row>
    <row r="45223" spans="25:28">
      <c r="Y45223" s="240"/>
      <c r="AB45223" s="241"/>
    </row>
    <row r="45224" spans="25:28">
      <c r="Y45224" s="240"/>
      <c r="AB45224" s="241"/>
    </row>
    <row r="45225" spans="25:28">
      <c r="Y45225" s="240"/>
      <c r="AB45225" s="241"/>
    </row>
    <row r="45226" spans="25:28">
      <c r="Y45226" s="240"/>
      <c r="AB45226" s="241"/>
    </row>
    <row r="45227" spans="25:28">
      <c r="Y45227" s="240"/>
      <c r="AB45227" s="241"/>
    </row>
    <row r="45228" spans="25:28">
      <c r="Y45228" s="240"/>
      <c r="AB45228" s="241"/>
    </row>
    <row r="45229" spans="25:28">
      <c r="Y45229" s="240"/>
      <c r="AB45229" s="241"/>
    </row>
    <row r="45230" spans="25:28">
      <c r="Y45230" s="240"/>
      <c r="AB45230" s="241"/>
    </row>
    <row r="45231" spans="25:28">
      <c r="Y45231" s="240"/>
      <c r="AB45231" s="241"/>
    </row>
    <row r="45232" spans="25:28">
      <c r="Y45232" s="240"/>
      <c r="AB45232" s="241"/>
    </row>
    <row r="45233" spans="25:28">
      <c r="Y45233" s="240"/>
      <c r="AB45233" s="241"/>
    </row>
    <row r="45234" spans="25:28">
      <c r="Y45234" s="240"/>
      <c r="AB45234" s="241"/>
    </row>
    <row r="45235" spans="25:28">
      <c r="Y45235" s="240"/>
      <c r="AB45235" s="241"/>
    </row>
    <row r="45236" spans="25:28">
      <c r="Y45236" s="240"/>
      <c r="AB45236" s="241"/>
    </row>
    <row r="45237" spans="25:28">
      <c r="Y45237" s="240"/>
      <c r="AB45237" s="241"/>
    </row>
    <row r="45238" spans="25:28">
      <c r="Y45238" s="240"/>
      <c r="AB45238" s="241"/>
    </row>
    <row r="45239" spans="25:28">
      <c r="Y45239" s="240"/>
      <c r="AB45239" s="241"/>
    </row>
    <row r="45240" spans="25:28">
      <c r="Y45240" s="240"/>
      <c r="AB45240" s="241"/>
    </row>
    <row r="45241" spans="25:28">
      <c r="Y45241" s="240"/>
      <c r="AB45241" s="241"/>
    </row>
    <row r="45242" spans="25:28">
      <c r="Y45242" s="240"/>
      <c r="AB45242" s="241"/>
    </row>
    <row r="45243" spans="25:28">
      <c r="Y45243" s="240"/>
      <c r="AB45243" s="241"/>
    </row>
    <row r="45244" spans="25:28">
      <c r="Y45244" s="240"/>
      <c r="AB45244" s="241"/>
    </row>
    <row r="45245" spans="25:28">
      <c r="Y45245" s="240"/>
      <c r="AB45245" s="241"/>
    </row>
    <row r="45246" spans="25:28">
      <c r="Y45246" s="240"/>
      <c r="AB45246" s="241"/>
    </row>
    <row r="45247" spans="25:28">
      <c r="Y45247" s="240"/>
      <c r="AB45247" s="241"/>
    </row>
    <row r="45248" spans="25:28">
      <c r="Y45248" s="240"/>
      <c r="AB45248" s="241"/>
    </row>
    <row r="45249" spans="25:28">
      <c r="Y45249" s="240"/>
      <c r="AB45249" s="241"/>
    </row>
    <row r="45250" spans="25:28">
      <c r="Y45250" s="240"/>
      <c r="AB45250" s="241"/>
    </row>
    <row r="45251" spans="25:28">
      <c r="Y45251" s="240"/>
      <c r="AB45251" s="241"/>
    </row>
    <row r="45252" spans="25:28">
      <c r="Y45252" s="240"/>
      <c r="AB45252" s="241"/>
    </row>
    <row r="45253" spans="25:28">
      <c r="Y45253" s="240"/>
      <c r="AB45253" s="241"/>
    </row>
    <row r="45254" spans="25:28">
      <c r="Y45254" s="240"/>
      <c r="AB45254" s="241"/>
    </row>
    <row r="45255" spans="25:28">
      <c r="Y45255" s="240"/>
      <c r="AB45255" s="241"/>
    </row>
    <row r="45256" spans="25:28">
      <c r="Y45256" s="240"/>
      <c r="AB45256" s="241"/>
    </row>
    <row r="45257" spans="25:28">
      <c r="Y45257" s="240"/>
      <c r="AB45257" s="241"/>
    </row>
    <row r="45258" spans="25:28">
      <c r="Y45258" s="240"/>
      <c r="AB45258" s="241"/>
    </row>
    <row r="45259" spans="25:28">
      <c r="Y45259" s="240"/>
      <c r="AB45259" s="241"/>
    </row>
    <row r="45260" spans="25:28">
      <c r="Y45260" s="240"/>
      <c r="AB45260" s="241"/>
    </row>
    <row r="45261" spans="25:28">
      <c r="Y45261" s="240"/>
      <c r="AB45261" s="241"/>
    </row>
    <row r="45262" spans="25:28">
      <c r="Y45262" s="240"/>
      <c r="AB45262" s="241"/>
    </row>
    <row r="45263" spans="25:28">
      <c r="Y45263" s="240"/>
      <c r="AB45263" s="241"/>
    </row>
    <row r="45264" spans="25:28">
      <c r="Y45264" s="240"/>
      <c r="AB45264" s="241"/>
    </row>
    <row r="45265" spans="25:28">
      <c r="Y45265" s="240"/>
      <c r="AB45265" s="241"/>
    </row>
    <row r="45266" spans="25:28">
      <c r="Y45266" s="240"/>
      <c r="AB45266" s="241"/>
    </row>
    <row r="45267" spans="25:28">
      <c r="Y45267" s="240"/>
      <c r="AB45267" s="241"/>
    </row>
    <row r="45268" spans="25:28">
      <c r="Y45268" s="240"/>
      <c r="AB45268" s="241"/>
    </row>
    <row r="45269" spans="25:28">
      <c r="Y45269" s="240"/>
      <c r="AB45269" s="241"/>
    </row>
    <row r="45270" spans="25:28">
      <c r="Y45270" s="240"/>
      <c r="AB45270" s="241"/>
    </row>
    <row r="45271" spans="25:28">
      <c r="Y45271" s="240"/>
      <c r="AB45271" s="241"/>
    </row>
    <row r="45272" spans="25:28">
      <c r="Y45272" s="240"/>
      <c r="AB45272" s="241"/>
    </row>
    <row r="45273" spans="25:28">
      <c r="Y45273" s="240"/>
      <c r="AB45273" s="241"/>
    </row>
    <row r="45274" spans="25:28">
      <c r="Y45274" s="240"/>
      <c r="AB45274" s="241"/>
    </row>
    <row r="45275" spans="25:28">
      <c r="Y45275" s="240"/>
      <c r="AB45275" s="241"/>
    </row>
    <row r="45276" spans="25:28">
      <c r="Y45276" s="240"/>
      <c r="AB45276" s="241"/>
    </row>
    <row r="45277" spans="25:28">
      <c r="Y45277" s="240"/>
      <c r="AB45277" s="241"/>
    </row>
    <row r="45278" spans="25:28">
      <c r="Y45278" s="240"/>
      <c r="AB45278" s="241"/>
    </row>
    <row r="45279" spans="25:28">
      <c r="Y45279" s="240"/>
      <c r="AB45279" s="241"/>
    </row>
    <row r="45280" spans="25:28">
      <c r="Y45280" s="240"/>
      <c r="AB45280" s="241"/>
    </row>
    <row r="45281" spans="25:28">
      <c r="Y45281" s="240"/>
      <c r="AB45281" s="241"/>
    </row>
    <row r="45282" spans="25:28">
      <c r="Y45282" s="240"/>
      <c r="AB45282" s="241"/>
    </row>
    <row r="45283" spans="25:28">
      <c r="Y45283" s="240"/>
      <c r="AB45283" s="241"/>
    </row>
    <row r="45284" spans="25:28">
      <c r="Y45284" s="240"/>
      <c r="AB45284" s="241"/>
    </row>
    <row r="45285" spans="25:28">
      <c r="Y45285" s="240"/>
      <c r="AB45285" s="241"/>
    </row>
    <row r="45286" spans="25:28">
      <c r="Y45286" s="240"/>
      <c r="AB45286" s="241"/>
    </row>
    <row r="45287" spans="25:28">
      <c r="Y45287" s="240"/>
      <c r="AB45287" s="241"/>
    </row>
    <row r="45288" spans="25:28">
      <c r="Y45288" s="240"/>
      <c r="AB45288" s="241"/>
    </row>
    <row r="45289" spans="25:28">
      <c r="Y45289" s="240"/>
      <c r="AB45289" s="241"/>
    </row>
    <row r="45290" spans="25:28">
      <c r="Y45290" s="240"/>
      <c r="AB45290" s="241"/>
    </row>
    <row r="45291" spans="25:28">
      <c r="Y45291" s="240"/>
      <c r="AB45291" s="241"/>
    </row>
    <row r="45292" spans="25:28">
      <c r="Y45292" s="240"/>
      <c r="AB45292" s="241"/>
    </row>
    <row r="45293" spans="25:28">
      <c r="Y45293" s="240"/>
      <c r="AB45293" s="241"/>
    </row>
    <row r="45294" spans="25:28">
      <c r="Y45294" s="240"/>
      <c r="AB45294" s="241"/>
    </row>
    <row r="45295" spans="25:28">
      <c r="Y45295" s="240"/>
      <c r="AB45295" s="241"/>
    </row>
    <row r="45296" spans="25:28">
      <c r="Y45296" s="240"/>
      <c r="AB45296" s="241"/>
    </row>
    <row r="45297" spans="25:28">
      <c r="Y45297" s="240"/>
      <c r="AB45297" s="241"/>
    </row>
    <row r="45298" spans="25:28">
      <c r="Y45298" s="240"/>
      <c r="AB45298" s="241"/>
    </row>
    <row r="45299" spans="25:28">
      <c r="Y45299" s="240"/>
      <c r="AB45299" s="241"/>
    </row>
    <row r="45300" spans="25:28">
      <c r="Y45300" s="240"/>
      <c r="AB45300" s="241"/>
    </row>
    <row r="45301" spans="25:28">
      <c r="Y45301" s="240"/>
      <c r="AB45301" s="241"/>
    </row>
    <row r="45302" spans="25:28">
      <c r="Y45302" s="240"/>
      <c r="AB45302" s="241"/>
    </row>
    <row r="45303" spans="25:28">
      <c r="Y45303" s="240"/>
      <c r="AB45303" s="241"/>
    </row>
    <row r="45304" spans="25:28">
      <c r="Y45304" s="240"/>
      <c r="AB45304" s="241"/>
    </row>
    <row r="45305" spans="25:28">
      <c r="Y45305" s="240"/>
      <c r="AB45305" s="241"/>
    </row>
    <row r="45306" spans="25:28">
      <c r="Y45306" s="240"/>
      <c r="AB45306" s="241"/>
    </row>
    <row r="45307" spans="25:28">
      <c r="Y45307" s="240"/>
      <c r="AB45307" s="241"/>
    </row>
    <row r="45308" spans="25:28">
      <c r="Y45308" s="240"/>
      <c r="AB45308" s="241"/>
    </row>
    <row r="45309" spans="25:28">
      <c r="Y45309" s="240"/>
      <c r="AB45309" s="241"/>
    </row>
    <row r="45310" spans="25:28">
      <c r="Y45310" s="240"/>
      <c r="AB45310" s="241"/>
    </row>
    <row r="45311" spans="25:28">
      <c r="Y45311" s="240"/>
      <c r="AB45311" s="241"/>
    </row>
    <row r="45312" spans="25:28">
      <c r="Y45312" s="240"/>
      <c r="AB45312" s="241"/>
    </row>
    <row r="45313" spans="25:28">
      <c r="Y45313" s="240"/>
      <c r="AB45313" s="241"/>
    </row>
    <row r="45314" spans="25:28">
      <c r="Y45314" s="240"/>
      <c r="AB45314" s="241"/>
    </row>
    <row r="45315" spans="25:28">
      <c r="Y45315" s="240"/>
      <c r="AB45315" s="241"/>
    </row>
    <row r="45316" spans="25:28">
      <c r="Y45316" s="240"/>
      <c r="AB45316" s="241"/>
    </row>
    <row r="45317" spans="25:28">
      <c r="Y45317" s="240"/>
      <c r="AB45317" s="241"/>
    </row>
    <row r="45318" spans="25:28">
      <c r="Y45318" s="240"/>
      <c r="AB45318" s="241"/>
    </row>
    <row r="45319" spans="25:28">
      <c r="Y45319" s="240"/>
      <c r="AB45319" s="241"/>
    </row>
    <row r="45320" spans="25:28">
      <c r="Y45320" s="240"/>
      <c r="AB45320" s="241"/>
    </row>
    <row r="45321" spans="25:28">
      <c r="Y45321" s="240"/>
      <c r="AB45321" s="241"/>
    </row>
    <row r="45322" spans="25:28">
      <c r="Y45322" s="240"/>
      <c r="AB45322" s="241"/>
    </row>
    <row r="45323" spans="25:28">
      <c r="Y45323" s="240"/>
      <c r="AB45323" s="241"/>
    </row>
    <row r="45324" spans="25:28">
      <c r="Y45324" s="240"/>
      <c r="AB45324" s="241"/>
    </row>
    <row r="45325" spans="25:28">
      <c r="Y45325" s="240"/>
      <c r="AB45325" s="241"/>
    </row>
    <row r="45326" spans="25:28">
      <c r="Y45326" s="240"/>
      <c r="AB45326" s="241"/>
    </row>
    <row r="45327" spans="25:28">
      <c r="Y45327" s="240"/>
      <c r="AB45327" s="241"/>
    </row>
    <row r="45328" spans="25:28">
      <c r="Y45328" s="240"/>
      <c r="AB45328" s="241"/>
    </row>
    <row r="45329" spans="25:28">
      <c r="Y45329" s="240"/>
      <c r="AB45329" s="241"/>
    </row>
    <row r="45330" spans="25:28">
      <c r="Y45330" s="240"/>
      <c r="AB45330" s="241"/>
    </row>
    <row r="45331" spans="25:28">
      <c r="Y45331" s="240"/>
      <c r="AB45331" s="241"/>
    </row>
    <row r="45332" spans="25:28">
      <c r="Y45332" s="240"/>
      <c r="AB45332" s="241"/>
    </row>
    <row r="45333" spans="25:28">
      <c r="Y45333" s="240"/>
      <c r="AB45333" s="241"/>
    </row>
    <row r="45334" spans="25:28">
      <c r="Y45334" s="240"/>
      <c r="AB45334" s="241"/>
    </row>
    <row r="45335" spans="25:28">
      <c r="Y45335" s="240"/>
      <c r="AB45335" s="241"/>
    </row>
    <row r="45336" spans="25:28">
      <c r="Y45336" s="240"/>
      <c r="AB45336" s="241"/>
    </row>
    <row r="45337" spans="25:28">
      <c r="Y45337" s="240"/>
      <c r="AB45337" s="241"/>
    </row>
    <row r="45338" spans="25:28">
      <c r="Y45338" s="240"/>
      <c r="AB45338" s="241"/>
    </row>
    <row r="45339" spans="25:28">
      <c r="Y45339" s="240"/>
      <c r="AB45339" s="241"/>
    </row>
    <row r="45340" spans="25:28">
      <c r="Y45340" s="240"/>
      <c r="AB45340" s="241"/>
    </row>
    <row r="45341" spans="25:28">
      <c r="Y45341" s="240"/>
      <c r="AB45341" s="241"/>
    </row>
    <row r="45342" spans="25:28">
      <c r="Y45342" s="240"/>
      <c r="AB45342" s="241"/>
    </row>
    <row r="45343" spans="25:28">
      <c r="Y45343" s="240"/>
      <c r="AB45343" s="241"/>
    </row>
    <row r="45344" spans="25:28">
      <c r="Y45344" s="240"/>
      <c r="AB45344" s="241"/>
    </row>
    <row r="45345" spans="25:28">
      <c r="Y45345" s="240"/>
      <c r="AB45345" s="241"/>
    </row>
    <row r="45346" spans="25:28">
      <c r="Y45346" s="240"/>
      <c r="AB45346" s="241"/>
    </row>
    <row r="45347" spans="25:28">
      <c r="Y45347" s="240"/>
      <c r="AB45347" s="241"/>
    </row>
    <row r="45348" spans="25:28">
      <c r="Y45348" s="240"/>
      <c r="AB45348" s="241"/>
    </row>
    <row r="45349" spans="25:28">
      <c r="Y45349" s="240"/>
      <c r="AB45349" s="241"/>
    </row>
    <row r="45350" spans="25:28">
      <c r="Y45350" s="240"/>
      <c r="AB45350" s="241"/>
    </row>
    <row r="45351" spans="25:28">
      <c r="Y45351" s="240"/>
      <c r="AB45351" s="241"/>
    </row>
    <row r="45352" spans="25:28">
      <c r="Y45352" s="240"/>
      <c r="AB45352" s="241"/>
    </row>
    <row r="45353" spans="25:28">
      <c r="Y45353" s="240"/>
      <c r="AB45353" s="241"/>
    </row>
    <row r="45354" spans="25:28">
      <c r="Y45354" s="240"/>
      <c r="AB45354" s="241"/>
    </row>
    <row r="45355" spans="25:28">
      <c r="Y45355" s="240"/>
      <c r="AB45355" s="241"/>
    </row>
    <row r="45356" spans="25:28">
      <c r="Y45356" s="240"/>
      <c r="AB45356" s="241"/>
    </row>
    <row r="45357" spans="25:28">
      <c r="Y45357" s="240"/>
      <c r="AB45357" s="241"/>
    </row>
    <row r="45358" spans="25:28">
      <c r="Y45358" s="240"/>
      <c r="AB45358" s="241"/>
    </row>
    <row r="45359" spans="25:28">
      <c r="Y45359" s="240"/>
      <c r="AB45359" s="241"/>
    </row>
    <row r="45360" spans="25:28">
      <c r="Y45360" s="240"/>
      <c r="AB45360" s="241"/>
    </row>
    <row r="45361" spans="25:28">
      <c r="Y45361" s="240"/>
      <c r="AB45361" s="241"/>
    </row>
    <row r="45362" spans="25:28">
      <c r="Y45362" s="240"/>
      <c r="AB45362" s="241"/>
    </row>
    <row r="45363" spans="25:28">
      <c r="Y45363" s="240"/>
      <c r="AB45363" s="241"/>
    </row>
    <row r="45364" spans="25:28">
      <c r="Y45364" s="240"/>
      <c r="AB45364" s="241"/>
    </row>
    <row r="45365" spans="25:28">
      <c r="Y45365" s="240"/>
      <c r="AB45365" s="241"/>
    </row>
    <row r="45366" spans="25:28">
      <c r="Y45366" s="240"/>
      <c r="AB45366" s="241"/>
    </row>
    <row r="45367" spans="25:28">
      <c r="Y45367" s="240"/>
      <c r="AB45367" s="241"/>
    </row>
    <row r="45368" spans="25:28">
      <c r="Y45368" s="240"/>
      <c r="AB45368" s="241"/>
    </row>
    <row r="45369" spans="25:28">
      <c r="Y45369" s="240"/>
      <c r="AB45369" s="241"/>
    </row>
    <row r="45370" spans="25:28">
      <c r="Y45370" s="240"/>
      <c r="AB45370" s="241"/>
    </row>
    <row r="45371" spans="25:28">
      <c r="Y45371" s="240"/>
      <c r="AB45371" s="241"/>
    </row>
    <row r="45372" spans="25:28">
      <c r="Y45372" s="240"/>
      <c r="AB45372" s="241"/>
    </row>
    <row r="45373" spans="25:28">
      <c r="Y45373" s="240"/>
      <c r="AB45373" s="241"/>
    </row>
    <row r="45374" spans="25:28">
      <c r="Y45374" s="240"/>
      <c r="AB45374" s="241"/>
    </row>
    <row r="45375" spans="25:28">
      <c r="Y45375" s="240"/>
      <c r="AB45375" s="241"/>
    </row>
    <row r="45376" spans="25:28">
      <c r="Y45376" s="240"/>
      <c r="AB45376" s="241"/>
    </row>
    <row r="45377" spans="25:28">
      <c r="Y45377" s="240"/>
      <c r="AB45377" s="241"/>
    </row>
    <row r="45378" spans="25:28">
      <c r="Y45378" s="240"/>
      <c r="AB45378" s="241"/>
    </row>
    <row r="45379" spans="25:28">
      <c r="Y45379" s="240"/>
      <c r="AB45379" s="241"/>
    </row>
    <row r="45380" spans="25:28">
      <c r="Y45380" s="240"/>
      <c r="AB45380" s="241"/>
    </row>
    <row r="45381" spans="25:28">
      <c r="Y45381" s="240"/>
      <c r="AB45381" s="241"/>
    </row>
    <row r="45382" spans="25:28">
      <c r="Y45382" s="240"/>
      <c r="AB45382" s="241"/>
    </row>
    <row r="45383" spans="25:28">
      <c r="Y45383" s="240"/>
      <c r="AB45383" s="241"/>
    </row>
    <row r="45384" spans="25:28">
      <c r="Y45384" s="240"/>
      <c r="AB45384" s="241"/>
    </row>
    <row r="45385" spans="25:28">
      <c r="Y45385" s="240"/>
      <c r="AB45385" s="241"/>
    </row>
    <row r="45386" spans="25:28">
      <c r="Y45386" s="240"/>
      <c r="AB45386" s="241"/>
    </row>
    <row r="45387" spans="25:28">
      <c r="Y45387" s="240"/>
      <c r="AB45387" s="241"/>
    </row>
    <row r="45388" spans="25:28">
      <c r="Y45388" s="240"/>
      <c r="AB45388" s="241"/>
    </row>
    <row r="45389" spans="25:28">
      <c r="Y45389" s="240"/>
      <c r="AB45389" s="241"/>
    </row>
    <row r="45390" spans="25:28">
      <c r="Y45390" s="240"/>
      <c r="AB45390" s="241"/>
    </row>
    <row r="45391" spans="25:28">
      <c r="Y45391" s="240"/>
      <c r="AB45391" s="241"/>
    </row>
    <row r="45392" spans="25:28">
      <c r="Y45392" s="240"/>
      <c r="AB45392" s="241"/>
    </row>
    <row r="45393" spans="25:28">
      <c r="Y45393" s="240"/>
      <c r="AB45393" s="241"/>
    </row>
    <row r="45394" spans="25:28">
      <c r="Y45394" s="240"/>
      <c r="AB45394" s="241"/>
    </row>
    <row r="45395" spans="25:28">
      <c r="Y45395" s="240"/>
      <c r="AB45395" s="241"/>
    </row>
    <row r="45396" spans="25:28">
      <c r="Y45396" s="240"/>
      <c r="AB45396" s="241"/>
    </row>
    <row r="45397" spans="25:28">
      <c r="Y45397" s="240"/>
      <c r="AB45397" s="241"/>
    </row>
    <row r="45398" spans="25:28">
      <c r="Y45398" s="240"/>
      <c r="AB45398" s="241"/>
    </row>
    <row r="45399" spans="25:28">
      <c r="Y45399" s="240"/>
      <c r="AB45399" s="241"/>
    </row>
    <row r="45400" spans="25:28">
      <c r="Y45400" s="240"/>
      <c r="AB45400" s="241"/>
    </row>
    <row r="45401" spans="25:28">
      <c r="Y45401" s="240"/>
      <c r="AB45401" s="241"/>
    </row>
    <row r="45402" spans="25:28">
      <c r="Y45402" s="240"/>
      <c r="AB45402" s="241"/>
    </row>
    <row r="45403" spans="25:28">
      <c r="Y45403" s="240"/>
      <c r="AB45403" s="241"/>
    </row>
    <row r="45404" spans="25:28">
      <c r="Y45404" s="240"/>
      <c r="AB45404" s="241"/>
    </row>
    <row r="45405" spans="25:28">
      <c r="Y45405" s="240"/>
      <c r="AB45405" s="241"/>
    </row>
    <row r="45406" spans="25:28">
      <c r="Y45406" s="240"/>
      <c r="AB45406" s="241"/>
    </row>
    <row r="45407" spans="25:28">
      <c r="Y45407" s="240"/>
      <c r="AB45407" s="241"/>
    </row>
    <row r="45408" spans="25:28">
      <c r="Y45408" s="240"/>
      <c r="AB45408" s="241"/>
    </row>
    <row r="45409" spans="25:28">
      <c r="Y45409" s="240"/>
      <c r="AB45409" s="241"/>
    </row>
    <row r="45410" spans="25:28">
      <c r="Y45410" s="240"/>
      <c r="AB45410" s="241"/>
    </row>
    <row r="45411" spans="25:28">
      <c r="Y45411" s="240"/>
      <c r="AB45411" s="241"/>
    </row>
    <row r="45412" spans="25:28">
      <c r="Y45412" s="240"/>
      <c r="AB45412" s="241"/>
    </row>
    <row r="45413" spans="25:28">
      <c r="Y45413" s="240"/>
      <c r="AB45413" s="241"/>
    </row>
    <row r="45414" spans="25:28">
      <c r="Y45414" s="240"/>
      <c r="AB45414" s="241"/>
    </row>
    <row r="45415" spans="25:28">
      <c r="Y45415" s="240"/>
      <c r="AB45415" s="241"/>
    </row>
    <row r="45416" spans="25:28">
      <c r="Y45416" s="240"/>
      <c r="AB45416" s="241"/>
    </row>
    <row r="45417" spans="25:28">
      <c r="Y45417" s="240"/>
      <c r="AB45417" s="241"/>
    </row>
    <row r="45418" spans="25:28">
      <c r="Y45418" s="240"/>
      <c r="AB45418" s="241"/>
    </row>
    <row r="45419" spans="25:28">
      <c r="Y45419" s="240"/>
      <c r="AB45419" s="241"/>
    </row>
    <row r="45420" spans="25:28">
      <c r="Y45420" s="240"/>
      <c r="AB45420" s="241"/>
    </row>
    <row r="45421" spans="25:28">
      <c r="Y45421" s="240"/>
      <c r="AB45421" s="241"/>
    </row>
    <row r="45422" spans="25:28">
      <c r="Y45422" s="240"/>
      <c r="AB45422" s="241"/>
    </row>
    <row r="45423" spans="25:28">
      <c r="Y45423" s="240"/>
      <c r="AB45423" s="241"/>
    </row>
    <row r="45424" spans="25:28">
      <c r="Y45424" s="240"/>
      <c r="AB45424" s="241"/>
    </row>
    <row r="45425" spans="25:28">
      <c r="Y45425" s="240"/>
      <c r="AB45425" s="241"/>
    </row>
    <row r="45426" spans="25:28">
      <c r="Y45426" s="240"/>
      <c r="AB45426" s="241"/>
    </row>
    <row r="45427" spans="25:28">
      <c r="Y45427" s="240"/>
      <c r="AB45427" s="241"/>
    </row>
    <row r="45428" spans="25:28">
      <c r="Y45428" s="240"/>
      <c r="AB45428" s="241"/>
    </row>
    <row r="45429" spans="25:28">
      <c r="Y45429" s="240"/>
      <c r="AB45429" s="241"/>
    </row>
    <row r="45430" spans="25:28">
      <c r="Y45430" s="240"/>
      <c r="AB45430" s="241"/>
    </row>
    <row r="45431" spans="25:28">
      <c r="Y45431" s="240"/>
      <c r="AB45431" s="241"/>
    </row>
    <row r="45432" spans="25:28">
      <c r="Y45432" s="240"/>
      <c r="AB45432" s="241"/>
    </row>
    <row r="45433" spans="25:28">
      <c r="Y45433" s="240"/>
      <c r="AB45433" s="241"/>
    </row>
    <row r="45434" spans="25:28">
      <c r="Y45434" s="240"/>
      <c r="AB45434" s="241"/>
    </row>
    <row r="45435" spans="25:28">
      <c r="Y45435" s="240"/>
      <c r="AB45435" s="241"/>
    </row>
    <row r="45436" spans="25:28">
      <c r="Y45436" s="240"/>
      <c r="AB45436" s="241"/>
    </row>
    <row r="45437" spans="25:28">
      <c r="Y45437" s="240"/>
      <c r="AB45437" s="241"/>
    </row>
    <row r="45438" spans="25:28">
      <c r="Y45438" s="240"/>
      <c r="AB45438" s="241"/>
    </row>
    <row r="45439" spans="25:28">
      <c r="Y45439" s="240"/>
      <c r="AB45439" s="241"/>
    </row>
    <row r="45440" spans="25:28">
      <c r="Y45440" s="240"/>
      <c r="AB45440" s="241"/>
    </row>
    <row r="45441" spans="25:28">
      <c r="Y45441" s="240"/>
      <c r="AB45441" s="241"/>
    </row>
    <row r="45442" spans="25:28">
      <c r="Y45442" s="240"/>
      <c r="AB45442" s="241"/>
    </row>
    <row r="45443" spans="25:28">
      <c r="Y45443" s="240"/>
      <c r="AB45443" s="241"/>
    </row>
    <row r="45444" spans="25:28">
      <c r="Y45444" s="240"/>
      <c r="AB45444" s="241"/>
    </row>
    <row r="45445" spans="25:28">
      <c r="Y45445" s="240"/>
      <c r="AB45445" s="241"/>
    </row>
    <row r="45446" spans="25:28">
      <c r="Y45446" s="240"/>
      <c r="AB45446" s="241"/>
    </row>
    <row r="45447" spans="25:28">
      <c r="Y45447" s="240"/>
      <c r="AB45447" s="241"/>
    </row>
    <row r="45448" spans="25:28">
      <c r="Y45448" s="240"/>
      <c r="AB45448" s="241"/>
    </row>
    <row r="45449" spans="25:28">
      <c r="Y45449" s="240"/>
      <c r="AB45449" s="241"/>
    </row>
    <row r="45450" spans="25:28">
      <c r="Y45450" s="240"/>
      <c r="AB45450" s="241"/>
    </row>
    <row r="45451" spans="25:28">
      <c r="Y45451" s="240"/>
      <c r="AB45451" s="241"/>
    </row>
    <row r="45452" spans="25:28">
      <c r="Y45452" s="240"/>
      <c r="AB45452" s="241"/>
    </row>
    <row r="45453" spans="25:28">
      <c r="Y45453" s="240"/>
      <c r="AB45453" s="241"/>
    </row>
    <row r="45454" spans="25:28">
      <c r="Y45454" s="240"/>
      <c r="AB45454" s="241"/>
    </row>
    <row r="45455" spans="25:28">
      <c r="Y45455" s="240"/>
      <c r="AB45455" s="241"/>
    </row>
    <row r="45456" spans="25:28">
      <c r="Y45456" s="240"/>
      <c r="AB45456" s="241"/>
    </row>
    <row r="45457" spans="25:28">
      <c r="Y45457" s="240"/>
      <c r="AB45457" s="241"/>
    </row>
    <row r="45458" spans="25:28">
      <c r="Y45458" s="240"/>
      <c r="AB45458" s="241"/>
    </row>
    <row r="45459" spans="25:28">
      <c r="Y45459" s="240"/>
      <c r="AB45459" s="241"/>
    </row>
    <row r="45460" spans="25:28">
      <c r="Y45460" s="240"/>
      <c r="AB45460" s="241"/>
    </row>
    <row r="45461" spans="25:28">
      <c r="Y45461" s="240"/>
      <c r="AB45461" s="241"/>
    </row>
    <row r="45462" spans="25:28">
      <c r="Y45462" s="240"/>
      <c r="AB45462" s="241"/>
    </row>
    <row r="45463" spans="25:28">
      <c r="Y45463" s="240"/>
      <c r="AB45463" s="241"/>
    </row>
    <row r="45464" spans="25:28">
      <c r="Y45464" s="240"/>
      <c r="AB45464" s="241"/>
    </row>
    <row r="45465" spans="25:28">
      <c r="Y45465" s="240"/>
      <c r="AB45465" s="241"/>
    </row>
    <row r="45466" spans="25:28">
      <c r="Y45466" s="240"/>
      <c r="AB45466" s="241"/>
    </row>
    <row r="45467" spans="25:28">
      <c r="Y45467" s="240"/>
      <c r="AB45467" s="241"/>
    </row>
    <row r="45468" spans="25:28">
      <c r="Y45468" s="240"/>
      <c r="AB45468" s="241"/>
    </row>
    <row r="45469" spans="25:28">
      <c r="Y45469" s="240"/>
      <c r="AB45469" s="241"/>
    </row>
    <row r="45470" spans="25:28">
      <c r="Y45470" s="240"/>
      <c r="AB45470" s="241"/>
    </row>
    <row r="45471" spans="25:28">
      <c r="Y45471" s="240"/>
      <c r="AB45471" s="241"/>
    </row>
    <row r="45472" spans="25:28">
      <c r="Y45472" s="240"/>
      <c r="AB45472" s="241"/>
    </row>
    <row r="45473" spans="25:28">
      <c r="Y45473" s="240"/>
      <c r="AB45473" s="241"/>
    </row>
    <row r="45474" spans="25:28">
      <c r="Y45474" s="240"/>
      <c r="AB45474" s="241"/>
    </row>
    <row r="45475" spans="25:28">
      <c r="Y45475" s="240"/>
      <c r="AB45475" s="241"/>
    </row>
    <row r="45476" spans="25:28">
      <c r="Y45476" s="240"/>
      <c r="AB45476" s="241"/>
    </row>
    <row r="45477" spans="25:28">
      <c r="Y45477" s="240"/>
      <c r="AB45477" s="241"/>
    </row>
    <row r="45478" spans="25:28">
      <c r="Y45478" s="240"/>
      <c r="AB45478" s="241"/>
    </row>
    <row r="45479" spans="25:28">
      <c r="Y45479" s="240"/>
      <c r="AB45479" s="241"/>
    </row>
    <row r="45480" spans="25:28">
      <c r="Y45480" s="240"/>
      <c r="AB45480" s="241"/>
    </row>
    <row r="45481" spans="25:28">
      <c r="Y45481" s="240"/>
      <c r="AB45481" s="241"/>
    </row>
    <row r="45482" spans="25:28">
      <c r="Y45482" s="240"/>
      <c r="AB45482" s="241"/>
    </row>
    <row r="45483" spans="25:28">
      <c r="Y45483" s="240"/>
      <c r="AB45483" s="241"/>
    </row>
    <row r="45484" spans="25:28">
      <c r="Y45484" s="240"/>
      <c r="AB45484" s="241"/>
    </row>
    <row r="45485" spans="25:28">
      <c r="Y45485" s="240"/>
      <c r="AB45485" s="241"/>
    </row>
    <row r="45486" spans="25:28">
      <c r="Y45486" s="240"/>
      <c r="AB45486" s="241"/>
    </row>
    <row r="45487" spans="25:28">
      <c r="Y45487" s="240"/>
      <c r="AB45487" s="241"/>
    </row>
    <row r="45488" spans="25:28">
      <c r="Y45488" s="240"/>
      <c r="AB45488" s="241"/>
    </row>
    <row r="45489" spans="25:28">
      <c r="Y45489" s="240"/>
      <c r="AB45489" s="241"/>
    </row>
    <row r="45490" spans="25:28">
      <c r="Y45490" s="240"/>
      <c r="AB45490" s="241"/>
    </row>
    <row r="45491" spans="25:28">
      <c r="Y45491" s="240"/>
      <c r="AB45491" s="241"/>
    </row>
    <row r="45492" spans="25:28">
      <c r="Y45492" s="240"/>
      <c r="AB45492" s="241"/>
    </row>
    <row r="45493" spans="25:28">
      <c r="Y45493" s="240"/>
      <c r="AB45493" s="241"/>
    </row>
    <row r="45494" spans="25:28">
      <c r="Y45494" s="240"/>
      <c r="AB45494" s="241"/>
    </row>
    <row r="45495" spans="25:28">
      <c r="Y45495" s="240"/>
      <c r="AB45495" s="241"/>
    </row>
    <row r="45496" spans="25:28">
      <c r="Y45496" s="240"/>
      <c r="AB45496" s="241"/>
    </row>
    <row r="45497" spans="25:28">
      <c r="Y45497" s="240"/>
      <c r="AB45497" s="241"/>
    </row>
    <row r="45498" spans="25:28">
      <c r="Y45498" s="240"/>
      <c r="AB45498" s="241"/>
    </row>
    <row r="45499" spans="25:28">
      <c r="Y45499" s="240"/>
      <c r="AB45499" s="241"/>
    </row>
    <row r="45500" spans="25:28">
      <c r="Y45500" s="240"/>
      <c r="AB45500" s="241"/>
    </row>
    <row r="45501" spans="25:28">
      <c r="Y45501" s="240"/>
      <c r="AB45501" s="241"/>
    </row>
    <row r="45502" spans="25:28">
      <c r="Y45502" s="240"/>
      <c r="AB45502" s="241"/>
    </row>
    <row r="45503" spans="25:28">
      <c r="Y45503" s="240"/>
      <c r="AB45503" s="241"/>
    </row>
    <row r="45504" spans="25:28">
      <c r="Y45504" s="240"/>
      <c r="AB45504" s="241"/>
    </row>
    <row r="45505" spans="25:28">
      <c r="Y45505" s="240"/>
      <c r="AB45505" s="241"/>
    </row>
    <row r="45506" spans="25:28">
      <c r="Y45506" s="240"/>
      <c r="AB45506" s="241"/>
    </row>
    <row r="45507" spans="25:28">
      <c r="Y45507" s="240"/>
      <c r="AB45507" s="241"/>
    </row>
    <row r="45508" spans="25:28">
      <c r="Y45508" s="240"/>
      <c r="AB45508" s="241"/>
    </row>
    <row r="45509" spans="25:28">
      <c r="Y45509" s="240"/>
      <c r="AB45509" s="241"/>
    </row>
    <row r="45510" spans="25:28">
      <c r="Y45510" s="240"/>
      <c r="AB45510" s="241"/>
    </row>
    <row r="45511" spans="25:28">
      <c r="Y45511" s="240"/>
      <c r="AB45511" s="241"/>
    </row>
    <row r="45512" spans="25:28">
      <c r="Y45512" s="240"/>
      <c r="AB45512" s="241"/>
    </row>
    <row r="45513" spans="25:28">
      <c r="Y45513" s="240"/>
      <c r="AB45513" s="241"/>
    </row>
    <row r="45514" spans="25:28">
      <c r="Y45514" s="240"/>
      <c r="AB45514" s="241"/>
    </row>
    <row r="45515" spans="25:28">
      <c r="Y45515" s="240"/>
      <c r="AB45515" s="241"/>
    </row>
    <row r="45516" spans="25:28">
      <c r="Y45516" s="240"/>
      <c r="AB45516" s="241"/>
    </row>
    <row r="45517" spans="25:28">
      <c r="Y45517" s="240"/>
      <c r="AB45517" s="241"/>
    </row>
    <row r="45518" spans="25:28">
      <c r="Y45518" s="240"/>
      <c r="AB45518" s="241"/>
    </row>
    <row r="45519" spans="25:28">
      <c r="Y45519" s="240"/>
      <c r="AB45519" s="241"/>
    </row>
    <row r="45520" spans="25:28">
      <c r="Y45520" s="240"/>
      <c r="AB45520" s="241"/>
    </row>
    <row r="45521" spans="25:28">
      <c r="Y45521" s="240"/>
      <c r="AB45521" s="241"/>
    </row>
    <row r="45522" spans="25:28">
      <c r="Y45522" s="240"/>
      <c r="AB45522" s="241"/>
    </row>
    <row r="45523" spans="25:28">
      <c r="Y45523" s="240"/>
      <c r="AB45523" s="241"/>
    </row>
    <row r="45524" spans="25:28">
      <c r="Y45524" s="240"/>
      <c r="AB45524" s="241"/>
    </row>
    <row r="45525" spans="25:28">
      <c r="Y45525" s="240"/>
      <c r="AB45525" s="241"/>
    </row>
    <row r="45526" spans="25:28">
      <c r="Y45526" s="240"/>
      <c r="AB45526" s="241"/>
    </row>
    <row r="45527" spans="25:28">
      <c r="Y45527" s="240"/>
      <c r="AB45527" s="241"/>
    </row>
    <row r="45528" spans="25:28">
      <c r="Y45528" s="240"/>
      <c r="AB45528" s="241"/>
    </row>
    <row r="45529" spans="25:28">
      <c r="Y45529" s="240"/>
      <c r="AB45529" s="241"/>
    </row>
    <row r="45530" spans="25:28">
      <c r="Y45530" s="240"/>
      <c r="AB45530" s="241"/>
    </row>
    <row r="45531" spans="25:28">
      <c r="Y45531" s="240"/>
      <c r="AB45531" s="241"/>
    </row>
    <row r="45532" spans="25:28">
      <c r="Y45532" s="240"/>
      <c r="AB45532" s="241"/>
    </row>
    <row r="45533" spans="25:28">
      <c r="Y45533" s="240"/>
      <c r="AB45533" s="241"/>
    </row>
    <row r="45534" spans="25:28">
      <c r="Y45534" s="240"/>
      <c r="AB45534" s="241"/>
    </row>
    <row r="45535" spans="25:28">
      <c r="Y45535" s="240"/>
      <c r="AB45535" s="241"/>
    </row>
    <row r="45536" spans="25:28">
      <c r="Y45536" s="240"/>
      <c r="AB45536" s="241"/>
    </row>
    <row r="45537" spans="25:28">
      <c r="Y45537" s="240"/>
      <c r="AB45537" s="241"/>
    </row>
    <row r="45538" spans="25:28">
      <c r="Y45538" s="240"/>
      <c r="AB45538" s="241"/>
    </row>
    <row r="45539" spans="25:28">
      <c r="Y45539" s="240"/>
      <c r="AB45539" s="241"/>
    </row>
    <row r="45540" spans="25:28">
      <c r="Y45540" s="240"/>
      <c r="AB45540" s="241"/>
    </row>
    <row r="45541" spans="25:28">
      <c r="Y45541" s="240"/>
      <c r="AB45541" s="241"/>
    </row>
    <row r="45542" spans="25:28">
      <c r="Y45542" s="240"/>
      <c r="AB45542" s="241"/>
    </row>
    <row r="45543" spans="25:28">
      <c r="Y45543" s="240"/>
      <c r="AB45543" s="241"/>
    </row>
    <row r="45544" spans="25:28">
      <c r="Y45544" s="240"/>
      <c r="AB45544" s="241"/>
    </row>
    <row r="45545" spans="25:28">
      <c r="Y45545" s="240"/>
      <c r="AB45545" s="241"/>
    </row>
    <row r="45546" spans="25:28">
      <c r="Y45546" s="240"/>
      <c r="AB45546" s="241"/>
    </row>
    <row r="45547" spans="25:28">
      <c r="Y45547" s="240"/>
      <c r="AB45547" s="241"/>
    </row>
    <row r="45548" spans="25:28">
      <c r="Y45548" s="240"/>
      <c r="AB45548" s="241"/>
    </row>
    <row r="45549" spans="25:28">
      <c r="Y45549" s="240"/>
      <c r="AB45549" s="241"/>
    </row>
    <row r="45550" spans="25:28">
      <c r="Y45550" s="240"/>
      <c r="AB45550" s="241"/>
    </row>
    <row r="45551" spans="25:28">
      <c r="Y45551" s="240"/>
      <c r="AB45551" s="241"/>
    </row>
    <row r="45552" spans="25:28">
      <c r="Y45552" s="240"/>
      <c r="AB45552" s="241"/>
    </row>
    <row r="45553" spans="25:28">
      <c r="Y45553" s="240"/>
      <c r="AB45553" s="241"/>
    </row>
    <row r="45554" spans="25:28">
      <c r="Y45554" s="240"/>
      <c r="AB45554" s="241"/>
    </row>
    <row r="45555" spans="25:28">
      <c r="Y45555" s="240"/>
      <c r="AB45555" s="241"/>
    </row>
    <row r="45556" spans="25:28">
      <c r="Y45556" s="240"/>
      <c r="AB45556" s="241"/>
    </row>
    <row r="45557" spans="25:28">
      <c r="Y45557" s="240"/>
      <c r="AB45557" s="241"/>
    </row>
    <row r="45558" spans="25:28">
      <c r="Y45558" s="240"/>
      <c r="AB45558" s="241"/>
    </row>
    <row r="45559" spans="25:28">
      <c r="Y45559" s="240"/>
      <c r="AB45559" s="241"/>
    </row>
    <row r="45560" spans="25:28">
      <c r="Y45560" s="240"/>
      <c r="AB45560" s="241"/>
    </row>
    <row r="45561" spans="25:28">
      <c r="Y45561" s="240"/>
      <c r="AB45561" s="241"/>
    </row>
    <row r="45562" spans="25:28">
      <c r="Y45562" s="240"/>
      <c r="AB45562" s="241"/>
    </row>
    <row r="45563" spans="25:28">
      <c r="Y45563" s="240"/>
      <c r="AB45563" s="241"/>
    </row>
    <row r="45564" spans="25:28">
      <c r="Y45564" s="240"/>
      <c r="AB45564" s="241"/>
    </row>
    <row r="45565" spans="25:28">
      <c r="Y45565" s="240"/>
      <c r="AB45565" s="241"/>
    </row>
    <row r="45566" spans="25:28">
      <c r="Y45566" s="240"/>
      <c r="AB45566" s="241"/>
    </row>
    <row r="45567" spans="25:28">
      <c r="Y45567" s="240"/>
      <c r="AB45567" s="241"/>
    </row>
    <row r="45568" spans="25:28">
      <c r="Y45568" s="240"/>
      <c r="AB45568" s="241"/>
    </row>
    <row r="45569" spans="25:28">
      <c r="Y45569" s="240"/>
      <c r="AB45569" s="241"/>
    </row>
    <row r="45570" spans="25:28">
      <c r="Y45570" s="240"/>
      <c r="AB45570" s="241"/>
    </row>
    <row r="45571" spans="25:28">
      <c r="Y45571" s="240"/>
      <c r="AB45571" s="241"/>
    </row>
    <row r="45572" spans="25:28">
      <c r="Y45572" s="240"/>
      <c r="AB45572" s="241"/>
    </row>
    <row r="45573" spans="25:28">
      <c r="Y45573" s="240"/>
      <c r="AB45573" s="241"/>
    </row>
    <row r="45574" spans="25:28">
      <c r="Y45574" s="240"/>
      <c r="AB45574" s="241"/>
    </row>
    <row r="45575" spans="25:28">
      <c r="Y45575" s="240"/>
      <c r="AB45575" s="241"/>
    </row>
    <row r="45576" spans="25:28">
      <c r="Y45576" s="240"/>
      <c r="AB45576" s="241"/>
    </row>
    <row r="45577" spans="25:28">
      <c r="Y45577" s="240"/>
      <c r="AB45577" s="241"/>
    </row>
    <row r="45578" spans="25:28">
      <c r="Y45578" s="240"/>
      <c r="AB45578" s="241"/>
    </row>
    <row r="45579" spans="25:28">
      <c r="Y45579" s="240"/>
      <c r="AB45579" s="241"/>
    </row>
    <row r="45580" spans="25:28">
      <c r="Y45580" s="240"/>
      <c r="AB45580" s="241"/>
    </row>
    <row r="45581" spans="25:28">
      <c r="Y45581" s="240"/>
      <c r="AB45581" s="241"/>
    </row>
    <row r="45582" spans="25:28">
      <c r="Y45582" s="240"/>
      <c r="AB45582" s="241"/>
    </row>
    <row r="45583" spans="25:28">
      <c r="Y45583" s="240"/>
      <c r="AB45583" s="241"/>
    </row>
    <row r="45584" spans="25:28">
      <c r="Y45584" s="240"/>
      <c r="AB45584" s="241"/>
    </row>
    <row r="45585" spans="25:28">
      <c r="Y45585" s="240"/>
      <c r="AB45585" s="241"/>
    </row>
    <row r="45586" spans="25:28">
      <c r="Y45586" s="240"/>
      <c r="AB45586" s="241"/>
    </row>
    <row r="45587" spans="25:28">
      <c r="Y45587" s="240"/>
      <c r="AB45587" s="241"/>
    </row>
    <row r="45588" spans="25:28">
      <c r="Y45588" s="240"/>
      <c r="AB45588" s="241"/>
    </row>
    <row r="45589" spans="25:28">
      <c r="Y45589" s="240"/>
      <c r="AB45589" s="241"/>
    </row>
    <row r="45590" spans="25:28">
      <c r="Y45590" s="240"/>
      <c r="AB45590" s="241"/>
    </row>
    <row r="45591" spans="25:28">
      <c r="Y45591" s="240"/>
      <c r="AB45591" s="241"/>
    </row>
    <row r="45592" spans="25:28">
      <c r="Y45592" s="240"/>
      <c r="AB45592" s="241"/>
    </row>
    <row r="45593" spans="25:28">
      <c r="Y45593" s="240"/>
      <c r="AB45593" s="241"/>
    </row>
    <row r="45594" spans="25:28">
      <c r="Y45594" s="240"/>
      <c r="AB45594" s="241"/>
    </row>
    <row r="45595" spans="25:28">
      <c r="Y45595" s="240"/>
      <c r="AB45595" s="241"/>
    </row>
    <row r="45596" spans="25:28">
      <c r="Y45596" s="240"/>
      <c r="AB45596" s="241"/>
    </row>
    <row r="45597" spans="25:28">
      <c r="Y45597" s="240"/>
      <c r="AB45597" s="241"/>
    </row>
    <row r="45598" spans="25:28">
      <c r="Y45598" s="240"/>
      <c r="AB45598" s="241"/>
    </row>
    <row r="45599" spans="25:28">
      <c r="Y45599" s="240"/>
      <c r="AB45599" s="241"/>
    </row>
    <row r="45600" spans="25:28">
      <c r="Y45600" s="240"/>
      <c r="AB45600" s="241"/>
    </row>
    <row r="45601" spans="25:28">
      <c r="Y45601" s="240"/>
      <c r="AB45601" s="241"/>
    </row>
    <row r="45602" spans="25:28">
      <c r="Y45602" s="240"/>
      <c r="AB45602" s="241"/>
    </row>
    <row r="45603" spans="25:28">
      <c r="Y45603" s="240"/>
      <c r="AB45603" s="241"/>
    </row>
    <row r="45604" spans="25:28">
      <c r="Y45604" s="240"/>
      <c r="AB45604" s="241"/>
    </row>
    <row r="45605" spans="25:28">
      <c r="Y45605" s="240"/>
      <c r="AB45605" s="241"/>
    </row>
    <row r="45606" spans="25:28">
      <c r="Y45606" s="240"/>
      <c r="AB45606" s="241"/>
    </row>
    <row r="45607" spans="25:28">
      <c r="Y45607" s="240"/>
      <c r="AB45607" s="241"/>
    </row>
    <row r="45608" spans="25:28">
      <c r="Y45608" s="240"/>
      <c r="AB45608" s="241"/>
    </row>
    <row r="45609" spans="25:28">
      <c r="Y45609" s="240"/>
      <c r="AB45609" s="241"/>
    </row>
    <row r="45610" spans="25:28">
      <c r="Y45610" s="240"/>
      <c r="AB45610" s="241"/>
    </row>
    <row r="45611" spans="25:28">
      <c r="Y45611" s="240"/>
      <c r="AB45611" s="241"/>
    </row>
    <row r="45612" spans="25:28">
      <c r="Y45612" s="240"/>
      <c r="AB45612" s="241"/>
    </row>
    <row r="45613" spans="25:28">
      <c r="Y45613" s="240"/>
      <c r="AB45613" s="241"/>
    </row>
    <row r="45614" spans="25:28">
      <c r="Y45614" s="240"/>
      <c r="AB45614" s="241"/>
    </row>
    <row r="45615" spans="25:28">
      <c r="Y45615" s="240"/>
      <c r="AB45615" s="241"/>
    </row>
    <row r="45616" spans="25:28">
      <c r="Y45616" s="240"/>
      <c r="AB45616" s="241"/>
    </row>
    <row r="45617" spans="25:28">
      <c r="Y45617" s="240"/>
      <c r="AB45617" s="241"/>
    </row>
    <row r="45618" spans="25:28">
      <c r="Y45618" s="240"/>
      <c r="AB45618" s="241"/>
    </row>
    <row r="45619" spans="25:28">
      <c r="Y45619" s="240"/>
      <c r="AB45619" s="241"/>
    </row>
    <row r="45620" spans="25:28">
      <c r="Y45620" s="240"/>
      <c r="AB45620" s="241"/>
    </row>
    <row r="45621" spans="25:28">
      <c r="Y45621" s="240"/>
      <c r="AB45621" s="241"/>
    </row>
    <row r="45622" spans="25:28">
      <c r="Y45622" s="240"/>
      <c r="AB45622" s="241"/>
    </row>
    <row r="45623" spans="25:28">
      <c r="Y45623" s="240"/>
      <c r="AB45623" s="241"/>
    </row>
    <row r="45624" spans="25:28">
      <c r="Y45624" s="240"/>
      <c r="AB45624" s="241"/>
    </row>
    <row r="45625" spans="25:28">
      <c r="Y45625" s="240"/>
      <c r="AB45625" s="241"/>
    </row>
    <row r="45626" spans="25:28">
      <c r="Y45626" s="240"/>
      <c r="AB45626" s="241"/>
    </row>
    <row r="45627" spans="25:28">
      <c r="Y45627" s="240"/>
      <c r="AB45627" s="241"/>
    </row>
    <row r="45628" spans="25:28">
      <c r="Y45628" s="240"/>
      <c r="AB45628" s="241"/>
    </row>
    <row r="45629" spans="25:28">
      <c r="Y45629" s="240"/>
      <c r="AB45629" s="241"/>
    </row>
    <row r="45630" spans="25:28">
      <c r="Y45630" s="240"/>
      <c r="AB45630" s="241"/>
    </row>
    <row r="45631" spans="25:28">
      <c r="Y45631" s="240"/>
      <c r="AB45631" s="241"/>
    </row>
    <row r="45632" spans="25:28">
      <c r="Y45632" s="240"/>
      <c r="AB45632" s="241"/>
    </row>
    <row r="45633" spans="25:28">
      <c r="Y45633" s="240"/>
      <c r="AB45633" s="241"/>
    </row>
    <row r="45634" spans="25:28">
      <c r="Y45634" s="240"/>
      <c r="AB45634" s="241"/>
    </row>
    <row r="45635" spans="25:28">
      <c r="Y45635" s="240"/>
      <c r="AB45635" s="241"/>
    </row>
    <row r="45636" spans="25:28">
      <c r="Y45636" s="240"/>
      <c r="AB45636" s="241"/>
    </row>
    <row r="45637" spans="25:28">
      <c r="Y45637" s="240"/>
      <c r="AB45637" s="241"/>
    </row>
    <row r="45638" spans="25:28">
      <c r="Y45638" s="240"/>
      <c r="AB45638" s="241"/>
    </row>
    <row r="45639" spans="25:28">
      <c r="Y45639" s="240"/>
      <c r="AB45639" s="241"/>
    </row>
    <row r="45640" spans="25:28">
      <c r="Y45640" s="240"/>
      <c r="AB45640" s="241"/>
    </row>
    <row r="45641" spans="25:28">
      <c r="Y45641" s="240"/>
      <c r="AB45641" s="241"/>
    </row>
    <row r="45642" spans="25:28">
      <c r="Y45642" s="240"/>
      <c r="AB45642" s="241"/>
    </row>
    <row r="45643" spans="25:28">
      <c r="Y45643" s="240"/>
      <c r="AB45643" s="241"/>
    </row>
    <row r="45644" spans="25:28">
      <c r="Y45644" s="240"/>
      <c r="AB45644" s="241"/>
    </row>
    <row r="45645" spans="25:28">
      <c r="Y45645" s="240"/>
      <c r="AB45645" s="241"/>
    </row>
    <row r="45646" spans="25:28">
      <c r="Y45646" s="240"/>
      <c r="AB45646" s="241"/>
    </row>
    <row r="45647" spans="25:28">
      <c r="Y45647" s="240"/>
      <c r="AB45647" s="241"/>
    </row>
    <row r="45648" spans="25:28">
      <c r="Y45648" s="240"/>
      <c r="AB45648" s="241"/>
    </row>
    <row r="45649" spans="25:28">
      <c r="Y45649" s="240"/>
      <c r="AB45649" s="241"/>
    </row>
    <row r="45650" spans="25:28">
      <c r="Y45650" s="240"/>
      <c r="AB45650" s="241"/>
    </row>
    <row r="45651" spans="25:28">
      <c r="Y45651" s="240"/>
      <c r="AB45651" s="241"/>
    </row>
    <row r="45652" spans="25:28">
      <c r="Y45652" s="240"/>
      <c r="AB45652" s="241"/>
    </row>
    <row r="45653" spans="25:28">
      <c r="Y45653" s="240"/>
      <c r="AB45653" s="241"/>
    </row>
    <row r="45654" spans="25:28">
      <c r="Y45654" s="240"/>
      <c r="AB45654" s="241"/>
    </row>
    <row r="45655" spans="25:28">
      <c r="Y45655" s="240"/>
      <c r="AB45655" s="241"/>
    </row>
    <row r="45656" spans="25:28">
      <c r="Y45656" s="240"/>
      <c r="AB45656" s="241"/>
    </row>
    <row r="45657" spans="25:28">
      <c r="Y45657" s="240"/>
      <c r="AB45657" s="241"/>
    </row>
    <row r="45658" spans="25:28">
      <c r="Y45658" s="240"/>
      <c r="AB45658" s="241"/>
    </row>
    <row r="45659" spans="25:28">
      <c r="Y45659" s="240"/>
      <c r="AB45659" s="241"/>
    </row>
    <row r="45660" spans="25:28">
      <c r="Y45660" s="240"/>
      <c r="AB45660" s="241"/>
    </row>
    <row r="45661" spans="25:28">
      <c r="Y45661" s="240"/>
      <c r="AB45661" s="241"/>
    </row>
    <row r="45662" spans="25:28">
      <c r="Y45662" s="240"/>
      <c r="AB45662" s="241"/>
    </row>
    <row r="45663" spans="25:28">
      <c r="Y45663" s="240"/>
      <c r="AB45663" s="241"/>
    </row>
    <row r="45664" spans="25:28">
      <c r="Y45664" s="240"/>
      <c r="AB45664" s="241"/>
    </row>
    <row r="45665" spans="25:28">
      <c r="Y45665" s="240"/>
      <c r="AB45665" s="241"/>
    </row>
    <row r="45666" spans="25:28">
      <c r="Y45666" s="240"/>
      <c r="AB45666" s="241"/>
    </row>
    <row r="45667" spans="25:28">
      <c r="Y45667" s="240"/>
      <c r="AB45667" s="241"/>
    </row>
    <row r="45668" spans="25:28">
      <c r="Y45668" s="240"/>
      <c r="AB45668" s="241"/>
    </row>
    <row r="45669" spans="25:28">
      <c r="Y45669" s="240"/>
      <c r="AB45669" s="241"/>
    </row>
    <row r="45670" spans="25:28">
      <c r="Y45670" s="240"/>
      <c r="AB45670" s="241"/>
    </row>
    <row r="45671" spans="25:28">
      <c r="Y45671" s="240"/>
      <c r="AB45671" s="241"/>
    </row>
    <row r="45672" spans="25:28">
      <c r="Y45672" s="240"/>
      <c r="AB45672" s="241"/>
    </row>
    <row r="45673" spans="25:28">
      <c r="Y45673" s="240"/>
      <c r="AB45673" s="241"/>
    </row>
    <row r="45674" spans="25:28">
      <c r="Y45674" s="240"/>
      <c r="AB45674" s="241"/>
    </row>
    <row r="45675" spans="25:28">
      <c r="Y45675" s="240"/>
      <c r="AB45675" s="241"/>
    </row>
    <row r="45676" spans="25:28">
      <c r="Y45676" s="240"/>
      <c r="AB45676" s="241"/>
    </row>
    <row r="45677" spans="25:28">
      <c r="Y45677" s="240"/>
      <c r="AB45677" s="241"/>
    </row>
    <row r="45678" spans="25:28">
      <c r="Y45678" s="240"/>
      <c r="AB45678" s="241"/>
    </row>
    <row r="45679" spans="25:28">
      <c r="Y45679" s="240"/>
      <c r="AB45679" s="241"/>
    </row>
    <row r="45680" spans="25:28">
      <c r="Y45680" s="240"/>
      <c r="AB45680" s="241"/>
    </row>
    <row r="45681" spans="25:28">
      <c r="Y45681" s="240"/>
      <c r="AB45681" s="241"/>
    </row>
    <row r="45682" spans="25:28">
      <c r="Y45682" s="240"/>
      <c r="AB45682" s="241"/>
    </row>
    <row r="45683" spans="25:28">
      <c r="Y45683" s="240"/>
      <c r="AB45683" s="241"/>
    </row>
    <row r="45684" spans="25:28">
      <c r="Y45684" s="240"/>
      <c r="AB45684" s="241"/>
    </row>
    <row r="45685" spans="25:28">
      <c r="Y45685" s="240"/>
      <c r="AB45685" s="241"/>
    </row>
    <row r="45686" spans="25:28">
      <c r="Y45686" s="240"/>
      <c r="AB45686" s="241"/>
    </row>
    <row r="45687" spans="25:28">
      <c r="Y45687" s="240"/>
      <c r="AB45687" s="241"/>
    </row>
    <row r="45688" spans="25:28">
      <c r="Y45688" s="240"/>
      <c r="AB45688" s="241"/>
    </row>
    <row r="45689" spans="25:28">
      <c r="Y45689" s="240"/>
      <c r="AB45689" s="241"/>
    </row>
    <row r="45690" spans="25:28">
      <c r="Y45690" s="240"/>
      <c r="AB45690" s="241"/>
    </row>
    <row r="45691" spans="25:28">
      <c r="Y45691" s="240"/>
      <c r="AB45691" s="241"/>
    </row>
    <row r="45692" spans="25:28">
      <c r="Y45692" s="240"/>
      <c r="AB45692" s="241"/>
    </row>
    <row r="45693" spans="25:28">
      <c r="Y45693" s="240"/>
      <c r="AB45693" s="241"/>
    </row>
    <row r="45694" spans="25:28">
      <c r="Y45694" s="240"/>
      <c r="AB45694" s="241"/>
    </row>
    <row r="45695" spans="25:28">
      <c r="Y45695" s="240"/>
      <c r="AB45695" s="241"/>
    </row>
    <row r="45696" spans="25:28">
      <c r="Y45696" s="240"/>
      <c r="AB45696" s="241"/>
    </row>
    <row r="45697" spans="25:28">
      <c r="Y45697" s="240"/>
      <c r="AB45697" s="241"/>
    </row>
    <row r="45698" spans="25:28">
      <c r="Y45698" s="240"/>
      <c r="AB45698" s="241"/>
    </row>
    <row r="45699" spans="25:28">
      <c r="Y45699" s="240"/>
      <c r="AB45699" s="241"/>
    </row>
    <row r="45700" spans="25:28">
      <c r="Y45700" s="240"/>
      <c r="AB45700" s="241"/>
    </row>
    <row r="45701" spans="25:28">
      <c r="Y45701" s="240"/>
      <c r="AB45701" s="241"/>
    </row>
    <row r="45702" spans="25:28">
      <c r="Y45702" s="240"/>
      <c r="AB45702" s="241"/>
    </row>
    <row r="45703" spans="25:28">
      <c r="Y45703" s="240"/>
      <c r="AB45703" s="241"/>
    </row>
    <row r="45704" spans="25:28">
      <c r="Y45704" s="240"/>
      <c r="AB45704" s="241"/>
    </row>
    <row r="45705" spans="25:28">
      <c r="Y45705" s="240"/>
      <c r="AB45705" s="241"/>
    </row>
    <row r="45706" spans="25:28">
      <c r="Y45706" s="240"/>
      <c r="AB45706" s="241"/>
    </row>
    <row r="45707" spans="25:28">
      <c r="Y45707" s="240"/>
      <c r="AB45707" s="241"/>
    </row>
    <row r="45708" spans="25:28">
      <c r="Y45708" s="240"/>
      <c r="AB45708" s="241"/>
    </row>
    <row r="45709" spans="25:28">
      <c r="Y45709" s="240"/>
      <c r="AB45709" s="241"/>
    </row>
    <row r="45710" spans="25:28">
      <c r="Y45710" s="240"/>
      <c r="AB45710" s="241"/>
    </row>
    <row r="45711" spans="25:28">
      <c r="Y45711" s="240"/>
      <c r="AB45711" s="241"/>
    </row>
    <row r="45712" spans="25:28">
      <c r="Y45712" s="240"/>
      <c r="AB45712" s="241"/>
    </row>
    <row r="45713" spans="25:28">
      <c r="Y45713" s="240"/>
      <c r="AB45713" s="241"/>
    </row>
    <row r="45714" spans="25:28">
      <c r="Y45714" s="240"/>
      <c r="AB45714" s="241"/>
    </row>
    <row r="45715" spans="25:28">
      <c r="Y45715" s="240"/>
      <c r="AB45715" s="241"/>
    </row>
    <row r="45716" spans="25:28">
      <c r="Y45716" s="240"/>
      <c r="AB45716" s="241"/>
    </row>
    <row r="45717" spans="25:28">
      <c r="Y45717" s="240"/>
      <c r="AB45717" s="241"/>
    </row>
    <row r="45718" spans="25:28">
      <c r="Y45718" s="240"/>
      <c r="AB45718" s="241"/>
    </row>
    <row r="45719" spans="25:28">
      <c r="Y45719" s="240"/>
      <c r="AB45719" s="241"/>
    </row>
    <row r="45720" spans="25:28">
      <c r="Y45720" s="240"/>
      <c r="AB45720" s="241"/>
    </row>
    <row r="45721" spans="25:28">
      <c r="Y45721" s="240"/>
      <c r="AB45721" s="241"/>
    </row>
    <row r="45722" spans="25:28">
      <c r="Y45722" s="240"/>
      <c r="AB45722" s="241"/>
    </row>
    <row r="45723" spans="25:28">
      <c r="Y45723" s="240"/>
      <c r="AB45723" s="241"/>
    </row>
    <row r="45724" spans="25:28">
      <c r="Y45724" s="240"/>
      <c r="AB45724" s="241"/>
    </row>
    <row r="45725" spans="25:28">
      <c r="Y45725" s="240"/>
      <c r="AB45725" s="241"/>
    </row>
    <row r="45726" spans="25:28">
      <c r="Y45726" s="240"/>
      <c r="AB45726" s="241"/>
    </row>
    <row r="45727" spans="25:28">
      <c r="Y45727" s="240"/>
      <c r="AB45727" s="241"/>
    </row>
    <row r="45728" spans="25:28">
      <c r="Y45728" s="240"/>
      <c r="AB45728" s="241"/>
    </row>
    <row r="45729" spans="25:28">
      <c r="Y45729" s="240"/>
      <c r="AB45729" s="241"/>
    </row>
    <row r="45730" spans="25:28">
      <c r="Y45730" s="240"/>
      <c r="AB45730" s="241"/>
    </row>
    <row r="45731" spans="25:28">
      <c r="Y45731" s="240"/>
      <c r="AB45731" s="241"/>
    </row>
    <row r="45732" spans="25:28">
      <c r="Y45732" s="240"/>
      <c r="AB45732" s="241"/>
    </row>
    <row r="45733" spans="25:28">
      <c r="Y45733" s="240"/>
      <c r="AB45733" s="241"/>
    </row>
    <row r="45734" spans="25:28">
      <c r="Y45734" s="240"/>
      <c r="AB45734" s="241"/>
    </row>
    <row r="45735" spans="25:28">
      <c r="Y45735" s="240"/>
      <c r="AB45735" s="241"/>
    </row>
    <row r="45736" spans="25:28">
      <c r="Y45736" s="240"/>
      <c r="AB45736" s="241"/>
    </row>
    <row r="45737" spans="25:28">
      <c r="Y45737" s="240"/>
      <c r="AB45737" s="241"/>
    </row>
    <row r="45738" spans="25:28">
      <c r="Y45738" s="240"/>
      <c r="AB45738" s="241"/>
    </row>
    <row r="45739" spans="25:28">
      <c r="Y45739" s="240"/>
      <c r="AB45739" s="241"/>
    </row>
    <row r="45740" spans="25:28">
      <c r="Y45740" s="240"/>
      <c r="AB45740" s="241"/>
    </row>
    <row r="45741" spans="25:28">
      <c r="Y45741" s="240"/>
      <c r="AB45741" s="241"/>
    </row>
    <row r="45742" spans="25:28">
      <c r="Y45742" s="240"/>
      <c r="AB45742" s="241"/>
    </row>
    <row r="45743" spans="25:28">
      <c r="Y45743" s="240"/>
      <c r="AB45743" s="241"/>
    </row>
    <row r="45744" spans="25:28">
      <c r="Y45744" s="240"/>
      <c r="AB45744" s="241"/>
    </row>
    <row r="45745" spans="25:28">
      <c r="Y45745" s="240"/>
      <c r="AB45745" s="241"/>
    </row>
    <row r="45746" spans="25:28">
      <c r="Y45746" s="240"/>
      <c r="AB45746" s="241"/>
    </row>
    <row r="45747" spans="25:28">
      <c r="Y45747" s="240"/>
      <c r="AB45747" s="241"/>
    </row>
    <row r="45748" spans="25:28">
      <c r="Y45748" s="240"/>
      <c r="AB45748" s="241"/>
    </row>
    <row r="45749" spans="25:28">
      <c r="Y45749" s="240"/>
      <c r="AB45749" s="241"/>
    </row>
    <row r="45750" spans="25:28">
      <c r="Y45750" s="240"/>
      <c r="AB45750" s="241"/>
    </row>
    <row r="45751" spans="25:28">
      <c r="Y45751" s="240"/>
      <c r="AB45751" s="241"/>
    </row>
    <row r="45752" spans="25:28">
      <c r="Y45752" s="240"/>
      <c r="AB45752" s="241"/>
    </row>
    <row r="45753" spans="25:28">
      <c r="Y45753" s="240"/>
      <c r="AB45753" s="241"/>
    </row>
    <row r="45754" spans="25:28">
      <c r="Y45754" s="240"/>
      <c r="AB45754" s="241"/>
    </row>
    <row r="45755" spans="25:28">
      <c r="Y45755" s="240"/>
      <c r="AB45755" s="241"/>
    </row>
    <row r="45756" spans="25:28">
      <c r="Y45756" s="240"/>
      <c r="AB45756" s="241"/>
    </row>
    <row r="45757" spans="25:28">
      <c r="Y45757" s="240"/>
      <c r="AB45757" s="241"/>
    </row>
    <row r="45758" spans="25:28">
      <c r="Y45758" s="240"/>
      <c r="AB45758" s="241"/>
    </row>
    <row r="45759" spans="25:28">
      <c r="Y45759" s="240"/>
      <c r="AB45759" s="241"/>
    </row>
    <row r="45760" spans="25:28">
      <c r="Y45760" s="240"/>
      <c r="AB45760" s="241"/>
    </row>
    <row r="45761" spans="25:28">
      <c r="Y45761" s="240"/>
      <c r="AB45761" s="241"/>
    </row>
    <row r="45762" spans="25:28">
      <c r="Y45762" s="240"/>
      <c r="AB45762" s="241"/>
    </row>
    <row r="45763" spans="25:28">
      <c r="Y45763" s="240"/>
      <c r="AB45763" s="241"/>
    </row>
    <row r="45764" spans="25:28">
      <c r="Y45764" s="240"/>
      <c r="AB45764" s="241"/>
    </row>
    <row r="45765" spans="25:28">
      <c r="Y45765" s="240"/>
      <c r="AB45765" s="241"/>
    </row>
    <row r="45766" spans="25:28">
      <c r="Y45766" s="240"/>
      <c r="AB45766" s="241"/>
    </row>
    <row r="45767" spans="25:28">
      <c r="Y45767" s="240"/>
      <c r="AB45767" s="241"/>
    </row>
    <row r="45768" spans="25:28">
      <c r="Y45768" s="240"/>
      <c r="AB45768" s="241"/>
    </row>
    <row r="45769" spans="25:28">
      <c r="Y45769" s="240"/>
      <c r="AB45769" s="241"/>
    </row>
    <row r="45770" spans="25:28">
      <c r="Y45770" s="240"/>
      <c r="AB45770" s="241"/>
    </row>
    <row r="45771" spans="25:28">
      <c r="Y45771" s="240"/>
      <c r="AB45771" s="241"/>
    </row>
    <row r="45772" spans="25:28">
      <c r="Y45772" s="240"/>
      <c r="AB45772" s="241"/>
    </row>
    <row r="45773" spans="25:28">
      <c r="Y45773" s="240"/>
      <c r="AB45773" s="241"/>
    </row>
    <row r="45774" spans="25:28">
      <c r="Y45774" s="240"/>
      <c r="AB45774" s="241"/>
    </row>
    <row r="45775" spans="25:28">
      <c r="Y45775" s="240"/>
      <c r="AB45775" s="241"/>
    </row>
    <row r="45776" spans="25:28">
      <c r="Y45776" s="240"/>
      <c r="AB45776" s="241"/>
    </row>
    <row r="45777" spans="25:28">
      <c r="Y45777" s="240"/>
      <c r="AB45777" s="241"/>
    </row>
    <row r="45778" spans="25:28">
      <c r="Y45778" s="240"/>
      <c r="AB45778" s="241"/>
    </row>
    <row r="45779" spans="25:28">
      <c r="Y45779" s="240"/>
      <c r="AB45779" s="241"/>
    </row>
    <row r="45780" spans="25:28">
      <c r="Y45780" s="240"/>
      <c r="AB45780" s="241"/>
    </row>
    <row r="45781" spans="25:28">
      <c r="Y45781" s="240"/>
      <c r="AB45781" s="241"/>
    </row>
    <row r="45782" spans="25:28">
      <c r="Y45782" s="240"/>
      <c r="AB45782" s="241"/>
    </row>
    <row r="45783" spans="25:28">
      <c r="Y45783" s="240"/>
      <c r="AB45783" s="241"/>
    </row>
    <row r="45784" spans="25:28">
      <c r="Y45784" s="240"/>
      <c r="AB45784" s="241"/>
    </row>
    <row r="45785" spans="25:28">
      <c r="Y45785" s="240"/>
      <c r="AB45785" s="241"/>
    </row>
    <row r="45786" spans="25:28">
      <c r="Y45786" s="240"/>
      <c r="AB45786" s="241"/>
    </row>
    <row r="45787" spans="25:28">
      <c r="Y45787" s="240"/>
      <c r="AB45787" s="241"/>
    </row>
    <row r="45788" spans="25:28">
      <c r="Y45788" s="240"/>
      <c r="AB45788" s="241"/>
    </row>
    <row r="45789" spans="25:28">
      <c r="Y45789" s="240"/>
      <c r="AB45789" s="241"/>
    </row>
    <row r="45790" spans="25:28">
      <c r="Y45790" s="240"/>
      <c r="AB45790" s="241"/>
    </row>
    <row r="45791" spans="25:28">
      <c r="Y45791" s="240"/>
      <c r="AB45791" s="241"/>
    </row>
    <row r="45792" spans="25:28">
      <c r="Y45792" s="240"/>
      <c r="AB45792" s="241"/>
    </row>
    <row r="45793" spans="25:28">
      <c r="Y45793" s="240"/>
      <c r="AB45793" s="241"/>
    </row>
    <row r="45794" spans="25:28">
      <c r="Y45794" s="240"/>
      <c r="AB45794" s="241"/>
    </row>
    <row r="45795" spans="25:28">
      <c r="Y45795" s="240"/>
      <c r="AB45795" s="241"/>
    </row>
    <row r="45796" spans="25:28">
      <c r="Y45796" s="240"/>
      <c r="AB45796" s="241"/>
    </row>
    <row r="45797" spans="25:28">
      <c r="Y45797" s="240"/>
      <c r="AB45797" s="241"/>
    </row>
    <row r="45798" spans="25:28">
      <c r="Y45798" s="240"/>
      <c r="AB45798" s="241"/>
    </row>
    <row r="45799" spans="25:28">
      <c r="Y45799" s="240"/>
      <c r="AB45799" s="241"/>
    </row>
    <row r="45800" spans="25:28">
      <c r="Y45800" s="240"/>
      <c r="AB45800" s="241"/>
    </row>
    <row r="45801" spans="25:28">
      <c r="Y45801" s="240"/>
      <c r="AB45801" s="241"/>
    </row>
    <row r="45802" spans="25:28">
      <c r="Y45802" s="240"/>
      <c r="AB45802" s="241"/>
    </row>
    <row r="45803" spans="25:28">
      <c r="Y45803" s="240"/>
      <c r="AB45803" s="241"/>
    </row>
    <row r="45804" spans="25:28">
      <c r="Y45804" s="240"/>
      <c r="AB45804" s="241"/>
    </row>
    <row r="45805" spans="25:28">
      <c r="Y45805" s="240"/>
      <c r="AB45805" s="241"/>
    </row>
    <row r="45806" spans="25:28">
      <c r="Y45806" s="240"/>
      <c r="AB45806" s="241"/>
    </row>
    <row r="45807" spans="25:28">
      <c r="Y45807" s="240"/>
      <c r="AB45807" s="241"/>
    </row>
    <row r="45808" spans="25:28">
      <c r="Y45808" s="240"/>
      <c r="AB45808" s="241"/>
    </row>
    <row r="45809" spans="25:28">
      <c r="Y45809" s="240"/>
      <c r="AB45809" s="241"/>
    </row>
    <row r="45810" spans="25:28">
      <c r="Y45810" s="240"/>
      <c r="AB45810" s="241"/>
    </row>
    <row r="45811" spans="25:28">
      <c r="Y45811" s="240"/>
      <c r="AB45811" s="241"/>
    </row>
    <row r="45812" spans="25:28">
      <c r="Y45812" s="240"/>
      <c r="AB45812" s="241"/>
    </row>
    <row r="45813" spans="25:28">
      <c r="Y45813" s="240"/>
      <c r="AB45813" s="241"/>
    </row>
    <row r="45814" spans="25:28">
      <c r="Y45814" s="240"/>
      <c r="AB45814" s="241"/>
    </row>
    <row r="45815" spans="25:28">
      <c r="Y45815" s="240"/>
      <c r="AB45815" s="241"/>
    </row>
    <row r="45816" spans="25:28">
      <c r="Y45816" s="240"/>
      <c r="AB45816" s="241"/>
    </row>
    <row r="45817" spans="25:28">
      <c r="Y45817" s="240"/>
      <c r="AB45817" s="241"/>
    </row>
    <row r="45818" spans="25:28">
      <c r="Y45818" s="240"/>
      <c r="AB45818" s="241"/>
    </row>
    <row r="45819" spans="25:28">
      <c r="Y45819" s="240"/>
      <c r="AB45819" s="241"/>
    </row>
    <row r="45820" spans="25:28">
      <c r="Y45820" s="240"/>
      <c r="AB45820" s="241"/>
    </row>
    <row r="45821" spans="25:28">
      <c r="Y45821" s="240"/>
      <c r="AB45821" s="241"/>
    </row>
    <row r="45822" spans="25:28">
      <c r="Y45822" s="240"/>
      <c r="AB45822" s="241"/>
    </row>
    <row r="45823" spans="25:28">
      <c r="Y45823" s="240"/>
      <c r="AB45823" s="241"/>
    </row>
    <row r="45824" spans="25:28">
      <c r="Y45824" s="240"/>
      <c r="AB45824" s="241"/>
    </row>
    <row r="45825" spans="25:28">
      <c r="Y45825" s="240"/>
      <c r="AB45825" s="241"/>
    </row>
    <row r="45826" spans="25:28">
      <c r="Y45826" s="240"/>
      <c r="AB45826" s="241"/>
    </row>
    <row r="45827" spans="25:28">
      <c r="Y45827" s="240"/>
      <c r="AB45827" s="241"/>
    </row>
    <row r="45828" spans="25:28">
      <c r="Y45828" s="240"/>
      <c r="AB45828" s="241"/>
    </row>
    <row r="45829" spans="25:28">
      <c r="Y45829" s="240"/>
      <c r="AB45829" s="241"/>
    </row>
    <row r="45830" spans="25:28">
      <c r="Y45830" s="240"/>
      <c r="AB45830" s="241"/>
    </row>
    <row r="45831" spans="25:28">
      <c r="Y45831" s="240"/>
      <c r="AB45831" s="241"/>
    </row>
    <row r="45832" spans="25:28">
      <c r="Y45832" s="240"/>
      <c r="AB45832" s="241"/>
    </row>
    <row r="45833" spans="25:28">
      <c r="Y45833" s="240"/>
      <c r="AB45833" s="241"/>
    </row>
    <row r="45834" spans="25:28">
      <c r="Y45834" s="240"/>
      <c r="AB45834" s="241"/>
    </row>
    <row r="45835" spans="25:28">
      <c r="Y45835" s="240"/>
      <c r="AB45835" s="241"/>
    </row>
    <row r="45836" spans="25:28">
      <c r="Y45836" s="240"/>
      <c r="AB45836" s="241"/>
    </row>
    <row r="45837" spans="25:28">
      <c r="Y45837" s="240"/>
      <c r="AB45837" s="241"/>
    </row>
    <row r="45838" spans="25:28">
      <c r="Y45838" s="240"/>
      <c r="AB45838" s="241"/>
    </row>
    <row r="45839" spans="25:28">
      <c r="Y45839" s="240"/>
      <c r="AB45839" s="241"/>
    </row>
    <row r="45840" spans="25:28">
      <c r="Y45840" s="240"/>
      <c r="AB45840" s="241"/>
    </row>
    <row r="45841" spans="25:28">
      <c r="Y45841" s="240"/>
      <c r="AB45841" s="241"/>
    </row>
    <row r="45842" spans="25:28">
      <c r="Y45842" s="240"/>
      <c r="AB45842" s="241"/>
    </row>
    <row r="45843" spans="25:28">
      <c r="Y45843" s="240"/>
      <c r="AB45843" s="241"/>
    </row>
    <row r="45844" spans="25:28">
      <c r="Y45844" s="240"/>
      <c r="AB45844" s="241"/>
    </row>
    <row r="45845" spans="25:28">
      <c r="Y45845" s="240"/>
      <c r="AB45845" s="241"/>
    </row>
    <row r="45846" spans="25:28">
      <c r="Y45846" s="240"/>
      <c r="AB45846" s="241"/>
    </row>
    <row r="45847" spans="25:28">
      <c r="Y45847" s="240"/>
      <c r="AB45847" s="241"/>
    </row>
    <row r="45848" spans="25:28">
      <c r="Y45848" s="240"/>
      <c r="AB45848" s="241"/>
    </row>
    <row r="45849" spans="25:28">
      <c r="Y45849" s="240"/>
      <c r="AB45849" s="241"/>
    </row>
    <row r="45850" spans="25:28">
      <c r="Y45850" s="240"/>
      <c r="AB45850" s="241"/>
    </row>
    <row r="45851" spans="25:28">
      <c r="Y45851" s="240"/>
      <c r="AB45851" s="241"/>
    </row>
    <row r="45852" spans="25:28">
      <c r="Y45852" s="240"/>
      <c r="AB45852" s="241"/>
    </row>
    <row r="45853" spans="25:28">
      <c r="Y45853" s="240"/>
      <c r="AB45853" s="241"/>
    </row>
    <row r="45854" spans="25:28">
      <c r="Y45854" s="240"/>
      <c r="AB45854" s="241"/>
    </row>
    <row r="45855" spans="25:28">
      <c r="Y45855" s="240"/>
      <c r="AB45855" s="241"/>
    </row>
    <row r="45856" spans="25:28">
      <c r="Y45856" s="240"/>
      <c r="AB45856" s="241"/>
    </row>
    <row r="45857" spans="25:28">
      <c r="Y45857" s="240"/>
      <c r="AB45857" s="241"/>
    </row>
    <row r="45858" spans="25:28">
      <c r="Y45858" s="240"/>
      <c r="AB45858" s="241"/>
    </row>
    <row r="45859" spans="25:28">
      <c r="Y45859" s="240"/>
      <c r="AB45859" s="241"/>
    </row>
    <row r="45860" spans="25:28">
      <c r="Y45860" s="240"/>
      <c r="AB45860" s="241"/>
    </row>
    <row r="45861" spans="25:28">
      <c r="Y45861" s="240"/>
      <c r="AB45861" s="241"/>
    </row>
    <row r="45862" spans="25:28">
      <c r="Y45862" s="240"/>
      <c r="AB45862" s="241"/>
    </row>
    <row r="45863" spans="25:28">
      <c r="Y45863" s="240"/>
      <c r="AB45863" s="241"/>
    </row>
    <row r="45864" spans="25:28">
      <c r="Y45864" s="240"/>
      <c r="AB45864" s="241"/>
    </row>
    <row r="45865" spans="25:28">
      <c r="Y45865" s="240"/>
      <c r="AB45865" s="241"/>
    </row>
    <row r="45866" spans="25:28">
      <c r="Y45866" s="240"/>
      <c r="AB45866" s="241"/>
    </row>
    <row r="45867" spans="25:28">
      <c r="Y45867" s="240"/>
      <c r="AB45867" s="241"/>
    </row>
    <row r="45868" spans="25:28">
      <c r="Y45868" s="240"/>
      <c r="AB45868" s="241"/>
    </row>
    <row r="45869" spans="25:28">
      <c r="Y45869" s="240"/>
      <c r="AB45869" s="241"/>
    </row>
    <row r="45870" spans="25:28">
      <c r="Y45870" s="240"/>
      <c r="AB45870" s="241"/>
    </row>
    <row r="45871" spans="25:28">
      <c r="Y45871" s="240"/>
      <c r="AB45871" s="241"/>
    </row>
    <row r="45872" spans="25:28">
      <c r="Y45872" s="240"/>
      <c r="AB45872" s="241"/>
    </row>
    <row r="45873" spans="25:28">
      <c r="Y45873" s="240"/>
      <c r="AB45873" s="241"/>
    </row>
    <row r="45874" spans="25:28">
      <c r="Y45874" s="240"/>
      <c r="AB45874" s="241"/>
    </row>
    <row r="45875" spans="25:28">
      <c r="Y45875" s="240"/>
      <c r="AB45875" s="241"/>
    </row>
    <row r="45876" spans="25:28">
      <c r="Y45876" s="240"/>
      <c r="AB45876" s="241"/>
    </row>
    <row r="45877" spans="25:28">
      <c r="Y45877" s="240"/>
      <c r="AB45877" s="241"/>
    </row>
    <row r="45878" spans="25:28">
      <c r="Y45878" s="240"/>
      <c r="AB45878" s="241"/>
    </row>
    <row r="45879" spans="25:28">
      <c r="Y45879" s="240"/>
      <c r="AB45879" s="241"/>
    </row>
    <row r="45880" spans="25:28">
      <c r="Y45880" s="240"/>
      <c r="AB45880" s="241"/>
    </row>
    <row r="45881" spans="25:28">
      <c r="Y45881" s="240"/>
      <c r="AB45881" s="241"/>
    </row>
    <row r="45882" spans="25:28">
      <c r="Y45882" s="240"/>
      <c r="AB45882" s="241"/>
    </row>
    <row r="45883" spans="25:28">
      <c r="Y45883" s="240"/>
      <c r="AB45883" s="241"/>
    </row>
    <row r="45884" spans="25:28">
      <c r="Y45884" s="240"/>
      <c r="AB45884" s="241"/>
    </row>
    <row r="45885" spans="25:28">
      <c r="Y45885" s="240"/>
      <c r="AB45885" s="241"/>
    </row>
    <row r="45886" spans="25:28">
      <c r="Y45886" s="240"/>
      <c r="AB45886" s="241"/>
    </row>
    <row r="45887" spans="25:28">
      <c r="Y45887" s="240"/>
      <c r="AB45887" s="241"/>
    </row>
    <row r="45888" spans="25:28">
      <c r="Y45888" s="240"/>
      <c r="AB45888" s="241"/>
    </row>
    <row r="45889" spans="25:28">
      <c r="Y45889" s="240"/>
      <c r="AB45889" s="241"/>
    </row>
    <row r="45890" spans="25:28">
      <c r="Y45890" s="240"/>
      <c r="AB45890" s="241"/>
    </row>
    <row r="45891" spans="25:28">
      <c r="Y45891" s="240"/>
      <c r="AB45891" s="241"/>
    </row>
    <row r="45892" spans="25:28">
      <c r="Y45892" s="240"/>
      <c r="AB45892" s="241"/>
    </row>
    <row r="45893" spans="25:28">
      <c r="Y45893" s="240"/>
      <c r="AB45893" s="241"/>
    </row>
    <row r="45894" spans="25:28">
      <c r="Y45894" s="240"/>
      <c r="AB45894" s="241"/>
    </row>
    <row r="45895" spans="25:28">
      <c r="Y45895" s="240"/>
      <c r="AB45895" s="241"/>
    </row>
    <row r="45896" spans="25:28">
      <c r="Y45896" s="240"/>
      <c r="AB45896" s="241"/>
    </row>
    <row r="45897" spans="25:28">
      <c r="Y45897" s="240"/>
      <c r="AB45897" s="241"/>
    </row>
    <row r="45898" spans="25:28">
      <c r="Y45898" s="240"/>
      <c r="AB45898" s="241"/>
    </row>
    <row r="45899" spans="25:28">
      <c r="Y45899" s="240"/>
      <c r="AB45899" s="241"/>
    </row>
    <row r="45900" spans="25:28">
      <c r="Y45900" s="240"/>
      <c r="AB45900" s="241"/>
    </row>
    <row r="45901" spans="25:28">
      <c r="Y45901" s="240"/>
      <c r="AB45901" s="241"/>
    </row>
    <row r="45902" spans="25:28">
      <c r="Y45902" s="240"/>
      <c r="AB45902" s="241"/>
    </row>
    <row r="45903" spans="25:28">
      <c r="Y45903" s="240"/>
      <c r="AB45903" s="241"/>
    </row>
    <row r="45904" spans="25:28">
      <c r="Y45904" s="240"/>
      <c r="AB45904" s="241"/>
    </row>
    <row r="45905" spans="25:28">
      <c r="Y45905" s="240"/>
      <c r="AB45905" s="241"/>
    </row>
    <row r="45906" spans="25:28">
      <c r="Y45906" s="240"/>
      <c r="AB45906" s="241"/>
    </row>
    <row r="45907" spans="25:28">
      <c r="Y45907" s="240"/>
      <c r="AB45907" s="241"/>
    </row>
    <row r="45908" spans="25:28">
      <c r="Y45908" s="240"/>
      <c r="AB45908" s="241"/>
    </row>
    <row r="45909" spans="25:28">
      <c r="Y45909" s="240"/>
      <c r="AB45909" s="241"/>
    </row>
    <row r="45910" spans="25:28">
      <c r="Y45910" s="240"/>
      <c r="AB45910" s="241"/>
    </row>
    <row r="45911" spans="25:28">
      <c r="Y45911" s="240"/>
      <c r="AB45911" s="241"/>
    </row>
    <row r="45912" spans="25:28">
      <c r="Y45912" s="240"/>
      <c r="AB45912" s="241"/>
    </row>
    <row r="45913" spans="25:28">
      <c r="Y45913" s="240"/>
      <c r="AB45913" s="241"/>
    </row>
    <row r="45914" spans="25:28">
      <c r="Y45914" s="240"/>
      <c r="AB45914" s="241"/>
    </row>
    <row r="45915" spans="25:28">
      <c r="Y45915" s="240"/>
      <c r="AB45915" s="241"/>
    </row>
    <row r="45916" spans="25:28">
      <c r="Y45916" s="240"/>
      <c r="AB45916" s="241"/>
    </row>
    <row r="45917" spans="25:28">
      <c r="Y45917" s="240"/>
      <c r="AB45917" s="241"/>
    </row>
    <row r="45918" spans="25:28">
      <c r="Y45918" s="240"/>
      <c r="AB45918" s="241"/>
    </row>
    <row r="45919" spans="25:28">
      <c r="Y45919" s="240"/>
      <c r="AB45919" s="241"/>
    </row>
    <row r="45920" spans="25:28">
      <c r="Y45920" s="240"/>
      <c r="AB45920" s="241"/>
    </row>
    <row r="45921" spans="25:28">
      <c r="Y45921" s="240"/>
      <c r="AB45921" s="241"/>
    </row>
    <row r="45922" spans="25:28">
      <c r="Y45922" s="240"/>
      <c r="AB45922" s="241"/>
    </row>
    <row r="45923" spans="25:28">
      <c r="Y45923" s="240"/>
      <c r="AB45923" s="241"/>
    </row>
    <row r="45924" spans="25:28">
      <c r="Y45924" s="240"/>
      <c r="AB45924" s="241"/>
    </row>
    <row r="45925" spans="25:28">
      <c r="Y45925" s="240"/>
      <c r="AB45925" s="241"/>
    </row>
    <row r="45926" spans="25:28">
      <c r="Y45926" s="240"/>
      <c r="AB45926" s="241"/>
    </row>
    <row r="45927" spans="25:28">
      <c r="Y45927" s="240"/>
      <c r="AB45927" s="241"/>
    </row>
    <row r="45928" spans="25:28">
      <c r="Y45928" s="240"/>
      <c r="AB45928" s="241"/>
    </row>
    <row r="45929" spans="25:28">
      <c r="Y45929" s="240"/>
      <c r="AB45929" s="241"/>
    </row>
    <row r="45930" spans="25:28">
      <c r="Y45930" s="240"/>
      <c r="AB45930" s="241"/>
    </row>
    <row r="45931" spans="25:28">
      <c r="Y45931" s="240"/>
      <c r="AB45931" s="241"/>
    </row>
    <row r="45932" spans="25:28">
      <c r="Y45932" s="240"/>
      <c r="AB45932" s="241"/>
    </row>
    <row r="45933" spans="25:28">
      <c r="Y45933" s="240"/>
      <c r="AB45933" s="241"/>
    </row>
    <row r="45934" spans="25:28">
      <c r="Y45934" s="240"/>
      <c r="AB45934" s="241"/>
    </row>
    <row r="45935" spans="25:28">
      <c r="Y45935" s="240"/>
      <c r="AB45935" s="241"/>
    </row>
    <row r="45936" spans="25:28">
      <c r="Y45936" s="240"/>
      <c r="AB45936" s="241"/>
    </row>
    <row r="45937" spans="25:28">
      <c r="Y45937" s="240"/>
      <c r="AB45937" s="241"/>
    </row>
    <row r="45938" spans="25:28">
      <c r="Y45938" s="240"/>
      <c r="AB45938" s="241"/>
    </row>
    <row r="45939" spans="25:28">
      <c r="Y45939" s="240"/>
      <c r="AB45939" s="241"/>
    </row>
    <row r="45940" spans="25:28">
      <c r="Y45940" s="240"/>
      <c r="AB45940" s="241"/>
    </row>
    <row r="45941" spans="25:28">
      <c r="Y45941" s="240"/>
      <c r="AB45941" s="241"/>
    </row>
    <row r="45942" spans="25:28">
      <c r="Y45942" s="240"/>
      <c r="AB45942" s="241"/>
    </row>
    <row r="45943" spans="25:28">
      <c r="Y45943" s="240"/>
      <c r="AB45943" s="241"/>
    </row>
    <row r="45944" spans="25:28">
      <c r="Y45944" s="240"/>
      <c r="AB45944" s="241"/>
    </row>
    <row r="45945" spans="25:28">
      <c r="Y45945" s="240"/>
      <c r="AB45945" s="241"/>
    </row>
    <row r="45946" spans="25:28">
      <c r="Y45946" s="240"/>
      <c r="AB45946" s="241"/>
    </row>
    <row r="45947" spans="25:28">
      <c r="Y45947" s="240"/>
      <c r="AB45947" s="241"/>
    </row>
    <row r="45948" spans="25:28">
      <c r="Y45948" s="240"/>
      <c r="AB45948" s="241"/>
    </row>
    <row r="45949" spans="25:28">
      <c r="Y45949" s="240"/>
      <c r="AB45949" s="241"/>
    </row>
    <row r="45950" spans="25:28">
      <c r="Y45950" s="240"/>
      <c r="AB45950" s="241"/>
    </row>
    <row r="45951" spans="25:28">
      <c r="Y45951" s="240"/>
      <c r="AB45951" s="241"/>
    </row>
    <row r="45952" spans="25:28">
      <c r="Y45952" s="240"/>
      <c r="AB45952" s="241"/>
    </row>
    <row r="45953" spans="25:28">
      <c r="Y45953" s="240"/>
      <c r="AB45953" s="241"/>
    </row>
    <row r="45954" spans="25:28">
      <c r="Y45954" s="240"/>
      <c r="AB45954" s="241"/>
    </row>
    <row r="45955" spans="25:28">
      <c r="Y45955" s="240"/>
      <c r="AB45955" s="241"/>
    </row>
    <row r="45956" spans="25:28">
      <c r="Y45956" s="240"/>
      <c r="AB45956" s="241"/>
    </row>
    <row r="45957" spans="25:28">
      <c r="Y45957" s="240"/>
      <c r="AB45957" s="241"/>
    </row>
    <row r="45958" spans="25:28">
      <c r="Y45958" s="240"/>
      <c r="AB45958" s="241"/>
    </row>
    <row r="45959" spans="25:28">
      <c r="Y45959" s="240"/>
      <c r="AB45959" s="241"/>
    </row>
    <row r="45960" spans="25:28">
      <c r="Y45960" s="240"/>
      <c r="AB45960" s="241"/>
    </row>
    <row r="45961" spans="25:28">
      <c r="Y45961" s="240"/>
      <c r="AB45961" s="241"/>
    </row>
    <row r="45962" spans="25:28">
      <c r="Y45962" s="240"/>
      <c r="AB45962" s="241"/>
    </row>
    <row r="45963" spans="25:28">
      <c r="Y45963" s="240"/>
      <c r="AB45963" s="241"/>
    </row>
    <row r="45964" spans="25:28">
      <c r="Y45964" s="240"/>
      <c r="AB45964" s="241"/>
    </row>
    <row r="45965" spans="25:28">
      <c r="Y45965" s="240"/>
      <c r="AB45965" s="241"/>
    </row>
    <row r="45966" spans="25:28">
      <c r="Y45966" s="240"/>
      <c r="AB45966" s="241"/>
    </row>
    <row r="45967" spans="25:28">
      <c r="Y45967" s="240"/>
      <c r="AB45967" s="241"/>
    </row>
    <row r="45968" spans="25:28">
      <c r="Y45968" s="240"/>
      <c r="AB45968" s="241"/>
    </row>
    <row r="45969" spans="25:28">
      <c r="Y45969" s="240"/>
      <c r="AB45969" s="241"/>
    </row>
    <row r="45970" spans="25:28">
      <c r="Y45970" s="240"/>
      <c r="AB45970" s="241"/>
    </row>
    <row r="45971" spans="25:28">
      <c r="Y45971" s="240"/>
      <c r="AB45971" s="241"/>
    </row>
    <row r="45972" spans="25:28">
      <c r="Y45972" s="240"/>
      <c r="AB45972" s="241"/>
    </row>
    <row r="45973" spans="25:28">
      <c r="Y45973" s="240"/>
      <c r="AB45973" s="241"/>
    </row>
    <row r="45974" spans="25:28">
      <c r="Y45974" s="240"/>
      <c r="AB45974" s="241"/>
    </row>
    <row r="45975" spans="25:28">
      <c r="Y45975" s="240"/>
      <c r="AB45975" s="241"/>
    </row>
    <row r="45976" spans="25:28">
      <c r="Y45976" s="240"/>
      <c r="AB45976" s="241"/>
    </row>
    <row r="45977" spans="25:28">
      <c r="Y45977" s="240"/>
      <c r="AB45977" s="241"/>
    </row>
    <row r="45978" spans="25:28">
      <c r="Y45978" s="240"/>
      <c r="AB45978" s="241"/>
    </row>
    <row r="45979" spans="25:28">
      <c r="Y45979" s="240"/>
      <c r="AB45979" s="241"/>
    </row>
    <row r="45980" spans="25:28">
      <c r="Y45980" s="240"/>
      <c r="AB45980" s="241"/>
    </row>
    <row r="45981" spans="25:28">
      <c r="Y45981" s="240"/>
      <c r="AB45981" s="241"/>
    </row>
    <row r="45982" spans="25:28">
      <c r="Y45982" s="240"/>
      <c r="AB45982" s="241"/>
    </row>
    <row r="45983" spans="25:28">
      <c r="Y45983" s="240"/>
      <c r="AB45983" s="241"/>
    </row>
    <row r="45984" spans="25:28">
      <c r="Y45984" s="240"/>
      <c r="AB45984" s="241"/>
    </row>
    <row r="45985" spans="25:28">
      <c r="Y45985" s="240"/>
      <c r="AB45985" s="241"/>
    </row>
    <row r="45986" spans="25:28">
      <c r="Y45986" s="240"/>
      <c r="AB45986" s="241"/>
    </row>
    <row r="45987" spans="25:28">
      <c r="Y45987" s="240"/>
      <c r="AB45987" s="241"/>
    </row>
    <row r="45988" spans="25:28">
      <c r="Y45988" s="240"/>
      <c r="AB45988" s="241"/>
    </row>
    <row r="45989" spans="25:28">
      <c r="Y45989" s="240"/>
      <c r="AB45989" s="241"/>
    </row>
    <row r="45990" spans="25:28">
      <c r="Y45990" s="240"/>
      <c r="AB45990" s="241"/>
    </row>
    <row r="45991" spans="25:28">
      <c r="Y45991" s="240"/>
      <c r="AB45991" s="241"/>
    </row>
    <row r="45992" spans="25:28">
      <c r="Y45992" s="240"/>
      <c r="AB45992" s="241"/>
    </row>
    <row r="45993" spans="25:28">
      <c r="Y45993" s="240"/>
      <c r="AB45993" s="241"/>
    </row>
    <row r="45994" spans="25:28">
      <c r="Y45994" s="240"/>
      <c r="AB45994" s="241"/>
    </row>
    <row r="45995" spans="25:28">
      <c r="Y45995" s="240"/>
      <c r="AB45995" s="241"/>
    </row>
    <row r="45996" spans="25:28">
      <c r="Y45996" s="240"/>
      <c r="AB45996" s="241"/>
    </row>
    <row r="45997" spans="25:28">
      <c r="Y45997" s="240"/>
      <c r="AB45997" s="241"/>
    </row>
    <row r="45998" spans="25:28">
      <c r="Y45998" s="240"/>
      <c r="AB45998" s="241"/>
    </row>
    <row r="45999" spans="25:28">
      <c r="Y45999" s="240"/>
      <c r="AB45999" s="241"/>
    </row>
    <row r="46000" spans="25:28">
      <c r="Y46000" s="240"/>
      <c r="AB46000" s="241"/>
    </row>
    <row r="46001" spans="25:28">
      <c r="Y46001" s="240"/>
      <c r="AB46001" s="241"/>
    </row>
    <row r="46002" spans="25:28">
      <c r="Y46002" s="240"/>
      <c r="AB46002" s="241"/>
    </row>
    <row r="46003" spans="25:28">
      <c r="Y46003" s="240"/>
      <c r="AB46003" s="241"/>
    </row>
    <row r="46004" spans="25:28">
      <c r="Y46004" s="240"/>
      <c r="AB46004" s="241"/>
    </row>
    <row r="46005" spans="25:28">
      <c r="Y46005" s="240"/>
      <c r="AB46005" s="241"/>
    </row>
    <row r="46006" spans="25:28">
      <c r="Y46006" s="240"/>
      <c r="AB46006" s="241"/>
    </row>
    <row r="46007" spans="25:28">
      <c r="Y46007" s="240"/>
      <c r="AB46007" s="241"/>
    </row>
    <row r="46008" spans="25:28">
      <c r="Y46008" s="240"/>
      <c r="AB46008" s="241"/>
    </row>
    <row r="46009" spans="25:28">
      <c r="Y46009" s="240"/>
      <c r="AB46009" s="241"/>
    </row>
    <row r="46010" spans="25:28">
      <c r="Y46010" s="240"/>
      <c r="AB46010" s="241"/>
    </row>
    <row r="46011" spans="25:28">
      <c r="Y46011" s="240"/>
      <c r="AB46011" s="241"/>
    </row>
    <row r="46012" spans="25:28">
      <c r="Y46012" s="240"/>
      <c r="AB46012" s="241"/>
    </row>
    <row r="46013" spans="25:28">
      <c r="Y46013" s="240"/>
      <c r="AB46013" s="241"/>
    </row>
    <row r="46014" spans="25:28">
      <c r="Y46014" s="240"/>
      <c r="AB46014" s="241"/>
    </row>
    <row r="46015" spans="25:28">
      <c r="Y46015" s="240"/>
      <c r="AB46015" s="241"/>
    </row>
    <row r="46016" spans="25:28">
      <c r="Y46016" s="240"/>
      <c r="AB46016" s="241"/>
    </row>
    <row r="46017" spans="25:28">
      <c r="Y46017" s="240"/>
      <c r="AB46017" s="241"/>
    </row>
    <row r="46018" spans="25:28">
      <c r="Y46018" s="240"/>
      <c r="AB46018" s="241"/>
    </row>
    <row r="46019" spans="25:28">
      <c r="Y46019" s="240"/>
      <c r="AB46019" s="241"/>
    </row>
    <row r="46020" spans="25:28">
      <c r="Y46020" s="240"/>
      <c r="AB46020" s="241"/>
    </row>
    <row r="46021" spans="25:28">
      <c r="Y46021" s="240"/>
      <c r="AB46021" s="241"/>
    </row>
    <row r="46022" spans="25:28">
      <c r="Y46022" s="240"/>
      <c r="AB46022" s="241"/>
    </row>
    <row r="46023" spans="25:28">
      <c r="Y46023" s="240"/>
      <c r="AB46023" s="241"/>
    </row>
    <row r="46024" spans="25:28">
      <c r="Y46024" s="240"/>
      <c r="AB46024" s="241"/>
    </row>
    <row r="46025" spans="25:28">
      <c r="Y46025" s="240"/>
      <c r="AB46025" s="241"/>
    </row>
    <row r="46026" spans="25:28">
      <c r="Y46026" s="240"/>
      <c r="AB46026" s="241"/>
    </row>
    <row r="46027" spans="25:28">
      <c r="Y46027" s="240"/>
      <c r="AB46027" s="241"/>
    </row>
    <row r="46028" spans="25:28">
      <c r="Y46028" s="240"/>
      <c r="AB46028" s="241"/>
    </row>
    <row r="46029" spans="25:28">
      <c r="Y46029" s="240"/>
      <c r="AB46029" s="241"/>
    </row>
    <row r="46030" spans="25:28">
      <c r="Y46030" s="240"/>
      <c r="AB46030" s="241"/>
    </row>
    <row r="46031" spans="25:28">
      <c r="Y46031" s="240"/>
      <c r="AB46031" s="241"/>
    </row>
    <row r="46032" spans="25:28">
      <c r="Y46032" s="240"/>
      <c r="AB46032" s="241"/>
    </row>
    <row r="46033" spans="25:28">
      <c r="Y46033" s="240"/>
      <c r="AB46033" s="241"/>
    </row>
    <row r="46034" spans="25:28">
      <c r="Y46034" s="240"/>
      <c r="AB46034" s="241"/>
    </row>
    <row r="46035" spans="25:28">
      <c r="Y46035" s="240"/>
      <c r="AB46035" s="241"/>
    </row>
    <row r="46036" spans="25:28">
      <c r="Y46036" s="240"/>
      <c r="AB46036" s="241"/>
    </row>
    <row r="46037" spans="25:28">
      <c r="Y46037" s="240"/>
      <c r="AB46037" s="241"/>
    </row>
    <row r="46038" spans="25:28">
      <c r="Y46038" s="240"/>
      <c r="AB46038" s="241"/>
    </row>
    <row r="46039" spans="25:28">
      <c r="Y46039" s="240"/>
      <c r="AB46039" s="241"/>
    </row>
    <row r="46040" spans="25:28">
      <c r="Y46040" s="240"/>
      <c r="AB46040" s="241"/>
    </row>
    <row r="46041" spans="25:28">
      <c r="Y46041" s="240"/>
      <c r="AB46041" s="241"/>
    </row>
    <row r="46042" spans="25:28">
      <c r="Y46042" s="240"/>
      <c r="AB46042" s="241"/>
    </row>
    <row r="46043" spans="25:28">
      <c r="Y46043" s="240"/>
      <c r="AB46043" s="241"/>
    </row>
    <row r="46044" spans="25:28">
      <c r="Y46044" s="240"/>
      <c r="AB46044" s="241"/>
    </row>
    <row r="46045" spans="25:28">
      <c r="Y46045" s="240"/>
      <c r="AB46045" s="241"/>
    </row>
    <row r="46046" spans="25:28">
      <c r="Y46046" s="240"/>
      <c r="AB46046" s="241"/>
    </row>
    <row r="46047" spans="25:28">
      <c r="Y46047" s="240"/>
      <c r="AB46047" s="241"/>
    </row>
    <row r="46048" spans="25:28">
      <c r="Y46048" s="240"/>
      <c r="AB46048" s="241"/>
    </row>
    <row r="46049" spans="25:28">
      <c r="Y46049" s="240"/>
      <c r="AB46049" s="241"/>
    </row>
    <row r="46050" spans="25:28">
      <c r="Y46050" s="240"/>
      <c r="AB46050" s="241"/>
    </row>
    <row r="46051" spans="25:28">
      <c r="Y46051" s="240"/>
      <c r="AB46051" s="241"/>
    </row>
    <row r="46052" spans="25:28">
      <c r="Y46052" s="240"/>
      <c r="AB46052" s="241"/>
    </row>
    <row r="46053" spans="25:28">
      <c r="Y46053" s="240"/>
      <c r="AB46053" s="241"/>
    </row>
    <row r="46054" spans="25:28">
      <c r="Y46054" s="240"/>
      <c r="AB46054" s="241"/>
    </row>
    <row r="46055" spans="25:28">
      <c r="Y46055" s="240"/>
      <c r="AB46055" s="241"/>
    </row>
    <row r="46056" spans="25:28">
      <c r="Y46056" s="240"/>
      <c r="AB46056" s="241"/>
    </row>
    <row r="46057" spans="25:28">
      <c r="Y46057" s="240"/>
      <c r="AB46057" s="241"/>
    </row>
    <row r="46058" spans="25:28">
      <c r="Y46058" s="240"/>
      <c r="AB46058" s="241"/>
    </row>
    <row r="46059" spans="25:28">
      <c r="Y46059" s="240"/>
      <c r="AB46059" s="241"/>
    </row>
    <row r="46060" spans="25:28">
      <c r="Y46060" s="240"/>
      <c r="AB46060" s="241"/>
    </row>
    <row r="46061" spans="25:28">
      <c r="Y46061" s="240"/>
      <c r="AB46061" s="241"/>
    </row>
    <row r="46062" spans="25:28">
      <c r="Y46062" s="240"/>
      <c r="AB46062" s="241"/>
    </row>
    <row r="46063" spans="25:28">
      <c r="Y46063" s="240"/>
      <c r="AB46063" s="241"/>
    </row>
    <row r="46064" spans="25:28">
      <c r="Y46064" s="240"/>
      <c r="AB46064" s="241"/>
    </row>
    <row r="46065" spans="25:28">
      <c r="Y46065" s="240"/>
      <c r="AB46065" s="241"/>
    </row>
    <row r="46066" spans="25:28">
      <c r="Y46066" s="240"/>
      <c r="AB46066" s="241"/>
    </row>
    <row r="46067" spans="25:28">
      <c r="Y46067" s="240"/>
      <c r="AB46067" s="241"/>
    </row>
    <row r="46068" spans="25:28">
      <c r="Y46068" s="240"/>
      <c r="AB46068" s="241"/>
    </row>
    <row r="46069" spans="25:28">
      <c r="Y46069" s="240"/>
      <c r="AB46069" s="241"/>
    </row>
    <row r="46070" spans="25:28">
      <c r="Y46070" s="240"/>
      <c r="AB46070" s="241"/>
    </row>
    <row r="46071" spans="25:28">
      <c r="Y46071" s="240"/>
      <c r="AB46071" s="241"/>
    </row>
    <row r="46072" spans="25:28">
      <c r="Y46072" s="240"/>
      <c r="AB46072" s="241"/>
    </row>
    <row r="46073" spans="25:28">
      <c r="Y46073" s="240"/>
      <c r="AB46073" s="241"/>
    </row>
    <row r="46074" spans="25:28">
      <c r="Y46074" s="240"/>
      <c r="AB46074" s="241"/>
    </row>
    <row r="46075" spans="25:28">
      <c r="Y46075" s="240"/>
      <c r="AB46075" s="241"/>
    </row>
    <row r="46076" spans="25:28">
      <c r="Y46076" s="240"/>
      <c r="AB46076" s="241"/>
    </row>
    <row r="46077" spans="25:28">
      <c r="Y46077" s="240"/>
      <c r="AB46077" s="241"/>
    </row>
    <row r="46078" spans="25:28">
      <c r="Y46078" s="240"/>
      <c r="AB46078" s="241"/>
    </row>
    <row r="46079" spans="25:28">
      <c r="Y46079" s="240"/>
      <c r="AB46079" s="241"/>
    </row>
    <row r="46080" spans="25:28">
      <c r="Y46080" s="240"/>
      <c r="AB46080" s="241"/>
    </row>
    <row r="46081" spans="25:28">
      <c r="Y46081" s="240"/>
      <c r="AB46081" s="241"/>
    </row>
    <row r="46082" spans="25:28">
      <c r="Y46082" s="240"/>
      <c r="AB46082" s="241"/>
    </row>
    <row r="46083" spans="25:28">
      <c r="Y46083" s="240"/>
      <c r="AB46083" s="241"/>
    </row>
    <row r="46084" spans="25:28">
      <c r="Y46084" s="240"/>
      <c r="AB46084" s="241"/>
    </row>
    <row r="46085" spans="25:28">
      <c r="Y46085" s="240"/>
      <c r="AB46085" s="241"/>
    </row>
    <row r="46086" spans="25:28">
      <c r="Y46086" s="240"/>
      <c r="AB46086" s="241"/>
    </row>
    <row r="46087" spans="25:28">
      <c r="Y46087" s="240"/>
      <c r="AB46087" s="241"/>
    </row>
    <row r="46088" spans="25:28">
      <c r="Y46088" s="240"/>
      <c r="AB46088" s="241"/>
    </row>
    <row r="46089" spans="25:28">
      <c r="Y46089" s="240"/>
      <c r="AB46089" s="241"/>
    </row>
    <row r="46090" spans="25:28">
      <c r="Y46090" s="240"/>
      <c r="AB46090" s="241"/>
    </row>
    <row r="46091" spans="25:28">
      <c r="Y46091" s="240"/>
      <c r="AB46091" s="241"/>
    </row>
    <row r="46092" spans="25:28">
      <c r="Y46092" s="240"/>
      <c r="AB46092" s="241"/>
    </row>
    <row r="46093" spans="25:28">
      <c r="Y46093" s="240"/>
      <c r="AB46093" s="241"/>
    </row>
    <row r="46094" spans="25:28">
      <c r="Y46094" s="240"/>
      <c r="AB46094" s="241"/>
    </row>
    <row r="46095" spans="25:28">
      <c r="Y46095" s="240"/>
      <c r="AB46095" s="241"/>
    </row>
    <row r="46096" spans="25:28">
      <c r="Y46096" s="240"/>
      <c r="AB46096" s="241"/>
    </row>
    <row r="46097" spans="25:28">
      <c r="Y46097" s="240"/>
      <c r="AB46097" s="241"/>
    </row>
    <row r="46098" spans="25:28">
      <c r="Y46098" s="240"/>
      <c r="AB46098" s="241"/>
    </row>
    <row r="46099" spans="25:28">
      <c r="Y46099" s="240"/>
      <c r="AB46099" s="241"/>
    </row>
    <row r="46100" spans="25:28">
      <c r="Y46100" s="240"/>
      <c r="AB46100" s="241"/>
    </row>
    <row r="46101" spans="25:28">
      <c r="Y46101" s="240"/>
      <c r="AB46101" s="241"/>
    </row>
    <row r="46102" spans="25:28">
      <c r="Y46102" s="240"/>
      <c r="AB46102" s="241"/>
    </row>
    <row r="46103" spans="25:28">
      <c r="Y46103" s="240"/>
      <c r="AB46103" s="241"/>
    </row>
    <row r="46104" spans="25:28">
      <c r="Y46104" s="240"/>
      <c r="AB46104" s="241"/>
    </row>
    <row r="46105" spans="25:28">
      <c r="Y46105" s="240"/>
      <c r="AB46105" s="241"/>
    </row>
    <row r="46106" spans="25:28">
      <c r="Y46106" s="240"/>
      <c r="AB46106" s="241"/>
    </row>
    <row r="46107" spans="25:28">
      <c r="Y46107" s="240"/>
      <c r="AB46107" s="241"/>
    </row>
    <row r="46108" spans="25:28">
      <c r="Y46108" s="240"/>
      <c r="AB46108" s="241"/>
    </row>
    <row r="46109" spans="25:28">
      <c r="Y46109" s="240"/>
      <c r="AB46109" s="241"/>
    </row>
    <row r="46110" spans="25:28">
      <c r="Y46110" s="240"/>
      <c r="AB46110" s="241"/>
    </row>
    <row r="46111" spans="25:28">
      <c r="Y46111" s="240"/>
      <c r="AB46111" s="241"/>
    </row>
    <row r="46112" spans="25:28">
      <c r="Y46112" s="240"/>
      <c r="AB46112" s="241"/>
    </row>
    <row r="46113" spans="25:28">
      <c r="Y46113" s="240"/>
      <c r="AB46113" s="241"/>
    </row>
    <row r="46114" spans="25:28">
      <c r="Y46114" s="240"/>
      <c r="AB46114" s="241"/>
    </row>
    <row r="46115" spans="25:28">
      <c r="Y46115" s="240"/>
      <c r="AB46115" s="241"/>
    </row>
    <row r="46116" spans="25:28">
      <c r="Y46116" s="240"/>
      <c r="AB46116" s="241"/>
    </row>
    <row r="46117" spans="25:28">
      <c r="Y46117" s="240"/>
      <c r="AB46117" s="241"/>
    </row>
    <row r="46118" spans="25:28">
      <c r="Y46118" s="240"/>
      <c r="AB46118" s="241"/>
    </row>
    <row r="46119" spans="25:28">
      <c r="Y46119" s="240"/>
      <c r="AB46119" s="241"/>
    </row>
    <row r="46120" spans="25:28">
      <c r="Y46120" s="240"/>
      <c r="AB46120" s="241"/>
    </row>
    <row r="46121" spans="25:28">
      <c r="Y46121" s="240"/>
      <c r="AB46121" s="241"/>
    </row>
    <row r="46122" spans="25:28">
      <c r="Y46122" s="240"/>
      <c r="AB46122" s="241"/>
    </row>
    <row r="46123" spans="25:28">
      <c r="Y46123" s="240"/>
      <c r="AB46123" s="241"/>
    </row>
    <row r="46124" spans="25:28">
      <c r="Y46124" s="240"/>
      <c r="AB46124" s="241"/>
    </row>
    <row r="46125" spans="25:28">
      <c r="Y46125" s="240"/>
      <c r="AB46125" s="241"/>
    </row>
    <row r="46126" spans="25:28">
      <c r="Y46126" s="240"/>
      <c r="AB46126" s="241"/>
    </row>
    <row r="46127" spans="25:28">
      <c r="Y46127" s="240"/>
      <c r="AB46127" s="241"/>
    </row>
    <row r="46128" spans="25:28">
      <c r="Y46128" s="240"/>
      <c r="AB46128" s="241"/>
    </row>
    <row r="46129" spans="25:28">
      <c r="Y46129" s="240"/>
      <c r="AB46129" s="241"/>
    </row>
    <row r="46130" spans="25:28">
      <c r="Y46130" s="240"/>
      <c r="AB46130" s="241"/>
    </row>
    <row r="46131" spans="25:28">
      <c r="Y46131" s="240"/>
      <c r="AB46131" s="241"/>
    </row>
    <row r="46132" spans="25:28">
      <c r="Y46132" s="240"/>
      <c r="AB46132" s="241"/>
    </row>
    <row r="46133" spans="25:28">
      <c r="Y46133" s="240"/>
      <c r="AB46133" s="241"/>
    </row>
    <row r="46134" spans="25:28">
      <c r="Y46134" s="240"/>
      <c r="AB46134" s="241"/>
    </row>
    <row r="46135" spans="25:28">
      <c r="Y46135" s="240"/>
      <c r="AB46135" s="241"/>
    </row>
    <row r="46136" spans="25:28">
      <c r="Y46136" s="240"/>
      <c r="AB46136" s="241"/>
    </row>
    <row r="46137" spans="25:28">
      <c r="Y46137" s="240"/>
      <c r="AB46137" s="241"/>
    </row>
    <row r="46138" spans="25:28">
      <c r="Y46138" s="240"/>
      <c r="AB46138" s="241"/>
    </row>
    <row r="46139" spans="25:28">
      <c r="Y46139" s="240"/>
      <c r="AB46139" s="241"/>
    </row>
    <row r="46140" spans="25:28">
      <c r="Y46140" s="240"/>
      <c r="AB46140" s="241"/>
    </row>
    <row r="46141" spans="25:28">
      <c r="Y46141" s="240"/>
      <c r="AB46141" s="241"/>
    </row>
    <row r="46142" spans="25:28">
      <c r="Y46142" s="240"/>
      <c r="AB46142" s="241"/>
    </row>
    <row r="46143" spans="25:28">
      <c r="Y46143" s="240"/>
      <c r="AB46143" s="241"/>
    </row>
    <row r="46144" spans="25:28">
      <c r="Y46144" s="240"/>
      <c r="AB46144" s="241"/>
    </row>
    <row r="46145" spans="25:28">
      <c r="Y46145" s="240"/>
      <c r="AB46145" s="241"/>
    </row>
    <row r="46146" spans="25:28">
      <c r="Y46146" s="240"/>
      <c r="AB46146" s="241"/>
    </row>
    <row r="46147" spans="25:28">
      <c r="Y46147" s="240"/>
      <c r="AB46147" s="241"/>
    </row>
    <row r="46148" spans="25:28">
      <c r="Y46148" s="240"/>
      <c r="AB46148" s="241"/>
    </row>
    <row r="46149" spans="25:28">
      <c r="Y46149" s="240"/>
      <c r="AB46149" s="241"/>
    </row>
    <row r="46150" spans="25:28">
      <c r="Y46150" s="240"/>
      <c r="AB46150" s="241"/>
    </row>
    <row r="46151" spans="25:28">
      <c r="Y46151" s="240"/>
      <c r="AB46151" s="241"/>
    </row>
    <row r="46152" spans="25:28">
      <c r="Y46152" s="240"/>
      <c r="AB46152" s="241"/>
    </row>
    <row r="46153" spans="25:28">
      <c r="Y46153" s="240"/>
      <c r="AB46153" s="241"/>
    </row>
    <row r="46154" spans="25:28">
      <c r="Y46154" s="240"/>
      <c r="AB46154" s="241"/>
    </row>
    <row r="46155" spans="25:28">
      <c r="Y46155" s="240"/>
      <c r="AB46155" s="241"/>
    </row>
    <row r="46156" spans="25:28">
      <c r="Y46156" s="240"/>
      <c r="AB46156" s="241"/>
    </row>
    <row r="46157" spans="25:28">
      <c r="Y46157" s="240"/>
      <c r="AB46157" s="241"/>
    </row>
    <row r="46158" spans="25:28">
      <c r="Y46158" s="240"/>
      <c r="AB46158" s="241"/>
    </row>
    <row r="46159" spans="25:28">
      <c r="Y46159" s="240"/>
      <c r="AB46159" s="241"/>
    </row>
    <row r="46160" spans="25:28">
      <c r="Y46160" s="240"/>
      <c r="AB46160" s="241"/>
    </row>
    <row r="46161" spans="25:28">
      <c r="Y46161" s="240"/>
      <c r="AB46161" s="241"/>
    </row>
    <row r="46162" spans="25:28">
      <c r="Y46162" s="240"/>
      <c r="AB46162" s="241"/>
    </row>
    <row r="46163" spans="25:28">
      <c r="Y46163" s="240"/>
      <c r="AB46163" s="241"/>
    </row>
    <row r="46164" spans="25:28">
      <c r="Y46164" s="240"/>
      <c r="AB46164" s="241"/>
    </row>
    <row r="46165" spans="25:28">
      <c r="Y46165" s="240"/>
      <c r="AB46165" s="241"/>
    </row>
    <row r="46166" spans="25:28">
      <c r="Y46166" s="240"/>
      <c r="AB46166" s="241"/>
    </row>
    <row r="46167" spans="25:28">
      <c r="Y46167" s="240"/>
      <c r="AB46167" s="241"/>
    </row>
    <row r="46168" spans="25:28">
      <c r="Y46168" s="240"/>
      <c r="AB46168" s="241"/>
    </row>
    <row r="46169" spans="25:28">
      <c r="Y46169" s="240"/>
      <c r="AB46169" s="241"/>
    </row>
    <row r="46170" spans="25:28">
      <c r="Y46170" s="240"/>
      <c r="AB46170" s="241"/>
    </row>
    <row r="46171" spans="25:28">
      <c r="Y46171" s="240"/>
      <c r="AB46171" s="241"/>
    </row>
    <row r="46172" spans="25:28">
      <c r="Y46172" s="240"/>
      <c r="AB46172" s="241"/>
    </row>
    <row r="46173" spans="25:28">
      <c r="Y46173" s="240"/>
      <c r="AB46173" s="241"/>
    </row>
    <row r="46174" spans="25:28">
      <c r="Y46174" s="240"/>
      <c r="AB46174" s="241"/>
    </row>
    <row r="46175" spans="25:28">
      <c r="Y46175" s="240"/>
      <c r="AB46175" s="241"/>
    </row>
    <row r="46176" spans="25:28">
      <c r="Y46176" s="240"/>
      <c r="AB46176" s="241"/>
    </row>
    <row r="46177" spans="25:28">
      <c r="Y46177" s="240"/>
      <c r="AB46177" s="241"/>
    </row>
    <row r="46178" spans="25:28">
      <c r="Y46178" s="240"/>
      <c r="AB46178" s="241"/>
    </row>
    <row r="46179" spans="25:28">
      <c r="Y46179" s="240"/>
      <c r="AB46179" s="241"/>
    </row>
    <row r="46180" spans="25:28">
      <c r="Y46180" s="240"/>
      <c r="AB46180" s="241"/>
    </row>
    <row r="46181" spans="25:28">
      <c r="Y46181" s="240"/>
      <c r="AB46181" s="241"/>
    </row>
    <row r="46182" spans="25:28">
      <c r="Y46182" s="240"/>
      <c r="AB46182" s="241"/>
    </row>
    <row r="46183" spans="25:28">
      <c r="Y46183" s="240"/>
      <c r="AB46183" s="241"/>
    </row>
    <row r="46184" spans="25:28">
      <c r="Y46184" s="240"/>
      <c r="AB46184" s="241"/>
    </row>
    <row r="46185" spans="25:28">
      <c r="Y46185" s="240"/>
      <c r="AB46185" s="241"/>
    </row>
    <row r="46186" spans="25:28">
      <c r="Y46186" s="240"/>
      <c r="AB46186" s="241"/>
    </row>
    <row r="46187" spans="25:28">
      <c r="Y46187" s="240"/>
      <c r="AB46187" s="241"/>
    </row>
    <row r="46188" spans="25:28">
      <c r="Y46188" s="240"/>
      <c r="AB46188" s="241"/>
    </row>
    <row r="46189" spans="25:28">
      <c r="Y46189" s="240"/>
      <c r="AB46189" s="241"/>
    </row>
    <row r="46190" spans="25:28">
      <c r="Y46190" s="240"/>
      <c r="AB46190" s="241"/>
    </row>
    <row r="46191" spans="25:28">
      <c r="Y46191" s="240"/>
      <c r="AB46191" s="241"/>
    </row>
    <row r="46192" spans="25:28">
      <c r="Y46192" s="240"/>
      <c r="AB46192" s="241"/>
    </row>
    <row r="46193" spans="25:28">
      <c r="Y46193" s="240"/>
      <c r="AB46193" s="241"/>
    </row>
    <row r="46194" spans="25:28">
      <c r="Y46194" s="240"/>
      <c r="AB46194" s="241"/>
    </row>
    <row r="46195" spans="25:28">
      <c r="Y46195" s="240"/>
      <c r="AB46195" s="241"/>
    </row>
    <row r="46196" spans="25:28">
      <c r="Y46196" s="240"/>
      <c r="AB46196" s="241"/>
    </row>
    <row r="46197" spans="25:28">
      <c r="Y46197" s="240"/>
      <c r="AB46197" s="241"/>
    </row>
    <row r="46198" spans="25:28">
      <c r="Y46198" s="240"/>
      <c r="AB46198" s="241"/>
    </row>
    <row r="46199" spans="25:28">
      <c r="Y46199" s="240"/>
      <c r="AB46199" s="241"/>
    </row>
    <row r="46200" spans="25:28">
      <c r="Y46200" s="240"/>
      <c r="AB46200" s="241"/>
    </row>
    <row r="46201" spans="25:28">
      <c r="Y46201" s="240"/>
      <c r="AB46201" s="241"/>
    </row>
    <row r="46202" spans="25:28">
      <c r="Y46202" s="240"/>
      <c r="AB46202" s="241"/>
    </row>
    <row r="46203" spans="25:28">
      <c r="Y46203" s="240"/>
      <c r="AB46203" s="241"/>
    </row>
    <row r="46204" spans="25:28">
      <c r="Y46204" s="240"/>
      <c r="AB46204" s="241"/>
    </row>
    <row r="46205" spans="25:28">
      <c r="Y46205" s="240"/>
      <c r="AB46205" s="241"/>
    </row>
    <row r="46206" spans="25:28">
      <c r="Y46206" s="240"/>
      <c r="AB46206" s="241"/>
    </row>
    <row r="46207" spans="25:28">
      <c r="Y46207" s="240"/>
      <c r="AB46207" s="241"/>
    </row>
    <row r="46208" spans="25:28">
      <c r="Y46208" s="240"/>
      <c r="AB46208" s="241"/>
    </row>
    <row r="46209" spans="25:28">
      <c r="Y46209" s="240"/>
      <c r="AB46209" s="241"/>
    </row>
    <row r="46210" spans="25:28">
      <c r="Y46210" s="240"/>
      <c r="AB46210" s="241"/>
    </row>
    <row r="46211" spans="25:28">
      <c r="Y46211" s="240"/>
      <c r="AB46211" s="241"/>
    </row>
    <row r="46212" spans="25:28">
      <c r="Y46212" s="240"/>
      <c r="AB46212" s="241"/>
    </row>
    <row r="46213" spans="25:28">
      <c r="Y46213" s="240"/>
      <c r="AB46213" s="241"/>
    </row>
    <row r="46214" spans="25:28">
      <c r="Y46214" s="240"/>
      <c r="AB46214" s="241"/>
    </row>
    <row r="46215" spans="25:28">
      <c r="Y46215" s="240"/>
      <c r="AB46215" s="241"/>
    </row>
    <row r="46216" spans="25:28">
      <c r="Y46216" s="240"/>
      <c r="AB46216" s="241"/>
    </row>
    <row r="46217" spans="25:28">
      <c r="Y46217" s="240"/>
      <c r="AB46217" s="241"/>
    </row>
    <row r="46218" spans="25:28">
      <c r="Y46218" s="240"/>
      <c r="AB46218" s="241"/>
    </row>
    <row r="46219" spans="25:28">
      <c r="Y46219" s="240"/>
      <c r="AB46219" s="241"/>
    </row>
    <row r="46220" spans="25:28">
      <c r="Y46220" s="240"/>
      <c r="AB46220" s="241"/>
    </row>
    <row r="46221" spans="25:28">
      <c r="Y46221" s="240"/>
      <c r="AB46221" s="241"/>
    </row>
    <row r="46222" spans="25:28">
      <c r="Y46222" s="240"/>
      <c r="AB46222" s="241"/>
    </row>
    <row r="46223" spans="25:28">
      <c r="Y46223" s="240"/>
      <c r="AB46223" s="241"/>
    </row>
    <row r="46224" spans="25:28">
      <c r="Y46224" s="240"/>
      <c r="AB46224" s="241"/>
    </row>
    <row r="46225" spans="25:28">
      <c r="Y46225" s="240"/>
      <c r="AB46225" s="241"/>
    </row>
    <row r="46226" spans="25:28">
      <c r="Y46226" s="240"/>
      <c r="AB46226" s="241"/>
    </row>
    <row r="46227" spans="25:28">
      <c r="Y46227" s="240"/>
      <c r="AB46227" s="241"/>
    </row>
    <row r="46228" spans="25:28">
      <c r="Y46228" s="240"/>
      <c r="AB46228" s="241"/>
    </row>
    <row r="46229" spans="25:28">
      <c r="Y46229" s="240"/>
      <c r="AB46229" s="241"/>
    </row>
    <row r="46230" spans="25:28">
      <c r="Y46230" s="240"/>
      <c r="AB46230" s="241"/>
    </row>
    <row r="46231" spans="25:28">
      <c r="Y46231" s="240"/>
      <c r="AB46231" s="241"/>
    </row>
    <row r="46232" spans="25:28">
      <c r="Y46232" s="240"/>
      <c r="AB46232" s="241"/>
    </row>
    <row r="46233" spans="25:28">
      <c r="Y46233" s="240"/>
      <c r="AB46233" s="241"/>
    </row>
    <row r="46234" spans="25:28">
      <c r="Y46234" s="240"/>
      <c r="AB46234" s="241"/>
    </row>
    <row r="46235" spans="25:28">
      <c r="Y46235" s="240"/>
      <c r="AB46235" s="241"/>
    </row>
    <row r="46236" spans="25:28">
      <c r="Y46236" s="240"/>
      <c r="AB46236" s="241"/>
    </row>
    <row r="46237" spans="25:28">
      <c r="Y46237" s="240"/>
      <c r="AB46237" s="241"/>
    </row>
    <row r="46238" spans="25:28">
      <c r="Y46238" s="240"/>
      <c r="AB46238" s="241"/>
    </row>
    <row r="46239" spans="25:28">
      <c r="Y46239" s="240"/>
      <c r="AB46239" s="241"/>
    </row>
    <row r="46240" spans="25:28">
      <c r="Y46240" s="240"/>
      <c r="AB46240" s="241"/>
    </row>
    <row r="46241" spans="25:28">
      <c r="Y46241" s="240"/>
      <c r="AB46241" s="241"/>
    </row>
    <row r="46242" spans="25:28">
      <c r="Y46242" s="240"/>
      <c r="AB46242" s="241"/>
    </row>
    <row r="46243" spans="25:28">
      <c r="Y46243" s="240"/>
      <c r="AB46243" s="241"/>
    </row>
    <row r="46244" spans="25:28">
      <c r="Y46244" s="240"/>
      <c r="AB46244" s="241"/>
    </row>
    <row r="46245" spans="25:28">
      <c r="Y46245" s="240"/>
      <c r="AB46245" s="241"/>
    </row>
    <row r="46246" spans="25:28">
      <c r="Y46246" s="240"/>
      <c r="AB46246" s="241"/>
    </row>
    <row r="46247" spans="25:28">
      <c r="Y46247" s="240"/>
      <c r="AB46247" s="241"/>
    </row>
    <row r="46248" spans="25:28">
      <c r="Y46248" s="240"/>
      <c r="AB46248" s="241"/>
    </row>
    <row r="46249" spans="25:28">
      <c r="Y46249" s="240"/>
      <c r="AB46249" s="241"/>
    </row>
    <row r="46250" spans="25:28">
      <c r="Y46250" s="240"/>
      <c r="AB46250" s="241"/>
    </row>
    <row r="46251" spans="25:28">
      <c r="Y46251" s="240"/>
      <c r="AB46251" s="241"/>
    </row>
    <row r="46252" spans="25:28">
      <c r="Y46252" s="240"/>
      <c r="AB46252" s="241"/>
    </row>
    <row r="46253" spans="25:28">
      <c r="Y46253" s="240"/>
      <c r="AB46253" s="241"/>
    </row>
    <row r="46254" spans="25:28">
      <c r="Y46254" s="240"/>
      <c r="AB46254" s="241"/>
    </row>
    <row r="46255" spans="25:28">
      <c r="Y46255" s="240"/>
      <c r="AB46255" s="241"/>
    </row>
    <row r="46256" spans="25:28">
      <c r="Y46256" s="240"/>
      <c r="AB46256" s="241"/>
    </row>
    <row r="46257" spans="25:28">
      <c r="Y46257" s="240"/>
      <c r="AB46257" s="241"/>
    </row>
    <row r="46258" spans="25:28">
      <c r="Y46258" s="240"/>
      <c r="AB46258" s="241"/>
    </row>
    <row r="46259" spans="25:28">
      <c r="Y46259" s="240"/>
      <c r="AB46259" s="241"/>
    </row>
    <row r="46260" spans="25:28">
      <c r="Y46260" s="240"/>
      <c r="AB46260" s="241"/>
    </row>
    <row r="46261" spans="25:28">
      <c r="Y46261" s="240"/>
      <c r="AB46261" s="241"/>
    </row>
    <row r="46262" spans="25:28">
      <c r="Y46262" s="240"/>
      <c r="AB46262" s="241"/>
    </row>
    <row r="46263" spans="25:28">
      <c r="Y46263" s="240"/>
      <c r="AB46263" s="241"/>
    </row>
    <row r="46264" spans="25:28">
      <c r="Y46264" s="240"/>
      <c r="AB46264" s="241"/>
    </row>
    <row r="46265" spans="25:28">
      <c r="Y46265" s="240"/>
      <c r="AB46265" s="241"/>
    </row>
    <row r="46266" spans="25:28">
      <c r="Y46266" s="240"/>
      <c r="AB46266" s="241"/>
    </row>
    <row r="46267" spans="25:28">
      <c r="Y46267" s="240"/>
      <c r="AB46267" s="241"/>
    </row>
    <row r="46268" spans="25:28">
      <c r="Y46268" s="240"/>
      <c r="AB46268" s="241"/>
    </row>
    <row r="46269" spans="25:28">
      <c r="Y46269" s="240"/>
      <c r="AB46269" s="241"/>
    </row>
    <row r="46270" spans="25:28">
      <c r="Y46270" s="240"/>
      <c r="AB46270" s="241"/>
    </row>
    <row r="46271" spans="25:28">
      <c r="Y46271" s="240"/>
      <c r="AB46271" s="241"/>
    </row>
    <row r="46272" spans="25:28">
      <c r="Y46272" s="240"/>
      <c r="AB46272" s="241"/>
    </row>
    <row r="46273" spans="25:28">
      <c r="Y46273" s="240"/>
      <c r="AB46273" s="241"/>
    </row>
    <row r="46274" spans="25:28">
      <c r="Y46274" s="240"/>
      <c r="AB46274" s="241"/>
    </row>
    <row r="46275" spans="25:28">
      <c r="Y46275" s="240"/>
      <c r="AB46275" s="241"/>
    </row>
    <row r="46276" spans="25:28">
      <c r="Y46276" s="240"/>
      <c r="AB46276" s="241"/>
    </row>
    <row r="46277" spans="25:28">
      <c r="Y46277" s="240"/>
      <c r="AB46277" s="241"/>
    </row>
    <row r="46278" spans="25:28">
      <c r="Y46278" s="240"/>
      <c r="AB46278" s="241"/>
    </row>
    <row r="46279" spans="25:28">
      <c r="Y46279" s="240"/>
      <c r="AB46279" s="241"/>
    </row>
    <row r="46280" spans="25:28">
      <c r="Y46280" s="240"/>
      <c r="AB46280" s="241"/>
    </row>
    <row r="46281" spans="25:28">
      <c r="Y46281" s="240"/>
      <c r="AB46281" s="241"/>
    </row>
    <row r="46282" spans="25:28">
      <c r="Y46282" s="240"/>
      <c r="AB46282" s="241"/>
    </row>
    <row r="46283" spans="25:28">
      <c r="Y46283" s="240"/>
      <c r="AB46283" s="241"/>
    </row>
    <row r="46284" spans="25:28">
      <c r="Y46284" s="240"/>
      <c r="AB46284" s="241"/>
    </row>
    <row r="46285" spans="25:28">
      <c r="Y46285" s="240"/>
      <c r="AB46285" s="241"/>
    </row>
    <row r="46286" spans="25:28">
      <c r="Y46286" s="240"/>
      <c r="AB46286" s="241"/>
    </row>
    <row r="46287" spans="25:28">
      <c r="Y46287" s="240"/>
      <c r="AB46287" s="241"/>
    </row>
    <row r="46288" spans="25:28">
      <c r="Y46288" s="240"/>
      <c r="AB46288" s="241"/>
    </row>
    <row r="46289" spans="25:28">
      <c r="Y46289" s="240"/>
      <c r="AB46289" s="241"/>
    </row>
    <row r="46290" spans="25:28">
      <c r="Y46290" s="240"/>
      <c r="AB46290" s="241"/>
    </row>
    <row r="46291" spans="25:28">
      <c r="Y46291" s="240"/>
      <c r="AB46291" s="241"/>
    </row>
    <row r="46292" spans="25:28">
      <c r="Y46292" s="240"/>
      <c r="AB46292" s="241"/>
    </row>
    <row r="46293" spans="25:28">
      <c r="Y46293" s="240"/>
      <c r="AB46293" s="241"/>
    </row>
    <row r="46294" spans="25:28">
      <c r="Y46294" s="240"/>
      <c r="AB46294" s="241"/>
    </row>
    <row r="46295" spans="25:28">
      <c r="Y46295" s="240"/>
      <c r="AB46295" s="241"/>
    </row>
    <row r="46296" spans="25:28">
      <c r="Y46296" s="240"/>
      <c r="AB46296" s="241"/>
    </row>
    <row r="46297" spans="25:28">
      <c r="Y46297" s="240"/>
      <c r="AB46297" s="241"/>
    </row>
    <row r="46298" spans="25:28">
      <c r="Y46298" s="240"/>
      <c r="AB46298" s="241"/>
    </row>
    <row r="46299" spans="25:28">
      <c r="Y46299" s="240"/>
      <c r="AB46299" s="241"/>
    </row>
    <row r="46300" spans="25:28">
      <c r="Y46300" s="240"/>
      <c r="AB46300" s="241"/>
    </row>
    <row r="46301" spans="25:28">
      <c r="Y46301" s="240"/>
      <c r="AB46301" s="241"/>
    </row>
    <row r="46302" spans="25:28">
      <c r="Y46302" s="240"/>
      <c r="AB46302" s="241"/>
    </row>
    <row r="46303" spans="25:28">
      <c r="Y46303" s="240"/>
      <c r="AB46303" s="241"/>
    </row>
    <row r="46304" spans="25:28">
      <c r="Y46304" s="240"/>
      <c r="AB46304" s="241"/>
    </row>
    <row r="46305" spans="25:28">
      <c r="Y46305" s="240"/>
      <c r="AB46305" s="241"/>
    </row>
    <row r="46306" spans="25:28">
      <c r="Y46306" s="240"/>
      <c r="AB46306" s="241"/>
    </row>
    <row r="46307" spans="25:28">
      <c r="Y46307" s="240"/>
      <c r="AB46307" s="241"/>
    </row>
    <row r="46308" spans="25:28">
      <c r="Y46308" s="240"/>
      <c r="AB46308" s="241"/>
    </row>
    <row r="46309" spans="25:28">
      <c r="Y46309" s="240"/>
      <c r="AB46309" s="241"/>
    </row>
    <row r="46310" spans="25:28">
      <c r="Y46310" s="240"/>
      <c r="AB46310" s="241"/>
    </row>
    <row r="46311" spans="25:28">
      <c r="Y46311" s="240"/>
      <c r="AB46311" s="241"/>
    </row>
    <row r="46312" spans="25:28">
      <c r="Y46312" s="240"/>
      <c r="AB46312" s="241"/>
    </row>
    <row r="46313" spans="25:28">
      <c r="Y46313" s="240"/>
      <c r="AB46313" s="241"/>
    </row>
    <row r="46314" spans="25:28">
      <c r="Y46314" s="240"/>
      <c r="AB46314" s="241"/>
    </row>
    <row r="46315" spans="25:28">
      <c r="Y46315" s="240"/>
      <c r="AB46315" s="241"/>
    </row>
    <row r="46316" spans="25:28">
      <c r="Y46316" s="240"/>
      <c r="AB46316" s="241"/>
    </row>
    <row r="46317" spans="25:28">
      <c r="Y46317" s="240"/>
      <c r="AB46317" s="241"/>
    </row>
    <row r="46318" spans="25:28">
      <c r="Y46318" s="240"/>
      <c r="AB46318" s="241"/>
    </row>
    <row r="46319" spans="25:28">
      <c r="Y46319" s="240"/>
      <c r="AB46319" s="241"/>
    </row>
    <row r="46320" spans="25:28">
      <c r="Y46320" s="240"/>
      <c r="AB46320" s="241"/>
    </row>
    <row r="46321" spans="25:28">
      <c r="Y46321" s="240"/>
      <c r="AB46321" s="241"/>
    </row>
    <row r="46322" spans="25:28">
      <c r="Y46322" s="240"/>
      <c r="AB46322" s="241"/>
    </row>
    <row r="46323" spans="25:28">
      <c r="Y46323" s="240"/>
      <c r="AB46323" s="241"/>
    </row>
    <row r="46324" spans="25:28">
      <c r="Y46324" s="240"/>
      <c r="AB46324" s="241"/>
    </row>
    <row r="46325" spans="25:28">
      <c r="Y46325" s="240"/>
      <c r="AB46325" s="241"/>
    </row>
    <row r="46326" spans="25:28">
      <c r="Y46326" s="240"/>
      <c r="AB46326" s="241"/>
    </row>
    <row r="46327" spans="25:28">
      <c r="Y46327" s="240"/>
      <c r="AB46327" s="241"/>
    </row>
    <row r="46328" spans="25:28">
      <c r="Y46328" s="240"/>
      <c r="AB46328" s="241"/>
    </row>
    <row r="46329" spans="25:28">
      <c r="Y46329" s="240"/>
      <c r="AB46329" s="241"/>
    </row>
    <row r="46330" spans="25:28">
      <c r="Y46330" s="240"/>
      <c r="AB46330" s="241"/>
    </row>
    <row r="46331" spans="25:28">
      <c r="Y46331" s="240"/>
      <c r="AB46331" s="241"/>
    </row>
    <row r="46332" spans="25:28">
      <c r="Y46332" s="240"/>
      <c r="AB46332" s="241"/>
    </row>
    <row r="46333" spans="25:28">
      <c r="Y46333" s="240"/>
      <c r="AB46333" s="241"/>
    </row>
    <row r="46334" spans="25:28">
      <c r="Y46334" s="240"/>
      <c r="AB46334" s="241"/>
    </row>
    <row r="46335" spans="25:28">
      <c r="Y46335" s="240"/>
      <c r="AB46335" s="241"/>
    </row>
    <row r="46336" spans="25:28">
      <c r="Y46336" s="240"/>
      <c r="AB46336" s="241"/>
    </row>
    <row r="46337" spans="25:28">
      <c r="Y46337" s="240"/>
      <c r="AB46337" s="241"/>
    </row>
    <row r="46338" spans="25:28">
      <c r="Y46338" s="240"/>
      <c r="AB46338" s="241"/>
    </row>
    <row r="46339" spans="25:28">
      <c r="Y46339" s="240"/>
      <c r="AB46339" s="241"/>
    </row>
    <row r="46340" spans="25:28">
      <c r="Y46340" s="240"/>
      <c r="AB46340" s="241"/>
    </row>
    <row r="46341" spans="25:28">
      <c r="Y46341" s="240"/>
      <c r="AB46341" s="241"/>
    </row>
    <row r="46342" spans="25:28">
      <c r="Y46342" s="240"/>
      <c r="AB46342" s="241"/>
    </row>
    <row r="46343" spans="25:28">
      <c r="Y46343" s="240"/>
      <c r="AB46343" s="241"/>
    </row>
    <row r="46344" spans="25:28">
      <c r="Y46344" s="240"/>
      <c r="AB46344" s="241"/>
    </row>
    <row r="46345" spans="25:28">
      <c r="Y46345" s="240"/>
      <c r="AB46345" s="241"/>
    </row>
    <row r="46346" spans="25:28">
      <c r="Y46346" s="240"/>
      <c r="AB46346" s="241"/>
    </row>
    <row r="46347" spans="25:28">
      <c r="Y46347" s="240"/>
      <c r="AB46347" s="241"/>
    </row>
    <row r="46348" spans="25:28">
      <c r="Y46348" s="240"/>
      <c r="AB46348" s="241"/>
    </row>
    <row r="46349" spans="25:28">
      <c r="Y46349" s="240"/>
      <c r="AB46349" s="241"/>
    </row>
    <row r="46350" spans="25:28">
      <c r="Y46350" s="240"/>
      <c r="AB46350" s="241"/>
    </row>
    <row r="46351" spans="25:28">
      <c r="Y46351" s="240"/>
      <c r="AB46351" s="241"/>
    </row>
    <row r="46352" spans="25:28">
      <c r="Y46352" s="240"/>
      <c r="AB46352" s="241"/>
    </row>
    <row r="46353" spans="25:28">
      <c r="Y46353" s="240"/>
      <c r="AB46353" s="241"/>
    </row>
    <row r="46354" spans="25:28">
      <c r="Y46354" s="240"/>
      <c r="AB46354" s="241"/>
    </row>
    <row r="46355" spans="25:28">
      <c r="Y46355" s="240"/>
      <c r="AB46355" s="241"/>
    </row>
    <row r="46356" spans="25:28">
      <c r="Y46356" s="240"/>
      <c r="AB46356" s="241"/>
    </row>
    <row r="46357" spans="25:28">
      <c r="Y46357" s="240"/>
      <c r="AB46357" s="241"/>
    </row>
    <row r="46358" spans="25:28">
      <c r="Y46358" s="240"/>
      <c r="AB46358" s="241"/>
    </row>
    <row r="46359" spans="25:28">
      <c r="Y46359" s="240"/>
      <c r="AB46359" s="241"/>
    </row>
    <row r="46360" spans="25:28">
      <c r="Y46360" s="240"/>
      <c r="AB46360" s="241"/>
    </row>
    <row r="46361" spans="25:28">
      <c r="Y46361" s="240"/>
      <c r="AB46361" s="241"/>
    </row>
    <row r="46362" spans="25:28">
      <c r="Y46362" s="240"/>
      <c r="AB46362" s="241"/>
    </row>
    <row r="46363" spans="25:28">
      <c r="Y46363" s="240"/>
      <c r="AB46363" s="241"/>
    </row>
    <row r="46364" spans="25:28">
      <c r="Y46364" s="240"/>
      <c r="AB46364" s="241"/>
    </row>
    <row r="46365" spans="25:28">
      <c r="Y46365" s="240"/>
      <c r="AB46365" s="241"/>
    </row>
    <row r="46366" spans="25:28">
      <c r="Y46366" s="240"/>
      <c r="AB46366" s="241"/>
    </row>
    <row r="46367" spans="25:28">
      <c r="Y46367" s="240"/>
      <c r="AB46367" s="241"/>
    </row>
    <row r="46368" spans="25:28">
      <c r="Y46368" s="240"/>
      <c r="AB46368" s="241"/>
    </row>
    <row r="46369" spans="25:28">
      <c r="Y46369" s="240"/>
      <c r="AB46369" s="241"/>
    </row>
    <row r="46370" spans="25:28">
      <c r="Y46370" s="240"/>
      <c r="AB46370" s="241"/>
    </row>
    <row r="46371" spans="25:28">
      <c r="Y46371" s="240"/>
      <c r="AB46371" s="241"/>
    </row>
    <row r="46372" spans="25:28">
      <c r="Y46372" s="240"/>
      <c r="AB46372" s="241"/>
    </row>
    <row r="46373" spans="25:28">
      <c r="Y46373" s="240"/>
      <c r="AB46373" s="241"/>
    </row>
    <row r="46374" spans="25:28">
      <c r="Y46374" s="240"/>
      <c r="AB46374" s="241"/>
    </row>
    <row r="46375" spans="25:28">
      <c r="Y46375" s="240"/>
      <c r="AB46375" s="241"/>
    </row>
    <row r="46376" spans="25:28">
      <c r="Y46376" s="240"/>
      <c r="AB46376" s="241"/>
    </row>
    <row r="46377" spans="25:28">
      <c r="Y46377" s="240"/>
      <c r="AB46377" s="241"/>
    </row>
    <row r="46378" spans="25:28">
      <c r="Y46378" s="240"/>
      <c r="AB46378" s="241"/>
    </row>
    <row r="46379" spans="25:28">
      <c r="Y46379" s="240"/>
      <c r="AB46379" s="241"/>
    </row>
    <row r="46380" spans="25:28">
      <c r="Y46380" s="240"/>
      <c r="AB46380" s="241"/>
    </row>
    <row r="46381" spans="25:28">
      <c r="Y46381" s="240"/>
      <c r="AB46381" s="241"/>
    </row>
    <row r="46382" spans="25:28">
      <c r="Y46382" s="240"/>
      <c r="AB46382" s="241"/>
    </row>
    <row r="46383" spans="25:28">
      <c r="Y46383" s="240"/>
      <c r="AB46383" s="241"/>
    </row>
    <row r="46384" spans="25:28">
      <c r="Y46384" s="240"/>
      <c r="AB46384" s="241"/>
    </row>
    <row r="46385" spans="25:28">
      <c r="Y46385" s="240"/>
      <c r="AB46385" s="241"/>
    </row>
    <row r="46386" spans="25:28">
      <c r="Y46386" s="240"/>
      <c r="AB46386" s="241"/>
    </row>
    <row r="46387" spans="25:28">
      <c r="Y46387" s="240"/>
      <c r="AB46387" s="241"/>
    </row>
    <row r="46388" spans="25:28">
      <c r="Y46388" s="240"/>
      <c r="AB46388" s="241"/>
    </row>
    <row r="46389" spans="25:28">
      <c r="Y46389" s="240"/>
      <c r="AB46389" s="241"/>
    </row>
    <row r="46390" spans="25:28">
      <c r="Y46390" s="240"/>
      <c r="AB46390" s="241"/>
    </row>
    <row r="46391" spans="25:28">
      <c r="Y46391" s="240"/>
      <c r="AB46391" s="241"/>
    </row>
    <row r="46392" spans="25:28">
      <c r="Y46392" s="240"/>
      <c r="AB46392" s="241"/>
    </row>
    <row r="46393" spans="25:28">
      <c r="Y46393" s="240"/>
      <c r="AB46393" s="241"/>
    </row>
    <row r="46394" spans="25:28">
      <c r="Y46394" s="240"/>
      <c r="AB46394" s="241"/>
    </row>
    <row r="46395" spans="25:28">
      <c r="Y46395" s="240"/>
      <c r="AB46395" s="241"/>
    </row>
    <row r="46396" spans="25:28">
      <c r="Y46396" s="240"/>
      <c r="AB46396" s="241"/>
    </row>
    <row r="46397" spans="25:28">
      <c r="Y46397" s="240"/>
      <c r="AB46397" s="241"/>
    </row>
    <row r="46398" spans="25:28">
      <c r="Y46398" s="240"/>
      <c r="AB46398" s="241"/>
    </row>
    <row r="46399" spans="25:28">
      <c r="Y46399" s="240"/>
      <c r="AB46399" s="241"/>
    </row>
    <row r="46400" spans="25:28">
      <c r="Y46400" s="240"/>
      <c r="AB46400" s="241"/>
    </row>
    <row r="46401" spans="25:28">
      <c r="Y46401" s="240"/>
      <c r="AB46401" s="241"/>
    </row>
    <row r="46402" spans="25:28">
      <c r="Y46402" s="240"/>
      <c r="AB46402" s="241"/>
    </row>
    <row r="46403" spans="25:28">
      <c r="Y46403" s="240"/>
      <c r="AB46403" s="241"/>
    </row>
    <row r="46404" spans="25:28">
      <c r="Y46404" s="240"/>
      <c r="AB46404" s="241"/>
    </row>
    <row r="46405" spans="25:28">
      <c r="Y46405" s="240"/>
      <c r="AB46405" s="241"/>
    </row>
    <row r="46406" spans="25:28">
      <c r="Y46406" s="240"/>
      <c r="AB46406" s="241"/>
    </row>
    <row r="46407" spans="25:28">
      <c r="Y46407" s="240"/>
      <c r="AB46407" s="241"/>
    </row>
    <row r="46408" spans="25:28">
      <c r="Y46408" s="240"/>
      <c r="AB46408" s="241"/>
    </row>
    <row r="46409" spans="25:28">
      <c r="Y46409" s="240"/>
      <c r="AB46409" s="241"/>
    </row>
    <row r="46410" spans="25:28">
      <c r="Y46410" s="240"/>
      <c r="AB46410" s="241"/>
    </row>
    <row r="46411" spans="25:28">
      <c r="Y46411" s="240"/>
      <c r="AB46411" s="241"/>
    </row>
    <row r="46412" spans="25:28">
      <c r="Y46412" s="240"/>
      <c r="AB46412" s="241"/>
    </row>
    <row r="46413" spans="25:28">
      <c r="Y46413" s="240"/>
      <c r="AB46413" s="241"/>
    </row>
    <row r="46414" spans="25:28">
      <c r="Y46414" s="240"/>
      <c r="AB46414" s="241"/>
    </row>
    <row r="46415" spans="25:28">
      <c r="Y46415" s="240"/>
      <c r="AB46415" s="241"/>
    </row>
    <row r="46416" spans="25:28">
      <c r="Y46416" s="240"/>
      <c r="AB46416" s="241"/>
    </row>
    <row r="46417" spans="25:28">
      <c r="Y46417" s="240"/>
      <c r="AB46417" s="241"/>
    </row>
    <row r="46418" spans="25:28">
      <c r="Y46418" s="240"/>
      <c r="AB46418" s="241"/>
    </row>
    <row r="46419" spans="25:28">
      <c r="Y46419" s="240"/>
      <c r="AB46419" s="241"/>
    </row>
    <row r="46420" spans="25:28">
      <c r="Y46420" s="240"/>
      <c r="AB46420" s="241"/>
    </row>
    <row r="46421" spans="25:28">
      <c r="Y46421" s="240"/>
      <c r="AB46421" s="241"/>
    </row>
    <row r="46422" spans="25:28">
      <c r="Y46422" s="240"/>
      <c r="AB46422" s="241"/>
    </row>
    <row r="46423" spans="25:28">
      <c r="Y46423" s="240"/>
      <c r="AB46423" s="241"/>
    </row>
    <row r="46424" spans="25:28">
      <c r="Y46424" s="240"/>
      <c r="AB46424" s="241"/>
    </row>
    <row r="46425" spans="25:28">
      <c r="Y46425" s="240"/>
      <c r="AB46425" s="241"/>
    </row>
    <row r="46426" spans="25:28">
      <c r="Y46426" s="240"/>
      <c r="AB46426" s="241"/>
    </row>
    <row r="46427" spans="25:28">
      <c r="Y46427" s="240"/>
      <c r="AB46427" s="241"/>
    </row>
    <row r="46428" spans="25:28">
      <c r="Y46428" s="240"/>
      <c r="AB46428" s="241"/>
    </row>
    <row r="46429" spans="25:28">
      <c r="Y46429" s="240"/>
      <c r="AB46429" s="241"/>
    </row>
    <row r="46430" spans="25:28">
      <c r="Y46430" s="240"/>
      <c r="AB46430" s="241"/>
    </row>
    <row r="46431" spans="25:28">
      <c r="Y46431" s="240"/>
      <c r="AB46431" s="241"/>
    </row>
    <row r="46432" spans="25:28">
      <c r="Y46432" s="240"/>
      <c r="AB46432" s="241"/>
    </row>
    <row r="46433" spans="25:28">
      <c r="Y46433" s="240"/>
      <c r="AB46433" s="241"/>
    </row>
    <row r="46434" spans="25:28">
      <c r="Y46434" s="240"/>
      <c r="AB46434" s="241"/>
    </row>
    <row r="46435" spans="25:28">
      <c r="Y46435" s="240"/>
      <c r="AB46435" s="241"/>
    </row>
    <row r="46436" spans="25:28">
      <c r="Y46436" s="240"/>
      <c r="AB46436" s="241"/>
    </row>
    <row r="46437" spans="25:28">
      <c r="Y46437" s="240"/>
      <c r="AB46437" s="241"/>
    </row>
    <row r="46438" spans="25:28">
      <c r="Y46438" s="240"/>
      <c r="AB46438" s="241"/>
    </row>
    <row r="46439" spans="25:28">
      <c r="Y46439" s="240"/>
      <c r="AB46439" s="241"/>
    </row>
    <row r="46440" spans="25:28">
      <c r="Y46440" s="240"/>
      <c r="AB46440" s="241"/>
    </row>
    <row r="46441" spans="25:28">
      <c r="Y46441" s="240"/>
      <c r="AB46441" s="241"/>
    </row>
    <row r="46442" spans="25:28">
      <c r="Y46442" s="240"/>
      <c r="AB46442" s="241"/>
    </row>
    <row r="46443" spans="25:28">
      <c r="Y46443" s="240"/>
      <c r="AB46443" s="241"/>
    </row>
    <row r="46444" spans="25:28">
      <c r="Y46444" s="240"/>
      <c r="AB46444" s="241"/>
    </row>
    <row r="46445" spans="25:28">
      <c r="Y46445" s="240"/>
      <c r="AB46445" s="241"/>
    </row>
    <row r="46446" spans="25:28">
      <c r="Y46446" s="240"/>
      <c r="AB46446" s="241"/>
    </row>
    <row r="46447" spans="25:28">
      <c r="Y46447" s="240"/>
      <c r="AB46447" s="241"/>
    </row>
    <row r="46448" spans="25:28">
      <c r="Y46448" s="240"/>
      <c r="AB46448" s="241"/>
    </row>
    <row r="46449" spans="25:28">
      <c r="Y46449" s="240"/>
      <c r="AB46449" s="241"/>
    </row>
    <row r="46450" spans="25:28">
      <c r="Y46450" s="240"/>
      <c r="AB46450" s="241"/>
    </row>
    <row r="46451" spans="25:28">
      <c r="Y46451" s="240"/>
      <c r="AB46451" s="241"/>
    </row>
    <row r="46452" spans="25:28">
      <c r="Y46452" s="240"/>
      <c r="AB46452" s="241"/>
    </row>
    <row r="46453" spans="25:28">
      <c r="Y46453" s="240"/>
      <c r="AB46453" s="241"/>
    </row>
    <row r="46454" spans="25:28">
      <c r="Y46454" s="240"/>
      <c r="AB46454" s="241"/>
    </row>
    <row r="46455" spans="25:28">
      <c r="Y46455" s="240"/>
      <c r="AB46455" s="241"/>
    </row>
    <row r="46456" spans="25:28">
      <c r="Y46456" s="240"/>
      <c r="AB46456" s="241"/>
    </row>
    <row r="46457" spans="25:28">
      <c r="Y46457" s="240"/>
      <c r="AB46457" s="241"/>
    </row>
    <row r="46458" spans="25:28">
      <c r="Y46458" s="240"/>
      <c r="AB46458" s="241"/>
    </row>
    <row r="46459" spans="25:28">
      <c r="Y46459" s="240"/>
      <c r="AB46459" s="241"/>
    </row>
    <row r="46460" spans="25:28">
      <c r="Y46460" s="240"/>
      <c r="AB46460" s="241"/>
    </row>
    <row r="46461" spans="25:28">
      <c r="Y46461" s="240"/>
      <c r="AB46461" s="241"/>
    </row>
    <row r="46462" spans="25:28">
      <c r="Y46462" s="240"/>
      <c r="AB46462" s="241"/>
    </row>
    <row r="46463" spans="25:28">
      <c r="Y46463" s="240"/>
      <c r="AB46463" s="241"/>
    </row>
    <row r="46464" spans="25:28">
      <c r="Y46464" s="240"/>
      <c r="AB46464" s="241"/>
    </row>
    <row r="46465" spans="25:28">
      <c r="Y46465" s="240"/>
      <c r="AB46465" s="241"/>
    </row>
    <row r="46466" spans="25:28">
      <c r="Y46466" s="240"/>
      <c r="AB46466" s="241"/>
    </row>
    <row r="46467" spans="25:28">
      <c r="Y46467" s="240"/>
      <c r="AB46467" s="241"/>
    </row>
    <row r="46468" spans="25:28">
      <c r="Y46468" s="240"/>
      <c r="AB46468" s="241"/>
    </row>
    <row r="46469" spans="25:28">
      <c r="Y46469" s="240"/>
      <c r="AB46469" s="241"/>
    </row>
    <row r="46470" spans="25:28">
      <c r="Y46470" s="240"/>
      <c r="AB46470" s="241"/>
    </row>
    <row r="46471" spans="25:28">
      <c r="Y46471" s="240"/>
      <c r="AB46471" s="241"/>
    </row>
    <row r="46472" spans="25:28">
      <c r="Y46472" s="240"/>
      <c r="AB46472" s="241"/>
    </row>
    <row r="46473" spans="25:28">
      <c r="Y46473" s="240"/>
      <c r="AB46473" s="241"/>
    </row>
    <row r="46474" spans="25:28">
      <c r="Y46474" s="240"/>
      <c r="AB46474" s="241"/>
    </row>
    <row r="46475" spans="25:28">
      <c r="Y46475" s="240"/>
      <c r="AB46475" s="241"/>
    </row>
    <row r="46476" spans="25:28">
      <c r="Y46476" s="240"/>
      <c r="AB46476" s="241"/>
    </row>
    <row r="46477" spans="25:28">
      <c r="Y46477" s="240"/>
      <c r="AB46477" s="241"/>
    </row>
    <row r="46478" spans="25:28">
      <c r="Y46478" s="240"/>
      <c r="AB46478" s="241"/>
    </row>
    <row r="46479" spans="25:28">
      <c r="Y46479" s="240"/>
      <c r="AB46479" s="241"/>
    </row>
    <row r="46480" spans="25:28">
      <c r="Y46480" s="240"/>
      <c r="AB46480" s="241"/>
    </row>
    <row r="46481" spans="25:28">
      <c r="Y46481" s="240"/>
      <c r="AB46481" s="241"/>
    </row>
    <row r="46482" spans="25:28">
      <c r="Y46482" s="240"/>
      <c r="AB46482" s="241"/>
    </row>
    <row r="46483" spans="25:28">
      <c r="Y46483" s="240"/>
      <c r="AB46483" s="241"/>
    </row>
    <row r="46484" spans="25:28">
      <c r="Y46484" s="240"/>
      <c r="AB46484" s="241"/>
    </row>
    <row r="46485" spans="25:28">
      <c r="Y46485" s="240"/>
      <c r="AB46485" s="241"/>
    </row>
    <row r="46486" spans="25:28">
      <c r="Y46486" s="240"/>
      <c r="AB46486" s="241"/>
    </row>
    <row r="46487" spans="25:28">
      <c r="Y46487" s="240"/>
      <c r="AB46487" s="241"/>
    </row>
    <row r="46488" spans="25:28">
      <c r="Y46488" s="240"/>
      <c r="AB46488" s="241"/>
    </row>
    <row r="46489" spans="25:28">
      <c r="Y46489" s="240"/>
      <c r="AB46489" s="241"/>
    </row>
    <row r="46490" spans="25:28">
      <c r="Y46490" s="240"/>
      <c r="AB46490" s="241"/>
    </row>
    <row r="46491" spans="25:28">
      <c r="Y46491" s="240"/>
      <c r="AB46491" s="241"/>
    </row>
    <row r="46492" spans="25:28">
      <c r="Y46492" s="240"/>
      <c r="AB46492" s="241"/>
    </row>
    <row r="46493" spans="25:28">
      <c r="Y46493" s="240"/>
      <c r="AB46493" s="241"/>
    </row>
    <row r="46494" spans="25:28">
      <c r="Y46494" s="240"/>
      <c r="AB46494" s="241"/>
    </row>
    <row r="46495" spans="25:28">
      <c r="Y46495" s="240"/>
      <c r="AB46495" s="241"/>
    </row>
    <row r="46496" spans="25:28">
      <c r="Y46496" s="240"/>
      <c r="AB46496" s="241"/>
    </row>
    <row r="46497" spans="25:28">
      <c r="Y46497" s="240"/>
      <c r="AB46497" s="241"/>
    </row>
    <row r="46498" spans="25:28">
      <c r="Y46498" s="240"/>
      <c r="AB46498" s="241"/>
    </row>
    <row r="46499" spans="25:28">
      <c r="Y46499" s="240"/>
      <c r="AB46499" s="241"/>
    </row>
    <row r="46500" spans="25:28">
      <c r="Y46500" s="240"/>
      <c r="AB46500" s="241"/>
    </row>
    <row r="46501" spans="25:28">
      <c r="Y46501" s="240"/>
      <c r="AB46501" s="241"/>
    </row>
    <row r="46502" spans="25:28">
      <c r="Y46502" s="240"/>
      <c r="AB46502" s="241"/>
    </row>
    <row r="46503" spans="25:28">
      <c r="Y46503" s="240"/>
      <c r="AB46503" s="241"/>
    </row>
    <row r="46504" spans="25:28">
      <c r="Y46504" s="240"/>
      <c r="AB46504" s="241"/>
    </row>
    <row r="46505" spans="25:28">
      <c r="Y46505" s="240"/>
      <c r="AB46505" s="241"/>
    </row>
    <row r="46506" spans="25:28">
      <c r="Y46506" s="240"/>
      <c r="AB46506" s="241"/>
    </row>
    <row r="46507" spans="25:28">
      <c r="Y46507" s="240"/>
      <c r="AB46507" s="241"/>
    </row>
    <row r="46508" spans="25:28">
      <c r="Y46508" s="240"/>
      <c r="AB46508" s="241"/>
    </row>
    <row r="46509" spans="25:28">
      <c r="Y46509" s="240"/>
      <c r="AB46509" s="241"/>
    </row>
    <row r="46510" spans="25:28">
      <c r="Y46510" s="240"/>
      <c r="AB46510" s="241"/>
    </row>
    <row r="46511" spans="25:28">
      <c r="Y46511" s="240"/>
      <c r="AB46511" s="241"/>
    </row>
    <row r="46512" spans="25:28">
      <c r="Y46512" s="240"/>
      <c r="AB46512" s="241"/>
    </row>
    <row r="46513" spans="25:28">
      <c r="Y46513" s="240"/>
      <c r="AB46513" s="241"/>
    </row>
    <row r="46514" spans="25:28">
      <c r="Y46514" s="240"/>
      <c r="AB46514" s="241"/>
    </row>
    <row r="46515" spans="25:28">
      <c r="Y46515" s="240"/>
      <c r="AB46515" s="241"/>
    </row>
    <row r="46516" spans="25:28">
      <c r="Y46516" s="240"/>
      <c r="AB46516" s="241"/>
    </row>
    <row r="46517" spans="25:28">
      <c r="Y46517" s="240"/>
      <c r="AB46517" s="241"/>
    </row>
    <row r="46518" spans="25:28">
      <c r="Y46518" s="240"/>
      <c r="AB46518" s="241"/>
    </row>
    <row r="46519" spans="25:28">
      <c r="Y46519" s="240"/>
      <c r="AB46519" s="241"/>
    </row>
    <row r="46520" spans="25:28">
      <c r="Y46520" s="240"/>
      <c r="AB46520" s="241"/>
    </row>
    <row r="46521" spans="25:28">
      <c r="Y46521" s="240"/>
      <c r="AB46521" s="241"/>
    </row>
    <row r="46522" spans="25:28">
      <c r="Y46522" s="240"/>
      <c r="AB46522" s="241"/>
    </row>
    <row r="46523" spans="25:28">
      <c r="Y46523" s="240"/>
      <c r="AB46523" s="241"/>
    </row>
    <row r="46524" spans="25:28">
      <c r="Y46524" s="240"/>
      <c r="AB46524" s="241"/>
    </row>
    <row r="46525" spans="25:28">
      <c r="Y46525" s="240"/>
      <c r="AB46525" s="241"/>
    </row>
    <row r="46526" spans="25:28">
      <c r="Y46526" s="240"/>
      <c r="AB46526" s="241"/>
    </row>
    <row r="46527" spans="25:28">
      <c r="Y46527" s="240"/>
      <c r="AB46527" s="241"/>
    </row>
    <row r="46528" spans="25:28">
      <c r="Y46528" s="240"/>
      <c r="AB46528" s="241"/>
    </row>
    <row r="46529" spans="25:28">
      <c r="Y46529" s="240"/>
      <c r="AB46529" s="241"/>
    </row>
    <row r="46530" spans="25:28">
      <c r="Y46530" s="240"/>
      <c r="AB46530" s="241"/>
    </row>
    <row r="46531" spans="25:28">
      <c r="Y46531" s="240"/>
      <c r="AB46531" s="241"/>
    </row>
    <row r="46532" spans="25:28">
      <c r="Y46532" s="240"/>
      <c r="AB46532" s="241"/>
    </row>
    <row r="46533" spans="25:28">
      <c r="Y46533" s="240"/>
      <c r="AB46533" s="241"/>
    </row>
    <row r="46534" spans="25:28">
      <c r="Y46534" s="240"/>
      <c r="AB46534" s="241"/>
    </row>
    <row r="46535" spans="25:28">
      <c r="Y46535" s="240"/>
      <c r="AB46535" s="241"/>
    </row>
    <row r="46536" spans="25:28">
      <c r="Y46536" s="240"/>
      <c r="AB46536" s="241"/>
    </row>
    <row r="46537" spans="25:28">
      <c r="Y46537" s="240"/>
      <c r="AB46537" s="241"/>
    </row>
    <row r="46538" spans="25:28">
      <c r="Y46538" s="240"/>
      <c r="AB46538" s="241"/>
    </row>
    <row r="46539" spans="25:28">
      <c r="Y46539" s="240"/>
      <c r="AB46539" s="241"/>
    </row>
    <row r="46540" spans="25:28">
      <c r="Y46540" s="240"/>
      <c r="AB46540" s="241"/>
    </row>
    <row r="46541" spans="25:28">
      <c r="Y46541" s="240"/>
      <c r="AB46541" s="241"/>
    </row>
    <row r="46542" spans="25:28">
      <c r="Y46542" s="240"/>
      <c r="AB46542" s="241"/>
    </row>
    <row r="46543" spans="25:28">
      <c r="Y46543" s="240"/>
      <c r="AB46543" s="241"/>
    </row>
    <row r="46544" spans="25:28">
      <c r="Y46544" s="240"/>
      <c r="AB46544" s="241"/>
    </row>
    <row r="46545" spans="25:28">
      <c r="Y46545" s="240"/>
      <c r="AB46545" s="241"/>
    </row>
    <row r="46546" spans="25:28">
      <c r="Y46546" s="240"/>
      <c r="AB46546" s="241"/>
    </row>
    <row r="46547" spans="25:28">
      <c r="Y46547" s="240"/>
      <c r="AB46547" s="241"/>
    </row>
    <row r="46548" spans="25:28">
      <c r="Y46548" s="240"/>
      <c r="AB46548" s="241"/>
    </row>
    <row r="46549" spans="25:28">
      <c r="Y46549" s="240"/>
      <c r="AB46549" s="241"/>
    </row>
    <row r="46550" spans="25:28">
      <c r="Y46550" s="240"/>
      <c r="AB46550" s="241"/>
    </row>
    <row r="46551" spans="25:28">
      <c r="Y46551" s="240"/>
      <c r="AB46551" s="241"/>
    </row>
    <row r="46552" spans="25:28">
      <c r="Y46552" s="240"/>
      <c r="AB46552" s="241"/>
    </row>
    <row r="46553" spans="25:28">
      <c r="Y46553" s="240"/>
      <c r="AB46553" s="241"/>
    </row>
    <row r="46554" spans="25:28">
      <c r="Y46554" s="240"/>
      <c r="AB46554" s="241"/>
    </row>
    <row r="46555" spans="25:28">
      <c r="Y46555" s="240"/>
      <c r="AB46555" s="241"/>
    </row>
    <row r="46556" spans="25:28">
      <c r="Y46556" s="240"/>
      <c r="AB46556" s="241"/>
    </row>
    <row r="46557" spans="25:28">
      <c r="Y46557" s="240"/>
      <c r="AB46557" s="241"/>
    </row>
    <row r="46558" spans="25:28">
      <c r="Y46558" s="240"/>
      <c r="AB46558" s="241"/>
    </row>
    <row r="46559" spans="25:28">
      <c r="Y46559" s="240"/>
      <c r="AB46559" s="241"/>
    </row>
    <row r="46560" spans="25:28">
      <c r="Y46560" s="240"/>
      <c r="AB46560" s="241"/>
    </row>
    <row r="46561" spans="25:28">
      <c r="Y46561" s="240"/>
      <c r="AB46561" s="241"/>
    </row>
    <row r="46562" spans="25:28">
      <c r="Y46562" s="240"/>
      <c r="AB46562" s="241"/>
    </row>
    <row r="46563" spans="25:28">
      <c r="Y46563" s="240"/>
      <c r="AB46563" s="241"/>
    </row>
    <row r="46564" spans="25:28">
      <c r="Y46564" s="240"/>
      <c r="AB46564" s="241"/>
    </row>
    <row r="46565" spans="25:28">
      <c r="Y46565" s="240"/>
      <c r="AB46565" s="241"/>
    </row>
    <row r="46566" spans="25:28">
      <c r="Y46566" s="240"/>
      <c r="AB46566" s="241"/>
    </row>
    <row r="46567" spans="25:28">
      <c r="Y46567" s="240"/>
      <c r="AB46567" s="241"/>
    </row>
    <row r="46568" spans="25:28">
      <c r="Y46568" s="240"/>
      <c r="AB46568" s="241"/>
    </row>
    <row r="46569" spans="25:28">
      <c r="Y46569" s="240"/>
      <c r="AB46569" s="241"/>
    </row>
    <row r="46570" spans="25:28">
      <c r="Y46570" s="240"/>
      <c r="AB46570" s="241"/>
    </row>
    <row r="46571" spans="25:28">
      <c r="Y46571" s="240"/>
      <c r="AB46571" s="241"/>
    </row>
    <row r="46572" spans="25:28">
      <c r="Y46572" s="240"/>
      <c r="AB46572" s="241"/>
    </row>
    <row r="46573" spans="25:28">
      <c r="Y46573" s="240"/>
      <c r="AB46573" s="241"/>
    </row>
    <row r="46574" spans="25:28">
      <c r="Y46574" s="240"/>
      <c r="AB46574" s="241"/>
    </row>
    <row r="46575" spans="25:28">
      <c r="Y46575" s="240"/>
      <c r="AB46575" s="241"/>
    </row>
    <row r="46576" spans="25:28">
      <c r="Y46576" s="240"/>
      <c r="AB46576" s="241"/>
    </row>
    <row r="46577" spans="25:28">
      <c r="Y46577" s="240"/>
      <c r="AB46577" s="241"/>
    </row>
    <row r="46578" spans="25:28">
      <c r="Y46578" s="240"/>
      <c r="AB46578" s="241"/>
    </row>
    <row r="46579" spans="25:28">
      <c r="Y46579" s="240"/>
      <c r="AB46579" s="241"/>
    </row>
    <row r="46580" spans="25:28">
      <c r="Y46580" s="240"/>
      <c r="AB46580" s="241"/>
    </row>
    <row r="46581" spans="25:28">
      <c r="Y46581" s="240"/>
      <c r="AB46581" s="241"/>
    </row>
    <row r="46582" spans="25:28">
      <c r="Y46582" s="240"/>
      <c r="AB46582" s="241"/>
    </row>
    <row r="46583" spans="25:28">
      <c r="Y46583" s="240"/>
      <c r="AB46583" s="241"/>
    </row>
    <row r="46584" spans="25:28">
      <c r="Y46584" s="240"/>
      <c r="AB46584" s="241"/>
    </row>
    <row r="46585" spans="25:28">
      <c r="Y46585" s="240"/>
      <c r="AB46585" s="241"/>
    </row>
    <row r="46586" spans="25:28">
      <c r="Y46586" s="240"/>
      <c r="AB46586" s="241"/>
    </row>
    <row r="46587" spans="25:28">
      <c r="Y46587" s="240"/>
      <c r="AB46587" s="241"/>
    </row>
    <row r="46588" spans="25:28">
      <c r="Y46588" s="240"/>
      <c r="AB46588" s="241"/>
    </row>
    <row r="46589" spans="25:28">
      <c r="Y46589" s="240"/>
      <c r="AB46589" s="241"/>
    </row>
    <row r="46590" spans="25:28">
      <c r="Y46590" s="240"/>
      <c r="AB46590" s="241"/>
    </row>
    <row r="46591" spans="25:28">
      <c r="Y46591" s="240"/>
      <c r="AB46591" s="241"/>
    </row>
    <row r="46592" spans="25:28">
      <c r="Y46592" s="240"/>
      <c r="AB46592" s="241"/>
    </row>
    <row r="46593" spans="25:28">
      <c r="Y46593" s="240"/>
      <c r="AB46593" s="241"/>
    </row>
    <row r="46594" spans="25:28">
      <c r="Y46594" s="240"/>
      <c r="AB46594" s="241"/>
    </row>
    <row r="46595" spans="25:28">
      <c r="Y46595" s="240"/>
      <c r="AB46595" s="241"/>
    </row>
    <row r="46596" spans="25:28">
      <c r="Y46596" s="240"/>
      <c r="AB46596" s="241"/>
    </row>
    <row r="46597" spans="25:28">
      <c r="Y46597" s="240"/>
      <c r="AB46597" s="241"/>
    </row>
    <row r="46598" spans="25:28">
      <c r="Y46598" s="240"/>
      <c r="AB46598" s="241"/>
    </row>
    <row r="46599" spans="25:28">
      <c r="Y46599" s="240"/>
      <c r="AB46599" s="241"/>
    </row>
    <row r="46600" spans="25:28">
      <c r="Y46600" s="240"/>
      <c r="AB46600" s="241"/>
    </row>
    <row r="46601" spans="25:28">
      <c r="Y46601" s="240"/>
      <c r="AB46601" s="241"/>
    </row>
    <row r="46602" spans="25:28">
      <c r="Y46602" s="240"/>
      <c r="AB46602" s="241"/>
    </row>
    <row r="46603" spans="25:28">
      <c r="Y46603" s="240"/>
      <c r="AB46603" s="241"/>
    </row>
    <row r="46604" spans="25:28">
      <c r="Y46604" s="240"/>
      <c r="AB46604" s="241"/>
    </row>
    <row r="46605" spans="25:28">
      <c r="Y46605" s="240"/>
      <c r="AB46605" s="241"/>
    </row>
    <row r="46606" spans="25:28">
      <c r="Y46606" s="240"/>
      <c r="AB46606" s="241"/>
    </row>
    <row r="46607" spans="25:28">
      <c r="Y46607" s="240"/>
      <c r="AB46607" s="241"/>
    </row>
    <row r="46608" spans="25:28">
      <c r="Y46608" s="240"/>
      <c r="AB46608" s="241"/>
    </row>
    <row r="46609" spans="25:28">
      <c r="Y46609" s="240"/>
      <c r="AB46609" s="241"/>
    </row>
    <row r="46610" spans="25:28">
      <c r="Y46610" s="240"/>
      <c r="AB46610" s="241"/>
    </row>
    <row r="46611" spans="25:28">
      <c r="Y46611" s="240"/>
      <c r="AB46611" s="241"/>
    </row>
    <row r="46612" spans="25:28">
      <c r="Y46612" s="240"/>
      <c r="AB46612" s="241"/>
    </row>
    <row r="46613" spans="25:28">
      <c r="Y46613" s="240"/>
      <c r="AB46613" s="241"/>
    </row>
    <row r="46614" spans="25:28">
      <c r="Y46614" s="240"/>
      <c r="AB46614" s="241"/>
    </row>
    <row r="46615" spans="25:28">
      <c r="Y46615" s="240"/>
      <c r="AB46615" s="241"/>
    </row>
    <row r="46616" spans="25:28">
      <c r="Y46616" s="240"/>
      <c r="AB46616" s="241"/>
    </row>
    <row r="46617" spans="25:28">
      <c r="Y46617" s="240"/>
      <c r="AB46617" s="241"/>
    </row>
    <row r="46618" spans="25:28">
      <c r="Y46618" s="240"/>
      <c r="AB46618" s="241"/>
    </row>
    <row r="46619" spans="25:28">
      <c r="Y46619" s="240"/>
      <c r="AB46619" s="241"/>
    </row>
    <row r="46620" spans="25:28">
      <c r="Y46620" s="240"/>
      <c r="AB46620" s="241"/>
    </row>
    <row r="46621" spans="25:28">
      <c r="Y46621" s="240"/>
      <c r="AB46621" s="241"/>
    </row>
    <row r="46622" spans="25:28">
      <c r="Y46622" s="240"/>
      <c r="AB46622" s="241"/>
    </row>
    <row r="46623" spans="25:28">
      <c r="Y46623" s="240"/>
      <c r="AB46623" s="241"/>
    </row>
    <row r="46624" spans="25:28">
      <c r="Y46624" s="240"/>
      <c r="AB46624" s="241"/>
    </row>
    <row r="46625" spans="25:28">
      <c r="Y46625" s="240"/>
      <c r="AB46625" s="241"/>
    </row>
    <row r="46626" spans="25:28">
      <c r="Y46626" s="240"/>
      <c r="AB46626" s="241"/>
    </row>
    <row r="46627" spans="25:28">
      <c r="Y46627" s="240"/>
      <c r="AB46627" s="241"/>
    </row>
    <row r="46628" spans="25:28">
      <c r="Y46628" s="240"/>
      <c r="AB46628" s="241"/>
    </row>
    <row r="46629" spans="25:28">
      <c r="Y46629" s="240"/>
      <c r="AB46629" s="241"/>
    </row>
    <row r="46630" spans="25:28">
      <c r="Y46630" s="240"/>
      <c r="AB46630" s="241"/>
    </row>
    <row r="46631" spans="25:28">
      <c r="Y46631" s="240"/>
      <c r="AB46631" s="241"/>
    </row>
    <row r="46632" spans="25:28">
      <c r="Y46632" s="240"/>
      <c r="AB46632" s="241"/>
    </row>
    <row r="46633" spans="25:28">
      <c r="Y46633" s="240"/>
      <c r="AB46633" s="241"/>
    </row>
    <row r="46634" spans="25:28">
      <c r="Y46634" s="240"/>
      <c r="AB46634" s="241"/>
    </row>
    <row r="46635" spans="25:28">
      <c r="Y46635" s="240"/>
      <c r="AB46635" s="241"/>
    </row>
    <row r="46636" spans="25:28">
      <c r="Y46636" s="240"/>
      <c r="AB46636" s="241"/>
    </row>
    <row r="46637" spans="25:28">
      <c r="Y46637" s="240"/>
      <c r="AB46637" s="241"/>
    </row>
    <row r="46638" spans="25:28">
      <c r="Y46638" s="240"/>
      <c r="AB46638" s="241"/>
    </row>
    <row r="46639" spans="25:28">
      <c r="Y46639" s="240"/>
      <c r="AB46639" s="241"/>
    </row>
    <row r="46640" spans="25:28">
      <c r="Y46640" s="240"/>
      <c r="AB46640" s="241"/>
    </row>
    <row r="46641" spans="25:28">
      <c r="Y46641" s="240"/>
      <c r="AB46641" s="241"/>
    </row>
    <row r="46642" spans="25:28">
      <c r="Y46642" s="240"/>
      <c r="AB46642" s="241"/>
    </row>
    <row r="46643" spans="25:28">
      <c r="Y46643" s="240"/>
      <c r="AB46643" s="241"/>
    </row>
    <row r="46644" spans="25:28">
      <c r="Y46644" s="240"/>
      <c r="AB46644" s="241"/>
    </row>
    <row r="46645" spans="25:28">
      <c r="Y46645" s="240"/>
      <c r="AB46645" s="241"/>
    </row>
    <row r="46646" spans="25:28">
      <c r="Y46646" s="240"/>
      <c r="AB46646" s="241"/>
    </row>
    <row r="46647" spans="25:28">
      <c r="Y46647" s="240"/>
      <c r="AB46647" s="241"/>
    </row>
    <row r="46648" spans="25:28">
      <c r="Y46648" s="240"/>
      <c r="AB46648" s="241"/>
    </row>
    <row r="46649" spans="25:28">
      <c r="Y46649" s="240"/>
      <c r="AB46649" s="241"/>
    </row>
    <row r="46650" spans="25:28">
      <c r="Y46650" s="240"/>
      <c r="AB46650" s="241"/>
    </row>
    <row r="46651" spans="25:28">
      <c r="Y46651" s="240"/>
      <c r="AB46651" s="241"/>
    </row>
    <row r="46652" spans="25:28">
      <c r="Y46652" s="240"/>
      <c r="AB46652" s="241"/>
    </row>
    <row r="46653" spans="25:28">
      <c r="Y46653" s="240"/>
      <c r="AB46653" s="241"/>
    </row>
    <row r="46654" spans="25:28">
      <c r="Y46654" s="240"/>
      <c r="AB46654" s="241"/>
    </row>
    <row r="46655" spans="25:28">
      <c r="Y46655" s="240"/>
      <c r="AB46655" s="241"/>
    </row>
    <row r="46656" spans="25:28">
      <c r="Y46656" s="240"/>
      <c r="AB46656" s="241"/>
    </row>
    <row r="46657" spans="25:28">
      <c r="Y46657" s="240"/>
      <c r="AB46657" s="241"/>
    </row>
    <row r="46658" spans="25:28">
      <c r="Y46658" s="240"/>
      <c r="AB46658" s="241"/>
    </row>
    <row r="46659" spans="25:28">
      <c r="Y46659" s="240"/>
      <c r="AB46659" s="241"/>
    </row>
    <row r="46660" spans="25:28">
      <c r="Y46660" s="240"/>
      <c r="AB46660" s="241"/>
    </row>
    <row r="46661" spans="25:28">
      <c r="Y46661" s="240"/>
      <c r="AB46661" s="241"/>
    </row>
    <row r="46662" spans="25:28">
      <c r="Y46662" s="240"/>
      <c r="AB46662" s="241"/>
    </row>
    <row r="46663" spans="25:28">
      <c r="Y46663" s="240"/>
      <c r="AB46663" s="241"/>
    </row>
    <row r="46664" spans="25:28">
      <c r="Y46664" s="240"/>
      <c r="AB46664" s="241"/>
    </row>
    <row r="46665" spans="25:28">
      <c r="Y46665" s="240"/>
      <c r="AB46665" s="241"/>
    </row>
    <row r="46666" spans="25:28">
      <c r="Y46666" s="240"/>
      <c r="AB46666" s="241"/>
    </row>
    <row r="46667" spans="25:28">
      <c r="Y46667" s="240"/>
      <c r="AB46667" s="241"/>
    </row>
    <row r="46668" spans="25:28">
      <c r="Y46668" s="240"/>
      <c r="AB46668" s="241"/>
    </row>
    <row r="46669" spans="25:28">
      <c r="Y46669" s="240"/>
      <c r="AB46669" s="241"/>
    </row>
    <row r="46670" spans="25:28">
      <c r="Y46670" s="240"/>
      <c r="AB46670" s="241"/>
    </row>
    <row r="46671" spans="25:28">
      <c r="Y46671" s="240"/>
      <c r="AB46671" s="241"/>
    </row>
    <row r="46672" spans="25:28">
      <c r="Y46672" s="240"/>
      <c r="AB46672" s="241"/>
    </row>
    <row r="46673" spans="25:28">
      <c r="Y46673" s="240"/>
      <c r="AB46673" s="241"/>
    </row>
    <row r="46674" spans="25:28">
      <c r="Y46674" s="240"/>
      <c r="AB46674" s="241"/>
    </row>
    <row r="46675" spans="25:28">
      <c r="Y46675" s="240"/>
      <c r="AB46675" s="241"/>
    </row>
    <row r="46676" spans="25:28">
      <c r="Y46676" s="240"/>
      <c r="AB46676" s="241"/>
    </row>
    <row r="46677" spans="25:28">
      <c r="Y46677" s="240"/>
      <c r="AB46677" s="241"/>
    </row>
    <row r="46678" spans="25:28">
      <c r="Y46678" s="240"/>
      <c r="AB46678" s="241"/>
    </row>
    <row r="46679" spans="25:28">
      <c r="Y46679" s="240"/>
      <c r="AB46679" s="241"/>
    </row>
    <row r="46680" spans="25:28">
      <c r="Y46680" s="240"/>
      <c r="AB46680" s="241"/>
    </row>
    <row r="46681" spans="25:28">
      <c r="Y46681" s="240"/>
      <c r="AB46681" s="241"/>
    </row>
    <row r="46682" spans="25:28">
      <c r="Y46682" s="240"/>
      <c r="AB46682" s="241"/>
    </row>
    <row r="46683" spans="25:28">
      <c r="Y46683" s="240"/>
      <c r="AB46683" s="241"/>
    </row>
    <row r="46684" spans="25:28">
      <c r="Y46684" s="240"/>
      <c r="AB46684" s="241"/>
    </row>
    <row r="46685" spans="25:28">
      <c r="Y46685" s="240"/>
      <c r="AB46685" s="241"/>
    </row>
    <row r="46686" spans="25:28">
      <c r="Y46686" s="240"/>
      <c r="AB46686" s="241"/>
    </row>
    <row r="46687" spans="25:28">
      <c r="Y46687" s="240"/>
      <c r="AB46687" s="241"/>
    </row>
    <row r="46688" spans="25:28">
      <c r="Y46688" s="240"/>
      <c r="AB46688" s="241"/>
    </row>
    <row r="46689" spans="25:28">
      <c r="Y46689" s="240"/>
      <c r="AB46689" s="241"/>
    </row>
    <row r="46690" spans="25:28">
      <c r="Y46690" s="240"/>
      <c r="AB46690" s="241"/>
    </row>
    <row r="46691" spans="25:28">
      <c r="Y46691" s="240"/>
      <c r="AB46691" s="241"/>
    </row>
    <row r="46692" spans="25:28">
      <c r="Y46692" s="240"/>
      <c r="AB46692" s="241"/>
    </row>
    <row r="46693" spans="25:28">
      <c r="Y46693" s="240"/>
      <c r="AB46693" s="241"/>
    </row>
    <row r="46694" spans="25:28">
      <c r="Y46694" s="240"/>
      <c r="AB46694" s="241"/>
    </row>
    <row r="46695" spans="25:28">
      <c r="Y46695" s="240"/>
      <c r="AB46695" s="241"/>
    </row>
    <row r="46696" spans="25:28">
      <c r="Y46696" s="240"/>
      <c r="AB46696" s="241"/>
    </row>
    <row r="46697" spans="25:28">
      <c r="Y46697" s="240"/>
      <c r="AB46697" s="241"/>
    </row>
    <row r="46698" spans="25:28">
      <c r="Y46698" s="240"/>
      <c r="AB46698" s="241"/>
    </row>
    <row r="46699" spans="25:28">
      <c r="Y46699" s="240"/>
      <c r="AB46699" s="241"/>
    </row>
    <row r="46700" spans="25:28">
      <c r="Y46700" s="240"/>
      <c r="AB46700" s="241"/>
    </row>
    <row r="46701" spans="25:28">
      <c r="Y46701" s="240"/>
      <c r="AB46701" s="241"/>
    </row>
    <row r="46702" spans="25:28">
      <c r="Y46702" s="240"/>
      <c r="AB46702" s="241"/>
    </row>
    <row r="46703" spans="25:28">
      <c r="Y46703" s="240"/>
      <c r="AB46703" s="241"/>
    </row>
    <row r="46704" spans="25:28">
      <c r="Y46704" s="240"/>
      <c r="AB46704" s="241"/>
    </row>
    <row r="46705" spans="25:28">
      <c r="Y46705" s="240"/>
      <c r="AB46705" s="241"/>
    </row>
    <row r="46706" spans="25:28">
      <c r="Y46706" s="240"/>
      <c r="AB46706" s="241"/>
    </row>
    <row r="46707" spans="25:28">
      <c r="Y46707" s="240"/>
      <c r="AB46707" s="241"/>
    </row>
    <row r="46708" spans="25:28">
      <c r="Y46708" s="240"/>
      <c r="AB46708" s="241"/>
    </row>
    <row r="46709" spans="25:28">
      <c r="Y46709" s="240"/>
      <c r="AB46709" s="241"/>
    </row>
    <row r="46710" spans="25:28">
      <c r="Y46710" s="240"/>
      <c r="AB46710" s="241"/>
    </row>
    <row r="46711" spans="25:28">
      <c r="Y46711" s="240"/>
      <c r="AB46711" s="241"/>
    </row>
    <row r="46712" spans="25:28">
      <c r="Y46712" s="240"/>
      <c r="AB46712" s="241"/>
    </row>
    <row r="46713" spans="25:28">
      <c r="Y46713" s="240"/>
      <c r="AB46713" s="241"/>
    </row>
    <row r="46714" spans="25:28">
      <c r="Y46714" s="240"/>
      <c r="AB46714" s="241"/>
    </row>
    <row r="46715" spans="25:28">
      <c r="Y46715" s="240"/>
      <c r="AB46715" s="241"/>
    </row>
    <row r="46716" spans="25:28">
      <c r="Y46716" s="240"/>
      <c r="AB46716" s="241"/>
    </row>
    <row r="46717" spans="25:28">
      <c r="Y46717" s="240"/>
      <c r="AB46717" s="241"/>
    </row>
    <row r="46718" spans="25:28">
      <c r="Y46718" s="240"/>
      <c r="AB46718" s="241"/>
    </row>
    <row r="46719" spans="25:28">
      <c r="Y46719" s="240"/>
      <c r="AB46719" s="241"/>
    </row>
    <row r="46720" spans="25:28">
      <c r="Y46720" s="240"/>
      <c r="AB46720" s="241"/>
    </row>
    <row r="46721" spans="25:28">
      <c r="Y46721" s="240"/>
      <c r="AB46721" s="241"/>
    </row>
    <row r="46722" spans="25:28">
      <c r="Y46722" s="240"/>
      <c r="AB46722" s="241"/>
    </row>
    <row r="46723" spans="25:28">
      <c r="Y46723" s="240"/>
      <c r="AB46723" s="241"/>
    </row>
    <row r="46724" spans="25:28">
      <c r="Y46724" s="240"/>
      <c r="AB46724" s="241"/>
    </row>
    <row r="46725" spans="25:28">
      <c r="Y46725" s="240"/>
      <c r="AB46725" s="241"/>
    </row>
    <row r="46726" spans="25:28">
      <c r="Y46726" s="240"/>
      <c r="AB46726" s="241"/>
    </row>
    <row r="46727" spans="25:28">
      <c r="Y46727" s="240"/>
      <c r="AB46727" s="241"/>
    </row>
    <row r="46728" spans="25:28">
      <c r="Y46728" s="240"/>
      <c r="AB46728" s="241"/>
    </row>
    <row r="46729" spans="25:28">
      <c r="Y46729" s="240"/>
      <c r="AB46729" s="241"/>
    </row>
    <row r="46730" spans="25:28">
      <c r="Y46730" s="240"/>
      <c r="AB46730" s="241"/>
    </row>
    <row r="46731" spans="25:28">
      <c r="Y46731" s="240"/>
      <c r="AB46731" s="241"/>
    </row>
    <row r="46732" spans="25:28">
      <c r="Y46732" s="240"/>
      <c r="AB46732" s="241"/>
    </row>
    <row r="46733" spans="25:28">
      <c r="Y46733" s="240"/>
      <c r="AB46733" s="241"/>
    </row>
    <row r="46734" spans="25:28">
      <c r="Y46734" s="240"/>
      <c r="AB46734" s="241"/>
    </row>
    <row r="46735" spans="25:28">
      <c r="Y46735" s="240"/>
      <c r="AB46735" s="241"/>
    </row>
    <row r="46736" spans="25:28">
      <c r="Y46736" s="240"/>
      <c r="AB46736" s="241"/>
    </row>
    <row r="46737" spans="25:28">
      <c r="Y46737" s="240"/>
      <c r="AB46737" s="241"/>
    </row>
    <row r="46738" spans="25:28">
      <c r="Y46738" s="240"/>
      <c r="AB46738" s="241"/>
    </row>
    <row r="46739" spans="25:28">
      <c r="Y46739" s="240"/>
      <c r="AB46739" s="241"/>
    </row>
    <row r="46740" spans="25:28">
      <c r="Y46740" s="240"/>
      <c r="AB46740" s="241"/>
    </row>
    <row r="46741" spans="25:28">
      <c r="Y46741" s="240"/>
      <c r="AB46741" s="241"/>
    </row>
    <row r="46742" spans="25:28">
      <c r="Y46742" s="240"/>
      <c r="AB46742" s="241"/>
    </row>
    <row r="46743" spans="25:28">
      <c r="Y46743" s="240"/>
      <c r="AB46743" s="241"/>
    </row>
    <row r="46744" spans="25:28">
      <c r="Y46744" s="240"/>
      <c r="AB46744" s="241"/>
    </row>
    <row r="46745" spans="25:28">
      <c r="Y46745" s="240"/>
      <c r="AB46745" s="241"/>
    </row>
    <row r="46746" spans="25:28">
      <c r="Y46746" s="240"/>
      <c r="AB46746" s="241"/>
    </row>
    <row r="46747" spans="25:28">
      <c r="Y46747" s="240"/>
      <c r="AB46747" s="241"/>
    </row>
    <row r="46748" spans="25:28">
      <c r="Y46748" s="240"/>
      <c r="AB46748" s="241"/>
    </row>
    <row r="46749" spans="25:28">
      <c r="Y46749" s="240"/>
      <c r="AB46749" s="241"/>
    </row>
    <row r="46750" spans="25:28">
      <c r="Y46750" s="240"/>
      <c r="AB46750" s="241"/>
    </row>
    <row r="46751" spans="25:28">
      <c r="Y46751" s="240"/>
      <c r="AB46751" s="241"/>
    </row>
    <row r="46752" spans="25:28">
      <c r="Y46752" s="240"/>
      <c r="AB46752" s="241"/>
    </row>
    <row r="46753" spans="25:28">
      <c r="Y46753" s="240"/>
      <c r="AB46753" s="241"/>
    </row>
    <row r="46754" spans="25:28">
      <c r="Y46754" s="240"/>
      <c r="AB46754" s="241"/>
    </row>
    <row r="46755" spans="25:28">
      <c r="Y46755" s="240"/>
      <c r="AB46755" s="241"/>
    </row>
    <row r="46756" spans="25:28">
      <c r="Y46756" s="240"/>
      <c r="AB46756" s="241"/>
    </row>
    <row r="46757" spans="25:28">
      <c r="Y46757" s="240"/>
      <c r="AB46757" s="241"/>
    </row>
    <row r="46758" spans="25:28">
      <c r="Y46758" s="240"/>
      <c r="AB46758" s="241"/>
    </row>
    <row r="46759" spans="25:28">
      <c r="Y46759" s="240"/>
      <c r="AB46759" s="241"/>
    </row>
    <row r="46760" spans="25:28">
      <c r="Y46760" s="240"/>
      <c r="AB46760" s="241"/>
    </row>
    <row r="46761" spans="25:28">
      <c r="Y46761" s="240"/>
      <c r="AB46761" s="241"/>
    </row>
    <row r="46762" spans="25:28">
      <c r="Y46762" s="240"/>
      <c r="AB46762" s="241"/>
    </row>
    <row r="46763" spans="25:28">
      <c r="Y46763" s="240"/>
      <c r="AB46763" s="241"/>
    </row>
    <row r="46764" spans="25:28">
      <c r="Y46764" s="240"/>
      <c r="AB46764" s="241"/>
    </row>
    <row r="46765" spans="25:28">
      <c r="Y46765" s="240"/>
      <c r="AB46765" s="241"/>
    </row>
    <row r="46766" spans="25:28">
      <c r="Y46766" s="240"/>
      <c r="AB46766" s="241"/>
    </row>
    <row r="46767" spans="25:28">
      <c r="Y46767" s="240"/>
      <c r="AB46767" s="241"/>
    </row>
    <row r="46768" spans="25:28">
      <c r="Y46768" s="240"/>
      <c r="AB46768" s="241"/>
    </row>
    <row r="46769" spans="25:28">
      <c r="Y46769" s="240"/>
      <c r="AB46769" s="241"/>
    </row>
    <row r="46770" spans="25:28">
      <c r="Y46770" s="240"/>
      <c r="AB46770" s="241"/>
    </row>
    <row r="46771" spans="25:28">
      <c r="Y46771" s="240"/>
      <c r="AB46771" s="241"/>
    </row>
    <row r="46772" spans="25:28">
      <c r="Y46772" s="240"/>
      <c r="AB46772" s="241"/>
    </row>
    <row r="46773" spans="25:28">
      <c r="Y46773" s="240"/>
      <c r="AB46773" s="241"/>
    </row>
    <row r="46774" spans="25:28">
      <c r="Y46774" s="240"/>
      <c r="AB46774" s="241"/>
    </row>
    <row r="46775" spans="25:28">
      <c r="Y46775" s="240"/>
      <c r="AB46775" s="241"/>
    </row>
    <row r="46776" spans="25:28">
      <c r="Y46776" s="240"/>
      <c r="AB46776" s="241"/>
    </row>
    <row r="46777" spans="25:28">
      <c r="Y46777" s="240"/>
      <c r="AB46777" s="241"/>
    </row>
    <row r="46778" spans="25:28">
      <c r="Y46778" s="240"/>
      <c r="AB46778" s="241"/>
    </row>
    <row r="46779" spans="25:28">
      <c r="Y46779" s="240"/>
      <c r="AB46779" s="241"/>
    </row>
    <row r="46780" spans="25:28">
      <c r="Y46780" s="240"/>
      <c r="AB46780" s="241"/>
    </row>
    <row r="46781" spans="25:28">
      <c r="Y46781" s="240"/>
      <c r="AB46781" s="241"/>
    </row>
    <row r="46782" spans="25:28">
      <c r="Y46782" s="240"/>
      <c r="AB46782" s="241"/>
    </row>
    <row r="46783" spans="25:28">
      <c r="Y46783" s="240"/>
      <c r="AB46783" s="241"/>
    </row>
    <row r="46784" spans="25:28">
      <c r="Y46784" s="240"/>
      <c r="AB46784" s="241"/>
    </row>
    <row r="46785" spans="25:28">
      <c r="Y46785" s="240"/>
      <c r="AB46785" s="241"/>
    </row>
    <row r="46786" spans="25:28">
      <c r="Y46786" s="240"/>
      <c r="AB46786" s="241"/>
    </row>
    <row r="46787" spans="25:28">
      <c r="Y46787" s="240"/>
      <c r="AB46787" s="241"/>
    </row>
    <row r="46788" spans="25:28">
      <c r="Y46788" s="240"/>
      <c r="AB46788" s="241"/>
    </row>
    <row r="46789" spans="25:28">
      <c r="Y46789" s="240"/>
      <c r="AB46789" s="241"/>
    </row>
    <row r="46790" spans="25:28">
      <c r="Y46790" s="240"/>
      <c r="AB46790" s="241"/>
    </row>
    <row r="46791" spans="25:28">
      <c r="Y46791" s="240"/>
      <c r="AB46791" s="241"/>
    </row>
    <row r="46792" spans="25:28">
      <c r="Y46792" s="240"/>
      <c r="AB46792" s="241"/>
    </row>
    <row r="46793" spans="25:28">
      <c r="Y46793" s="240"/>
      <c r="AB46793" s="241"/>
    </row>
    <row r="46794" spans="25:28">
      <c r="Y46794" s="240"/>
      <c r="AB46794" s="241"/>
    </row>
    <row r="46795" spans="25:28">
      <c r="Y46795" s="240"/>
      <c r="AB46795" s="241"/>
    </row>
    <row r="46796" spans="25:28">
      <c r="Y46796" s="240"/>
      <c r="AB46796" s="241"/>
    </row>
    <row r="46797" spans="25:28">
      <c r="Y46797" s="240"/>
      <c r="AB46797" s="241"/>
    </row>
    <row r="46798" spans="25:28">
      <c r="Y46798" s="240"/>
      <c r="AB46798" s="241"/>
    </row>
    <row r="46799" spans="25:28">
      <c r="Y46799" s="240"/>
      <c r="AB46799" s="241"/>
    </row>
    <row r="46800" spans="25:28">
      <c r="Y46800" s="240"/>
      <c r="AB46800" s="241"/>
    </row>
    <row r="46801" spans="25:28">
      <c r="Y46801" s="240"/>
      <c r="AB46801" s="241"/>
    </row>
    <row r="46802" spans="25:28">
      <c r="Y46802" s="240"/>
      <c r="AB46802" s="241"/>
    </row>
    <row r="46803" spans="25:28">
      <c r="Y46803" s="240"/>
      <c r="AB46803" s="241"/>
    </row>
    <row r="46804" spans="25:28">
      <c r="Y46804" s="240"/>
      <c r="AB46804" s="241"/>
    </row>
    <row r="46805" spans="25:28">
      <c r="Y46805" s="240"/>
      <c r="AB46805" s="241"/>
    </row>
    <row r="46806" spans="25:28">
      <c r="Y46806" s="240"/>
      <c r="AB46806" s="241"/>
    </row>
    <row r="46807" spans="25:28">
      <c r="Y46807" s="240"/>
      <c r="AB46807" s="241"/>
    </row>
    <row r="46808" spans="25:28">
      <c r="Y46808" s="240"/>
      <c r="AB46808" s="241"/>
    </row>
    <row r="46809" spans="25:28">
      <c r="Y46809" s="240"/>
      <c r="AB46809" s="241"/>
    </row>
    <row r="46810" spans="25:28">
      <c r="Y46810" s="240"/>
      <c r="AB46810" s="241"/>
    </row>
    <row r="46811" spans="25:28">
      <c r="Y46811" s="240"/>
      <c r="AB46811" s="241"/>
    </row>
    <row r="46812" spans="25:28">
      <c r="Y46812" s="240"/>
      <c r="AB46812" s="241"/>
    </row>
    <row r="46813" spans="25:28">
      <c r="Y46813" s="240"/>
      <c r="AB46813" s="241"/>
    </row>
    <row r="46814" spans="25:28">
      <c r="Y46814" s="240"/>
      <c r="AB46814" s="241"/>
    </row>
    <row r="46815" spans="25:28">
      <c r="Y46815" s="240"/>
      <c r="AB46815" s="241"/>
    </row>
    <row r="46816" spans="25:28">
      <c r="Y46816" s="240"/>
      <c r="AB46816" s="241"/>
    </row>
    <row r="46817" spans="25:28">
      <c r="Y46817" s="240"/>
      <c r="AB46817" s="241"/>
    </row>
    <row r="46818" spans="25:28">
      <c r="Y46818" s="240"/>
      <c r="AB46818" s="241"/>
    </row>
    <row r="46819" spans="25:28">
      <c r="Y46819" s="240"/>
      <c r="AB46819" s="241"/>
    </row>
    <row r="46820" spans="25:28">
      <c r="Y46820" s="240"/>
      <c r="AB46820" s="241"/>
    </row>
    <row r="46821" spans="25:28">
      <c r="Y46821" s="240"/>
      <c r="AB46821" s="241"/>
    </row>
    <row r="46822" spans="25:28">
      <c r="Y46822" s="240"/>
      <c r="AB46822" s="241"/>
    </row>
    <row r="46823" spans="25:28">
      <c r="Y46823" s="240"/>
      <c r="AB46823" s="241"/>
    </row>
    <row r="46824" spans="25:28">
      <c r="Y46824" s="240"/>
      <c r="AB46824" s="241"/>
    </row>
    <row r="46825" spans="25:28">
      <c r="Y46825" s="240"/>
      <c r="AB46825" s="241"/>
    </row>
    <row r="46826" spans="25:28">
      <c r="Y46826" s="240"/>
      <c r="AB46826" s="241"/>
    </row>
    <row r="46827" spans="25:28">
      <c r="Y46827" s="240"/>
      <c r="AB46827" s="241"/>
    </row>
    <row r="46828" spans="25:28">
      <c r="Y46828" s="240"/>
      <c r="AB46828" s="241"/>
    </row>
    <row r="46829" spans="25:28">
      <c r="Y46829" s="240"/>
      <c r="AB46829" s="241"/>
    </row>
    <row r="46830" spans="25:28">
      <c r="Y46830" s="240"/>
      <c r="AB46830" s="241"/>
    </row>
    <row r="46831" spans="25:28">
      <c r="Y46831" s="240"/>
      <c r="AB46831" s="241"/>
    </row>
    <row r="46832" spans="25:28">
      <c r="Y46832" s="240"/>
      <c r="AB46832" s="241"/>
    </row>
    <row r="46833" spans="25:28">
      <c r="Y46833" s="240"/>
      <c r="AB46833" s="241"/>
    </row>
    <row r="46834" spans="25:28">
      <c r="Y46834" s="240"/>
      <c r="AB46834" s="241"/>
    </row>
    <row r="46835" spans="25:28">
      <c r="Y46835" s="240"/>
      <c r="AB46835" s="241"/>
    </row>
    <row r="46836" spans="25:28">
      <c r="Y46836" s="240"/>
      <c r="AB46836" s="241"/>
    </row>
    <row r="46837" spans="25:28">
      <c r="Y46837" s="240"/>
      <c r="AB46837" s="241"/>
    </row>
    <row r="46838" spans="25:28">
      <c r="Y46838" s="240"/>
      <c r="AB46838" s="241"/>
    </row>
    <row r="46839" spans="25:28">
      <c r="Y46839" s="240"/>
      <c r="AB46839" s="241"/>
    </row>
    <row r="46840" spans="25:28">
      <c r="Y46840" s="240"/>
      <c r="AB46840" s="241"/>
    </row>
    <row r="46841" spans="25:28">
      <c r="Y46841" s="240"/>
      <c r="AB46841" s="241"/>
    </row>
    <row r="46842" spans="25:28">
      <c r="Y46842" s="240"/>
      <c r="AB46842" s="241"/>
    </row>
    <row r="46843" spans="25:28">
      <c r="Y46843" s="240"/>
      <c r="AB46843" s="241"/>
    </row>
    <row r="46844" spans="25:28">
      <c r="Y46844" s="240"/>
      <c r="AB46844" s="241"/>
    </row>
    <row r="46845" spans="25:28">
      <c r="Y46845" s="240"/>
      <c r="AB46845" s="241"/>
    </row>
    <row r="46846" spans="25:28">
      <c r="Y46846" s="240"/>
      <c r="AB46846" s="241"/>
    </row>
    <row r="46847" spans="25:28">
      <c r="Y46847" s="240"/>
      <c r="AB46847" s="241"/>
    </row>
    <row r="46848" spans="25:28">
      <c r="Y46848" s="240"/>
      <c r="AB46848" s="241"/>
    </row>
    <row r="46849" spans="25:28">
      <c r="Y46849" s="240"/>
      <c r="AB46849" s="241"/>
    </row>
    <row r="46850" spans="25:28">
      <c r="Y46850" s="240"/>
      <c r="AB46850" s="241"/>
    </row>
    <row r="46851" spans="25:28">
      <c r="Y46851" s="240"/>
      <c r="AB46851" s="241"/>
    </row>
    <row r="46852" spans="25:28">
      <c r="Y46852" s="240"/>
      <c r="AB46852" s="241"/>
    </row>
    <row r="46853" spans="25:28">
      <c r="Y46853" s="240"/>
      <c r="AB46853" s="241"/>
    </row>
    <row r="46854" spans="25:28">
      <c r="Y46854" s="240"/>
      <c r="AB46854" s="241"/>
    </row>
    <row r="46855" spans="25:28">
      <c r="Y46855" s="240"/>
      <c r="AB46855" s="241"/>
    </row>
    <row r="46856" spans="25:28">
      <c r="Y46856" s="240"/>
      <c r="AB46856" s="241"/>
    </row>
    <row r="46857" spans="25:28">
      <c r="Y46857" s="240"/>
      <c r="AB46857" s="241"/>
    </row>
    <row r="46858" spans="25:28">
      <c r="Y46858" s="240"/>
      <c r="AB46858" s="241"/>
    </row>
    <row r="46859" spans="25:28">
      <c r="Y46859" s="240"/>
      <c r="AB46859" s="241"/>
    </row>
    <row r="46860" spans="25:28">
      <c r="Y46860" s="240"/>
      <c r="AB46860" s="241"/>
    </row>
    <row r="46861" spans="25:28">
      <c r="Y46861" s="240"/>
      <c r="AB46861" s="241"/>
    </row>
    <row r="46862" spans="25:28">
      <c r="Y46862" s="240"/>
      <c r="AB46862" s="241"/>
    </row>
    <row r="46863" spans="25:28">
      <c r="Y46863" s="240"/>
      <c r="AB46863" s="241"/>
    </row>
    <row r="46864" spans="25:28">
      <c r="Y46864" s="240"/>
      <c r="AB46864" s="241"/>
    </row>
    <row r="46865" spans="25:28">
      <c r="Y46865" s="240"/>
      <c r="AB46865" s="241"/>
    </row>
    <row r="46866" spans="25:28">
      <c r="Y46866" s="240"/>
      <c r="AB46866" s="241"/>
    </row>
    <row r="46867" spans="25:28">
      <c r="Y46867" s="240"/>
      <c r="AB46867" s="241"/>
    </row>
    <row r="46868" spans="25:28">
      <c r="Y46868" s="240"/>
      <c r="AB46868" s="241"/>
    </row>
    <row r="46869" spans="25:28">
      <c r="Y46869" s="240"/>
      <c r="AB46869" s="241"/>
    </row>
    <row r="46870" spans="25:28">
      <c r="Y46870" s="240"/>
      <c r="AB46870" s="241"/>
    </row>
    <row r="46871" spans="25:28">
      <c r="Y46871" s="240"/>
      <c r="AB46871" s="241"/>
    </row>
    <row r="46872" spans="25:28">
      <c r="Y46872" s="240"/>
      <c r="AB46872" s="241"/>
    </row>
    <row r="46873" spans="25:28">
      <c r="Y46873" s="240"/>
      <c r="AB46873" s="241"/>
    </row>
    <row r="46874" spans="25:28">
      <c r="Y46874" s="240"/>
      <c r="AB46874" s="241"/>
    </row>
    <row r="46875" spans="25:28">
      <c r="Y46875" s="240"/>
      <c r="AB46875" s="241"/>
    </row>
    <row r="46876" spans="25:28">
      <c r="Y46876" s="240"/>
      <c r="AB46876" s="241"/>
    </row>
    <row r="46877" spans="25:28">
      <c r="Y46877" s="240"/>
      <c r="AB46877" s="241"/>
    </row>
    <row r="46878" spans="25:28">
      <c r="Y46878" s="240"/>
      <c r="AB46878" s="241"/>
    </row>
    <row r="46879" spans="25:28">
      <c r="Y46879" s="240"/>
      <c r="AB46879" s="241"/>
    </row>
    <row r="46880" spans="25:28">
      <c r="Y46880" s="240"/>
      <c r="AB46880" s="241"/>
    </row>
    <row r="46881" spans="25:28">
      <c r="Y46881" s="240"/>
      <c r="AB46881" s="241"/>
    </row>
    <row r="46882" spans="25:28">
      <c r="Y46882" s="240"/>
      <c r="AB46882" s="241"/>
    </row>
    <row r="46883" spans="25:28">
      <c r="Y46883" s="240"/>
      <c r="AB46883" s="241"/>
    </row>
    <row r="46884" spans="25:28">
      <c r="Y46884" s="240"/>
      <c r="AB46884" s="241"/>
    </row>
    <row r="46885" spans="25:28">
      <c r="Y46885" s="240"/>
      <c r="AB46885" s="241"/>
    </row>
    <row r="46886" spans="25:28">
      <c r="Y46886" s="240"/>
      <c r="AB46886" s="241"/>
    </row>
    <row r="46887" spans="25:28">
      <c r="Y46887" s="240"/>
      <c r="AB46887" s="241"/>
    </row>
    <row r="46888" spans="25:28">
      <c r="Y46888" s="240"/>
      <c r="AB46888" s="241"/>
    </row>
    <row r="46889" spans="25:28">
      <c r="Y46889" s="240"/>
      <c r="AB46889" s="241"/>
    </row>
    <row r="46890" spans="25:28">
      <c r="Y46890" s="240"/>
      <c r="AB46890" s="241"/>
    </row>
    <row r="46891" spans="25:28">
      <c r="Y46891" s="240"/>
      <c r="AB46891" s="241"/>
    </row>
    <row r="46892" spans="25:28">
      <c r="Y46892" s="240"/>
      <c r="AB46892" s="241"/>
    </row>
    <row r="46893" spans="25:28">
      <c r="Y46893" s="240"/>
      <c r="AB46893" s="241"/>
    </row>
    <row r="46894" spans="25:28">
      <c r="Y46894" s="240"/>
      <c r="AB46894" s="241"/>
    </row>
    <row r="46895" spans="25:28">
      <c r="Y46895" s="240"/>
      <c r="AB46895" s="241"/>
    </row>
    <row r="46896" spans="25:28">
      <c r="Y46896" s="240"/>
      <c r="AB46896" s="241"/>
    </row>
    <row r="46897" spans="25:28">
      <c r="Y46897" s="240"/>
      <c r="AB46897" s="241"/>
    </row>
    <row r="46898" spans="25:28">
      <c r="Y46898" s="240"/>
      <c r="AB46898" s="241"/>
    </row>
    <row r="46899" spans="25:28">
      <c r="Y46899" s="240"/>
      <c r="AB46899" s="241"/>
    </row>
    <row r="46900" spans="25:28">
      <c r="Y46900" s="240"/>
      <c r="AB46900" s="241"/>
    </row>
    <row r="46901" spans="25:28">
      <c r="Y46901" s="240"/>
      <c r="AB46901" s="241"/>
    </row>
    <row r="46902" spans="25:28">
      <c r="Y46902" s="240"/>
      <c r="AB46902" s="241"/>
    </row>
    <row r="46903" spans="25:28">
      <c r="Y46903" s="240"/>
      <c r="AB46903" s="241"/>
    </row>
    <row r="46904" spans="25:28">
      <c r="Y46904" s="240"/>
      <c r="AB46904" s="241"/>
    </row>
    <row r="46905" spans="25:28">
      <c r="Y46905" s="240"/>
      <c r="AB46905" s="241"/>
    </row>
    <row r="46906" spans="25:28">
      <c r="Y46906" s="240"/>
      <c r="AB46906" s="241"/>
    </row>
    <row r="46907" spans="25:28">
      <c r="Y46907" s="240"/>
      <c r="AB46907" s="241"/>
    </row>
    <row r="46908" spans="25:28">
      <c r="Y46908" s="240"/>
      <c r="AB46908" s="241"/>
    </row>
    <row r="46909" spans="25:28">
      <c r="Y46909" s="240"/>
      <c r="AB46909" s="241"/>
    </row>
    <row r="46910" spans="25:28">
      <c r="Y46910" s="240"/>
      <c r="AB46910" s="241"/>
    </row>
    <row r="46911" spans="25:28">
      <c r="Y46911" s="240"/>
      <c r="AB46911" s="241"/>
    </row>
    <row r="46912" spans="25:28">
      <c r="Y46912" s="240"/>
      <c r="AB46912" s="241"/>
    </row>
    <row r="46913" spans="25:28">
      <c r="Y46913" s="240"/>
      <c r="AB46913" s="241"/>
    </row>
    <row r="46914" spans="25:28">
      <c r="Y46914" s="240"/>
      <c r="AB46914" s="241"/>
    </row>
    <row r="46915" spans="25:28">
      <c r="Y46915" s="240"/>
      <c r="AB46915" s="241"/>
    </row>
    <row r="46916" spans="25:28">
      <c r="Y46916" s="240"/>
      <c r="AB46916" s="241"/>
    </row>
    <row r="46917" spans="25:28">
      <c r="Y46917" s="240"/>
      <c r="AB46917" s="241"/>
    </row>
    <row r="46918" spans="25:28">
      <c r="Y46918" s="240"/>
      <c r="AB46918" s="241"/>
    </row>
    <row r="46919" spans="25:28">
      <c r="Y46919" s="240"/>
      <c r="AB46919" s="241"/>
    </row>
    <row r="46920" spans="25:28">
      <c r="Y46920" s="240"/>
      <c r="AB46920" s="241"/>
    </row>
    <row r="46921" spans="25:28">
      <c r="Y46921" s="240"/>
      <c r="AB46921" s="241"/>
    </row>
    <row r="46922" spans="25:28">
      <c r="Y46922" s="240"/>
      <c r="AB46922" s="241"/>
    </row>
    <row r="46923" spans="25:28">
      <c r="Y46923" s="240"/>
      <c r="AB46923" s="241"/>
    </row>
    <row r="46924" spans="25:28">
      <c r="Y46924" s="240"/>
      <c r="AB46924" s="241"/>
    </row>
    <row r="46925" spans="25:28">
      <c r="Y46925" s="240"/>
      <c r="AB46925" s="241"/>
    </row>
    <row r="46926" spans="25:28">
      <c r="Y46926" s="240"/>
      <c r="AB46926" s="241"/>
    </row>
    <row r="46927" spans="25:28">
      <c r="Y46927" s="240"/>
      <c r="AB46927" s="241"/>
    </row>
    <row r="46928" spans="25:28">
      <c r="Y46928" s="240"/>
      <c r="AB46928" s="241"/>
    </row>
    <row r="46929" spans="25:28">
      <c r="Y46929" s="240"/>
      <c r="AB46929" s="241"/>
    </row>
    <row r="46930" spans="25:28">
      <c r="Y46930" s="240"/>
      <c r="AB46930" s="241"/>
    </row>
    <row r="46931" spans="25:28">
      <c r="Y46931" s="240"/>
      <c r="AB46931" s="241"/>
    </row>
    <row r="46932" spans="25:28">
      <c r="Y46932" s="240"/>
      <c r="AB46932" s="241"/>
    </row>
    <row r="46933" spans="25:28">
      <c r="Y46933" s="240"/>
      <c r="AB46933" s="241"/>
    </row>
    <row r="46934" spans="25:28">
      <c r="Y46934" s="240"/>
      <c r="AB46934" s="241"/>
    </row>
    <row r="46935" spans="25:28">
      <c r="Y46935" s="240"/>
      <c r="AB46935" s="241"/>
    </row>
    <row r="46936" spans="25:28">
      <c r="Y46936" s="240"/>
      <c r="AB46936" s="241"/>
    </row>
    <row r="46937" spans="25:28">
      <c r="Y46937" s="240"/>
      <c r="AB46937" s="241"/>
    </row>
    <row r="46938" spans="25:28">
      <c r="Y46938" s="240"/>
      <c r="AB46938" s="241"/>
    </row>
    <row r="46939" spans="25:28">
      <c r="Y46939" s="240"/>
      <c r="AB46939" s="241"/>
    </row>
    <row r="46940" spans="25:28">
      <c r="Y46940" s="240"/>
      <c r="AB46940" s="241"/>
    </row>
    <row r="46941" spans="25:28">
      <c r="Y46941" s="240"/>
      <c r="AB46941" s="241"/>
    </row>
    <row r="46942" spans="25:28">
      <c r="Y46942" s="240"/>
      <c r="AB46942" s="241"/>
    </row>
    <row r="46943" spans="25:28">
      <c r="Y46943" s="240"/>
      <c r="AB46943" s="241"/>
    </row>
    <row r="46944" spans="25:28">
      <c r="Y46944" s="240"/>
      <c r="AB46944" s="241"/>
    </row>
    <row r="46945" spans="25:28">
      <c r="Y46945" s="240"/>
      <c r="AB46945" s="241"/>
    </row>
    <row r="46946" spans="25:28">
      <c r="Y46946" s="240"/>
      <c r="AB46946" s="241"/>
    </row>
    <row r="46947" spans="25:28">
      <c r="Y46947" s="240"/>
      <c r="AB46947" s="241"/>
    </row>
    <row r="46948" spans="25:28">
      <c r="Y46948" s="240"/>
      <c r="AB46948" s="241"/>
    </row>
    <row r="46949" spans="25:28">
      <c r="Y46949" s="240"/>
      <c r="AB46949" s="241"/>
    </row>
    <row r="46950" spans="25:28">
      <c r="Y46950" s="240"/>
      <c r="AB46950" s="241"/>
    </row>
    <row r="46951" spans="25:28">
      <c r="Y46951" s="240"/>
      <c r="AB46951" s="241"/>
    </row>
    <row r="46952" spans="25:28">
      <c r="Y46952" s="240"/>
      <c r="AB46952" s="241"/>
    </row>
    <row r="46953" spans="25:28">
      <c r="Y46953" s="240"/>
      <c r="AB46953" s="241"/>
    </row>
    <row r="46954" spans="25:28">
      <c r="Y46954" s="240"/>
      <c r="AB46954" s="241"/>
    </row>
    <row r="46955" spans="25:28">
      <c r="Y46955" s="240"/>
      <c r="AB46955" s="241"/>
    </row>
    <row r="46956" spans="25:28">
      <c r="Y46956" s="240"/>
      <c r="AB46956" s="241"/>
    </row>
    <row r="46957" spans="25:28">
      <c r="Y46957" s="240"/>
      <c r="AB46957" s="241"/>
    </row>
    <row r="46958" spans="25:28">
      <c r="Y46958" s="240"/>
      <c r="AB46958" s="241"/>
    </row>
    <row r="46959" spans="25:28">
      <c r="Y46959" s="240"/>
      <c r="AB46959" s="241"/>
    </row>
    <row r="46960" spans="25:28">
      <c r="Y46960" s="240"/>
      <c r="AB46960" s="241"/>
    </row>
    <row r="46961" spans="25:28">
      <c r="Y46961" s="240"/>
      <c r="AB46961" s="241"/>
    </row>
    <row r="46962" spans="25:28">
      <c r="Y46962" s="240"/>
      <c r="AB46962" s="241"/>
    </row>
    <row r="46963" spans="25:28">
      <c r="Y46963" s="240"/>
      <c r="AB46963" s="241"/>
    </row>
    <row r="46964" spans="25:28">
      <c r="Y46964" s="240"/>
      <c r="AB46964" s="241"/>
    </row>
    <row r="46965" spans="25:28">
      <c r="Y46965" s="240"/>
      <c r="AB46965" s="241"/>
    </row>
    <row r="46966" spans="25:28">
      <c r="Y46966" s="240"/>
      <c r="AB46966" s="241"/>
    </row>
    <row r="46967" spans="25:28">
      <c r="Y46967" s="240"/>
      <c r="AB46967" s="241"/>
    </row>
    <row r="46968" spans="25:28">
      <c r="Y46968" s="240"/>
      <c r="AB46968" s="241"/>
    </row>
    <row r="46969" spans="25:28">
      <c r="Y46969" s="240"/>
      <c r="AB46969" s="241"/>
    </row>
    <row r="46970" spans="25:28">
      <c r="Y46970" s="240"/>
      <c r="AB46970" s="241"/>
    </row>
    <row r="46971" spans="25:28">
      <c r="Y46971" s="240"/>
      <c r="AB46971" s="241"/>
    </row>
    <row r="46972" spans="25:28">
      <c r="Y46972" s="240"/>
      <c r="AB46972" s="241"/>
    </row>
    <row r="46973" spans="25:28">
      <c r="Y46973" s="240"/>
      <c r="AB46973" s="241"/>
    </row>
    <row r="46974" spans="25:28">
      <c r="Y46974" s="240"/>
      <c r="AB46974" s="241"/>
    </row>
    <row r="46975" spans="25:28">
      <c r="Y46975" s="240"/>
      <c r="AB46975" s="241"/>
    </row>
    <row r="46976" spans="25:28">
      <c r="Y46976" s="240"/>
      <c r="AB46976" s="241"/>
    </row>
    <row r="46977" spans="25:28">
      <c r="Y46977" s="240"/>
      <c r="AB46977" s="241"/>
    </row>
    <row r="46978" spans="25:28">
      <c r="Y46978" s="240"/>
      <c r="AB46978" s="241"/>
    </row>
    <row r="46979" spans="25:28">
      <c r="Y46979" s="240"/>
      <c r="AB46979" s="241"/>
    </row>
    <row r="46980" spans="25:28">
      <c r="Y46980" s="240"/>
      <c r="AB46980" s="241"/>
    </row>
    <row r="46981" spans="25:28">
      <c r="Y46981" s="240"/>
      <c r="AB46981" s="241"/>
    </row>
    <row r="46982" spans="25:28">
      <c r="Y46982" s="240"/>
      <c r="AB46982" s="241"/>
    </row>
    <row r="46983" spans="25:28">
      <c r="Y46983" s="240"/>
      <c r="AB46983" s="241"/>
    </row>
    <row r="46984" spans="25:28">
      <c r="Y46984" s="240"/>
      <c r="AB46984" s="241"/>
    </row>
    <row r="46985" spans="25:28">
      <c r="Y46985" s="240"/>
      <c r="AB46985" s="241"/>
    </row>
    <row r="46986" spans="25:28">
      <c r="Y46986" s="240"/>
      <c r="AB46986" s="241"/>
    </row>
    <row r="46987" spans="25:28">
      <c r="Y46987" s="240"/>
      <c r="AB46987" s="241"/>
    </row>
    <row r="46988" spans="25:28">
      <c r="Y46988" s="240"/>
      <c r="AB46988" s="241"/>
    </row>
    <row r="46989" spans="25:28">
      <c r="Y46989" s="240"/>
      <c r="AB46989" s="241"/>
    </row>
    <row r="46990" spans="25:28">
      <c r="Y46990" s="240"/>
      <c r="AB46990" s="241"/>
    </row>
    <row r="46991" spans="25:28">
      <c r="Y46991" s="240"/>
      <c r="AB46991" s="241"/>
    </row>
    <row r="46992" spans="25:28">
      <c r="Y46992" s="240"/>
      <c r="AB46992" s="241"/>
    </row>
    <row r="46993" spans="25:28">
      <c r="Y46993" s="240"/>
      <c r="AB46993" s="241"/>
    </row>
    <row r="46994" spans="25:28">
      <c r="Y46994" s="240"/>
      <c r="AB46994" s="241"/>
    </row>
    <row r="46995" spans="25:28">
      <c r="Y46995" s="240"/>
      <c r="AB46995" s="241"/>
    </row>
    <row r="46996" spans="25:28">
      <c r="Y46996" s="240"/>
      <c r="AB46996" s="241"/>
    </row>
    <row r="46997" spans="25:28">
      <c r="Y46997" s="240"/>
      <c r="AB46997" s="241"/>
    </row>
    <row r="46998" spans="25:28">
      <c r="Y46998" s="240"/>
      <c r="AB46998" s="241"/>
    </row>
    <row r="46999" spans="25:28">
      <c r="Y46999" s="240"/>
      <c r="AB46999" s="241"/>
    </row>
    <row r="47000" spans="25:28">
      <c r="Y47000" s="240"/>
      <c r="AB47000" s="241"/>
    </row>
    <row r="47001" spans="25:28">
      <c r="Y47001" s="240"/>
      <c r="AB47001" s="241"/>
    </row>
    <row r="47002" spans="25:28">
      <c r="Y47002" s="240"/>
      <c r="AB47002" s="241"/>
    </row>
    <row r="47003" spans="25:28">
      <c r="Y47003" s="240"/>
      <c r="AB47003" s="241"/>
    </row>
    <row r="47004" spans="25:28">
      <c r="Y47004" s="240"/>
      <c r="AB47004" s="241"/>
    </row>
    <row r="47005" spans="25:28">
      <c r="Y47005" s="240"/>
      <c r="AB47005" s="241"/>
    </row>
    <row r="47006" spans="25:28">
      <c r="Y47006" s="240"/>
      <c r="AB47006" s="241"/>
    </row>
    <row r="47007" spans="25:28">
      <c r="Y47007" s="240"/>
      <c r="AB47007" s="241"/>
    </row>
    <row r="47008" spans="25:28">
      <c r="Y47008" s="240"/>
      <c r="AB47008" s="241"/>
    </row>
    <row r="47009" spans="25:28">
      <c r="Y47009" s="240"/>
      <c r="AB47009" s="241"/>
    </row>
    <row r="47010" spans="25:28">
      <c r="Y47010" s="240"/>
      <c r="AB47010" s="241"/>
    </row>
    <row r="47011" spans="25:28">
      <c r="Y47011" s="240"/>
      <c r="AB47011" s="241"/>
    </row>
    <row r="47012" spans="25:28">
      <c r="Y47012" s="240"/>
      <c r="AB47012" s="241"/>
    </row>
    <row r="47013" spans="25:28">
      <c r="Y47013" s="240"/>
      <c r="AB47013" s="241"/>
    </row>
    <row r="47014" spans="25:28">
      <c r="Y47014" s="240"/>
      <c r="AB47014" s="241"/>
    </row>
    <row r="47015" spans="25:28">
      <c r="Y47015" s="240"/>
      <c r="AB47015" s="241"/>
    </row>
    <row r="47016" spans="25:28">
      <c r="Y47016" s="240"/>
      <c r="AB47016" s="241"/>
    </row>
    <row r="47017" spans="25:28">
      <c r="Y47017" s="240"/>
      <c r="AB47017" s="241"/>
    </row>
    <row r="47018" spans="25:28">
      <c r="Y47018" s="240"/>
      <c r="AB47018" s="241"/>
    </row>
    <row r="47019" spans="25:28">
      <c r="Y47019" s="240"/>
      <c r="AB47019" s="241"/>
    </row>
    <row r="47020" spans="25:28">
      <c r="Y47020" s="240"/>
      <c r="AB47020" s="241"/>
    </row>
    <row r="47021" spans="25:28">
      <c r="Y47021" s="240"/>
      <c r="AB47021" s="241"/>
    </row>
    <row r="47022" spans="25:28">
      <c r="Y47022" s="240"/>
      <c r="AB47022" s="241"/>
    </row>
    <row r="47023" spans="25:28">
      <c r="Y47023" s="240"/>
      <c r="AB47023" s="241"/>
    </row>
    <row r="47024" spans="25:28">
      <c r="Y47024" s="240"/>
      <c r="AB47024" s="241"/>
    </row>
    <row r="47025" spans="25:28">
      <c r="Y47025" s="240"/>
      <c r="AB47025" s="241"/>
    </row>
    <row r="47026" spans="25:28">
      <c r="Y47026" s="240"/>
      <c r="AB47026" s="241"/>
    </row>
    <row r="47027" spans="25:28">
      <c r="Y47027" s="240"/>
      <c r="AB47027" s="241"/>
    </row>
    <row r="47028" spans="25:28">
      <c r="Y47028" s="240"/>
      <c r="AB47028" s="241"/>
    </row>
    <row r="47029" spans="25:28">
      <c r="Y47029" s="240"/>
      <c r="AB47029" s="241"/>
    </row>
    <row r="47030" spans="25:28">
      <c r="Y47030" s="240"/>
      <c r="AB47030" s="241"/>
    </row>
    <row r="47031" spans="25:28">
      <c r="Y47031" s="240"/>
      <c r="AB47031" s="241"/>
    </row>
    <row r="47032" spans="25:28">
      <c r="Y47032" s="240"/>
      <c r="AB47032" s="241"/>
    </row>
    <row r="47033" spans="25:28">
      <c r="Y47033" s="240"/>
      <c r="AB47033" s="241"/>
    </row>
    <row r="47034" spans="25:28">
      <c r="Y47034" s="240"/>
      <c r="AB47034" s="241"/>
    </row>
    <row r="47035" spans="25:28">
      <c r="Y47035" s="240"/>
      <c r="AB47035" s="241"/>
    </row>
    <row r="47036" spans="25:28">
      <c r="Y47036" s="240"/>
      <c r="AB47036" s="241"/>
    </row>
    <row r="47037" spans="25:28">
      <c r="Y47037" s="240"/>
      <c r="AB47037" s="241"/>
    </row>
    <row r="47038" spans="25:28">
      <c r="Y47038" s="240"/>
      <c r="AB47038" s="241"/>
    </row>
    <row r="47039" spans="25:28">
      <c r="Y47039" s="240"/>
      <c r="AB47039" s="241"/>
    </row>
    <row r="47040" spans="25:28">
      <c r="Y47040" s="240"/>
      <c r="AB47040" s="241"/>
    </row>
    <row r="47041" spans="25:28">
      <c r="Y47041" s="240"/>
      <c r="AB47041" s="241"/>
    </row>
    <row r="47042" spans="25:28">
      <c r="Y47042" s="240"/>
      <c r="AB47042" s="241"/>
    </row>
    <row r="47043" spans="25:28">
      <c r="Y47043" s="240"/>
      <c r="AB47043" s="241"/>
    </row>
    <row r="47044" spans="25:28">
      <c r="Y47044" s="240"/>
      <c r="AB47044" s="241"/>
    </row>
    <row r="47045" spans="25:28">
      <c r="Y47045" s="240"/>
      <c r="AB47045" s="241"/>
    </row>
    <row r="47046" spans="25:28">
      <c r="Y47046" s="240"/>
      <c r="AB47046" s="241"/>
    </row>
    <row r="47047" spans="25:28">
      <c r="Y47047" s="240"/>
      <c r="AB47047" s="241"/>
    </row>
    <row r="47048" spans="25:28">
      <c r="Y47048" s="240"/>
      <c r="AB47048" s="241"/>
    </row>
    <row r="47049" spans="25:28">
      <c r="Y47049" s="240"/>
      <c r="AB47049" s="241"/>
    </row>
    <row r="47050" spans="25:28">
      <c r="Y47050" s="240"/>
      <c r="AB47050" s="241"/>
    </row>
    <row r="47051" spans="25:28">
      <c r="Y47051" s="240"/>
      <c r="AB47051" s="241"/>
    </row>
    <row r="47052" spans="25:28">
      <c r="Y47052" s="240"/>
      <c r="AB47052" s="241"/>
    </row>
    <row r="47053" spans="25:28">
      <c r="Y47053" s="240"/>
      <c r="AB47053" s="241"/>
    </row>
    <row r="47054" spans="25:28">
      <c r="Y47054" s="240"/>
      <c r="AB47054" s="241"/>
    </row>
    <row r="47055" spans="25:28">
      <c r="Y47055" s="240"/>
      <c r="AB47055" s="241"/>
    </row>
    <row r="47056" spans="25:28">
      <c r="Y47056" s="240"/>
      <c r="AB47056" s="241"/>
    </row>
    <row r="47057" spans="25:28">
      <c r="Y47057" s="240"/>
      <c r="AB47057" s="241"/>
    </row>
    <row r="47058" spans="25:28">
      <c r="Y47058" s="240"/>
      <c r="AB47058" s="241"/>
    </row>
    <row r="47059" spans="25:28">
      <c r="Y47059" s="240"/>
      <c r="AB47059" s="241"/>
    </row>
    <row r="47060" spans="25:28">
      <c r="Y47060" s="240"/>
      <c r="AB47060" s="241"/>
    </row>
    <row r="47061" spans="25:28">
      <c r="Y47061" s="240"/>
      <c r="AB47061" s="241"/>
    </row>
    <row r="47062" spans="25:28">
      <c r="Y47062" s="240"/>
      <c r="AB47062" s="241"/>
    </row>
    <row r="47063" spans="25:28">
      <c r="Y47063" s="240"/>
      <c r="AB47063" s="241"/>
    </row>
    <row r="47064" spans="25:28">
      <c r="Y47064" s="240"/>
      <c r="AB47064" s="241"/>
    </row>
    <row r="47065" spans="25:28">
      <c r="Y47065" s="240"/>
      <c r="AB47065" s="241"/>
    </row>
    <row r="47066" spans="25:28">
      <c r="Y47066" s="240"/>
      <c r="AB47066" s="241"/>
    </row>
    <row r="47067" spans="25:28">
      <c r="Y47067" s="240"/>
      <c r="AB47067" s="241"/>
    </row>
    <row r="47068" spans="25:28">
      <c r="Y47068" s="240"/>
      <c r="AB47068" s="241"/>
    </row>
    <row r="47069" spans="25:28">
      <c r="Y47069" s="240"/>
      <c r="AB47069" s="241"/>
    </row>
    <row r="47070" spans="25:28">
      <c r="Y47070" s="240"/>
      <c r="AB47070" s="241"/>
    </row>
    <row r="47071" spans="25:28">
      <c r="Y47071" s="240"/>
      <c r="AB47071" s="241"/>
    </row>
    <row r="47072" spans="25:28">
      <c r="Y47072" s="240"/>
      <c r="AB47072" s="241"/>
    </row>
    <row r="47073" spans="25:28">
      <c r="Y47073" s="240"/>
      <c r="AB47073" s="241"/>
    </row>
    <row r="47074" spans="25:28">
      <c r="Y47074" s="240"/>
      <c r="AB47074" s="241"/>
    </row>
    <row r="47075" spans="25:28">
      <c r="Y47075" s="240"/>
      <c r="AB47075" s="241"/>
    </row>
    <row r="47076" spans="25:28">
      <c r="Y47076" s="240"/>
      <c r="AB47076" s="241"/>
    </row>
    <row r="47077" spans="25:28">
      <c r="Y47077" s="240"/>
      <c r="AB47077" s="241"/>
    </row>
    <row r="47078" spans="25:28">
      <c r="Y47078" s="240"/>
      <c r="AB47078" s="241"/>
    </row>
    <row r="47079" spans="25:28">
      <c r="Y47079" s="240"/>
      <c r="AB47079" s="241"/>
    </row>
    <row r="47080" spans="25:28">
      <c r="Y47080" s="240"/>
      <c r="AB47080" s="241"/>
    </row>
    <row r="47081" spans="25:28">
      <c r="Y47081" s="240"/>
      <c r="AB47081" s="241"/>
    </row>
    <row r="47082" spans="25:28">
      <c r="Y47082" s="240"/>
      <c r="AB47082" s="241"/>
    </row>
    <row r="47083" spans="25:28">
      <c r="Y47083" s="240"/>
      <c r="AB47083" s="241"/>
    </row>
    <row r="47084" spans="25:28">
      <c r="Y47084" s="240"/>
      <c r="AB47084" s="241"/>
    </row>
    <row r="47085" spans="25:28">
      <c r="Y47085" s="240"/>
      <c r="AB47085" s="241"/>
    </row>
    <row r="47086" spans="25:28">
      <c r="Y47086" s="240"/>
      <c r="AB47086" s="241"/>
    </row>
    <row r="47087" spans="25:28">
      <c r="Y47087" s="240"/>
      <c r="AB47087" s="241"/>
    </row>
    <row r="47088" spans="25:28">
      <c r="Y47088" s="240"/>
      <c r="AB47088" s="241"/>
    </row>
    <row r="47089" spans="25:28">
      <c r="Y47089" s="240"/>
      <c r="AB47089" s="241"/>
    </row>
    <row r="47090" spans="25:28">
      <c r="Y47090" s="240"/>
      <c r="AB47090" s="241"/>
    </row>
    <row r="47091" spans="25:28">
      <c r="Y47091" s="240"/>
      <c r="AB47091" s="241"/>
    </row>
    <row r="47092" spans="25:28">
      <c r="Y47092" s="240"/>
      <c r="AB47092" s="241"/>
    </row>
    <row r="47093" spans="25:28">
      <c r="Y47093" s="240"/>
      <c r="AB47093" s="241"/>
    </row>
    <row r="47094" spans="25:28">
      <c r="Y47094" s="240"/>
      <c r="AB47094" s="241"/>
    </row>
    <row r="47095" spans="25:28">
      <c r="Y47095" s="240"/>
      <c r="AB47095" s="241"/>
    </row>
    <row r="47096" spans="25:28">
      <c r="Y47096" s="240"/>
      <c r="AB47096" s="241"/>
    </row>
    <row r="47097" spans="25:28">
      <c r="Y47097" s="240"/>
      <c r="AB47097" s="241"/>
    </row>
    <row r="47098" spans="25:28">
      <c r="Y47098" s="240"/>
      <c r="AB47098" s="241"/>
    </row>
    <row r="47099" spans="25:28">
      <c r="Y47099" s="240"/>
      <c r="AB47099" s="241"/>
    </row>
    <row r="47100" spans="25:28">
      <c r="Y47100" s="240"/>
      <c r="AB47100" s="241"/>
    </row>
    <row r="47101" spans="25:28">
      <c r="Y47101" s="240"/>
      <c r="AB47101" s="241"/>
    </row>
    <row r="47102" spans="25:28">
      <c r="Y47102" s="240"/>
      <c r="AB47102" s="241"/>
    </row>
    <row r="47103" spans="25:28">
      <c r="Y47103" s="240"/>
      <c r="AB47103" s="241"/>
    </row>
    <row r="47104" spans="25:28">
      <c r="Y47104" s="240"/>
      <c r="AB47104" s="241"/>
    </row>
    <row r="47105" spans="25:28">
      <c r="Y47105" s="240"/>
      <c r="AB47105" s="241"/>
    </row>
    <row r="47106" spans="25:28">
      <c r="Y47106" s="240"/>
      <c r="AB47106" s="241"/>
    </row>
    <row r="47107" spans="25:28">
      <c r="Y47107" s="240"/>
      <c r="AB47107" s="241"/>
    </row>
    <row r="47108" spans="25:28">
      <c r="Y47108" s="240"/>
      <c r="AB47108" s="241"/>
    </row>
    <row r="47109" spans="25:28">
      <c r="Y47109" s="240"/>
      <c r="AB47109" s="241"/>
    </row>
    <row r="47110" spans="25:28">
      <c r="Y47110" s="240"/>
      <c r="AB47110" s="241"/>
    </row>
    <row r="47111" spans="25:28">
      <c r="Y47111" s="240"/>
      <c r="AB47111" s="241"/>
    </row>
    <row r="47112" spans="25:28">
      <c r="Y47112" s="240"/>
      <c r="AB47112" s="241"/>
    </row>
    <row r="47113" spans="25:28">
      <c r="Y47113" s="240"/>
      <c r="AB47113" s="241"/>
    </row>
    <row r="47114" spans="25:28">
      <c r="Y47114" s="240"/>
      <c r="AB47114" s="241"/>
    </row>
    <row r="47115" spans="25:28">
      <c r="Y47115" s="240"/>
      <c r="AB47115" s="241"/>
    </row>
    <row r="47116" spans="25:28">
      <c r="Y47116" s="240"/>
      <c r="AB47116" s="241"/>
    </row>
    <row r="47117" spans="25:28">
      <c r="Y47117" s="240"/>
      <c r="AB47117" s="241"/>
    </row>
    <row r="47118" spans="25:28">
      <c r="Y47118" s="240"/>
      <c r="AB47118" s="241"/>
    </row>
    <row r="47119" spans="25:28">
      <c r="Y47119" s="240"/>
      <c r="AB47119" s="241"/>
    </row>
    <row r="47120" spans="25:28">
      <c r="Y47120" s="240"/>
      <c r="AB47120" s="241"/>
    </row>
    <row r="47121" spans="25:28">
      <c r="Y47121" s="240"/>
      <c r="AB47121" s="241"/>
    </row>
    <row r="47122" spans="25:28">
      <c r="Y47122" s="240"/>
      <c r="AB47122" s="241"/>
    </row>
    <row r="47123" spans="25:28">
      <c r="Y47123" s="240"/>
      <c r="AB47123" s="241"/>
    </row>
    <row r="47124" spans="25:28">
      <c r="Y47124" s="240"/>
      <c r="AB47124" s="241"/>
    </row>
    <row r="47125" spans="25:28">
      <c r="Y47125" s="240"/>
      <c r="AB47125" s="241"/>
    </row>
    <row r="47126" spans="25:28">
      <c r="Y47126" s="240"/>
      <c r="AB47126" s="241"/>
    </row>
    <row r="47127" spans="25:28">
      <c r="Y47127" s="240"/>
      <c r="AB47127" s="241"/>
    </row>
    <row r="47128" spans="25:28">
      <c r="Y47128" s="240"/>
      <c r="AB47128" s="241"/>
    </row>
    <row r="47129" spans="25:28">
      <c r="Y47129" s="240"/>
      <c r="AB47129" s="241"/>
    </row>
    <row r="47130" spans="25:28">
      <c r="Y47130" s="240"/>
      <c r="AB47130" s="241"/>
    </row>
    <row r="47131" spans="25:28">
      <c r="Y47131" s="240"/>
      <c r="AB47131" s="241"/>
    </row>
    <row r="47132" spans="25:28">
      <c r="Y47132" s="240"/>
      <c r="AB47132" s="241"/>
    </row>
    <row r="47133" spans="25:28">
      <c r="Y47133" s="240"/>
      <c r="AB47133" s="241"/>
    </row>
    <row r="47134" spans="25:28">
      <c r="Y47134" s="240"/>
      <c r="AB47134" s="241"/>
    </row>
    <row r="47135" spans="25:28">
      <c r="Y47135" s="240"/>
      <c r="AB47135" s="241"/>
    </row>
    <row r="47136" spans="25:28">
      <c r="Y47136" s="240"/>
      <c r="AB47136" s="241"/>
    </row>
    <row r="47137" spans="25:28">
      <c r="Y47137" s="240"/>
      <c r="AB47137" s="241"/>
    </row>
    <row r="47138" spans="25:28">
      <c r="Y47138" s="240"/>
      <c r="AB47138" s="241"/>
    </row>
    <row r="47139" spans="25:28">
      <c r="Y47139" s="240"/>
      <c r="AB47139" s="241"/>
    </row>
    <row r="47140" spans="25:28">
      <c r="Y47140" s="240"/>
      <c r="AB47140" s="241"/>
    </row>
    <row r="47141" spans="25:28">
      <c r="Y47141" s="240"/>
      <c r="AB47141" s="241"/>
    </row>
    <row r="47142" spans="25:28">
      <c r="Y47142" s="240"/>
      <c r="AB47142" s="241"/>
    </row>
    <row r="47143" spans="25:28">
      <c r="Y47143" s="240"/>
      <c r="AB47143" s="241"/>
    </row>
    <row r="47144" spans="25:28">
      <c r="Y47144" s="240"/>
      <c r="AB47144" s="241"/>
    </row>
    <row r="47145" spans="25:28">
      <c r="Y47145" s="240"/>
      <c r="AB47145" s="241"/>
    </row>
    <row r="47146" spans="25:28">
      <c r="Y47146" s="240"/>
      <c r="AB47146" s="241"/>
    </row>
    <row r="47147" spans="25:28">
      <c r="Y47147" s="240"/>
      <c r="AB47147" s="241"/>
    </row>
    <row r="47148" spans="25:28">
      <c r="Y47148" s="240"/>
      <c r="AB47148" s="241"/>
    </row>
    <row r="47149" spans="25:28">
      <c r="Y47149" s="240"/>
      <c r="AB47149" s="241"/>
    </row>
    <row r="47150" spans="25:28">
      <c r="Y47150" s="240"/>
      <c r="AB47150" s="241"/>
    </row>
    <row r="47151" spans="25:28">
      <c r="Y47151" s="240"/>
      <c r="AB47151" s="241"/>
    </row>
    <row r="47152" spans="25:28">
      <c r="Y47152" s="240"/>
      <c r="AB47152" s="241"/>
    </row>
    <row r="47153" spans="25:28">
      <c r="Y47153" s="240"/>
      <c r="AB47153" s="241"/>
    </row>
    <row r="47154" spans="25:28">
      <c r="Y47154" s="240"/>
      <c r="AB47154" s="241"/>
    </row>
    <row r="47155" spans="25:28">
      <c r="Y47155" s="240"/>
      <c r="AB47155" s="241"/>
    </row>
    <row r="47156" spans="25:28">
      <c r="Y47156" s="240"/>
      <c r="AB47156" s="241"/>
    </row>
    <row r="47157" spans="25:28">
      <c r="Y47157" s="240"/>
      <c r="AB47157" s="241"/>
    </row>
    <row r="47158" spans="25:28">
      <c r="Y47158" s="240"/>
      <c r="AB47158" s="241"/>
    </row>
    <row r="47159" spans="25:28">
      <c r="Y47159" s="240"/>
      <c r="AB47159" s="241"/>
    </row>
    <row r="47160" spans="25:28">
      <c r="Y47160" s="240"/>
      <c r="AB47160" s="241"/>
    </row>
    <row r="47161" spans="25:28">
      <c r="Y47161" s="240"/>
      <c r="AB47161" s="241"/>
    </row>
    <row r="47162" spans="25:28">
      <c r="Y47162" s="240"/>
      <c r="AB47162" s="241"/>
    </row>
    <row r="47163" spans="25:28">
      <c r="Y47163" s="240"/>
      <c r="AB47163" s="241"/>
    </row>
    <row r="47164" spans="25:28">
      <c r="Y47164" s="240"/>
      <c r="AB47164" s="241"/>
    </row>
    <row r="47165" spans="25:28">
      <c r="Y47165" s="240"/>
      <c r="AB47165" s="241"/>
    </row>
    <row r="47166" spans="25:28">
      <c r="Y47166" s="240"/>
      <c r="AB47166" s="241"/>
    </row>
    <row r="47167" spans="25:28">
      <c r="Y47167" s="240"/>
      <c r="AB47167" s="241"/>
    </row>
    <row r="47168" spans="25:28">
      <c r="Y47168" s="240"/>
      <c r="AB47168" s="241"/>
    </row>
    <row r="47169" spans="25:28">
      <c r="Y47169" s="240"/>
      <c r="AB47169" s="241"/>
    </row>
    <row r="47170" spans="25:28">
      <c r="Y47170" s="240"/>
      <c r="AB47170" s="241"/>
    </row>
    <row r="47171" spans="25:28">
      <c r="Y47171" s="240"/>
      <c r="AB47171" s="241"/>
    </row>
    <row r="47172" spans="25:28">
      <c r="Y47172" s="240"/>
      <c r="AB47172" s="241"/>
    </row>
    <row r="47173" spans="25:28">
      <c r="Y47173" s="240"/>
      <c r="AB47173" s="241"/>
    </row>
    <row r="47174" spans="25:28">
      <c r="Y47174" s="240"/>
      <c r="AB47174" s="241"/>
    </row>
    <row r="47175" spans="25:28">
      <c r="Y47175" s="240"/>
      <c r="AB47175" s="241"/>
    </row>
    <row r="47176" spans="25:28">
      <c r="Y47176" s="240"/>
      <c r="AB47176" s="241"/>
    </row>
    <row r="47177" spans="25:28">
      <c r="Y47177" s="240"/>
      <c r="AB47177" s="241"/>
    </row>
    <row r="47178" spans="25:28">
      <c r="Y47178" s="240"/>
      <c r="AB47178" s="241"/>
    </row>
    <row r="47179" spans="25:28">
      <c r="Y47179" s="240"/>
      <c r="AB47179" s="241"/>
    </row>
    <row r="47180" spans="25:28">
      <c r="Y47180" s="240"/>
      <c r="AB47180" s="241"/>
    </row>
    <row r="47181" spans="25:28">
      <c r="Y47181" s="240"/>
      <c r="AB47181" s="241"/>
    </row>
    <row r="47182" spans="25:28">
      <c r="Y47182" s="240"/>
      <c r="AB47182" s="241"/>
    </row>
    <row r="47183" spans="25:28">
      <c r="Y47183" s="240"/>
      <c r="AB47183" s="241"/>
    </row>
    <row r="47184" spans="25:28">
      <c r="Y47184" s="240"/>
      <c r="AB47184" s="241"/>
    </row>
    <row r="47185" spans="25:28">
      <c r="Y47185" s="240"/>
      <c r="AB47185" s="241"/>
    </row>
    <row r="47186" spans="25:28">
      <c r="Y47186" s="240"/>
      <c r="AB47186" s="241"/>
    </row>
    <row r="47187" spans="25:28">
      <c r="Y47187" s="240"/>
      <c r="AB47187" s="241"/>
    </row>
    <row r="47188" spans="25:28">
      <c r="Y47188" s="240"/>
      <c r="AB47188" s="241"/>
    </row>
    <row r="47189" spans="25:28">
      <c r="Y47189" s="240"/>
      <c r="AB47189" s="241"/>
    </row>
    <row r="47190" spans="25:28">
      <c r="Y47190" s="240"/>
      <c r="AB47190" s="241"/>
    </row>
    <row r="47191" spans="25:28">
      <c r="Y47191" s="240"/>
      <c r="AB47191" s="241"/>
    </row>
    <row r="47192" spans="25:28">
      <c r="Y47192" s="240"/>
      <c r="AB47192" s="241"/>
    </row>
    <row r="47193" spans="25:28">
      <c r="Y47193" s="240"/>
      <c r="AB47193" s="241"/>
    </row>
    <row r="47194" spans="25:28">
      <c r="Y47194" s="240"/>
      <c r="AB47194" s="241"/>
    </row>
    <row r="47195" spans="25:28">
      <c r="Y47195" s="240"/>
      <c r="AB47195" s="241"/>
    </row>
    <row r="47196" spans="25:28">
      <c r="Y47196" s="240"/>
      <c r="AB47196" s="241"/>
    </row>
    <row r="47197" spans="25:28">
      <c r="Y47197" s="240"/>
      <c r="AB47197" s="241"/>
    </row>
    <row r="47198" spans="25:28">
      <c r="Y47198" s="240"/>
      <c r="AB47198" s="241"/>
    </row>
    <row r="47199" spans="25:28">
      <c r="Y47199" s="240"/>
      <c r="AB47199" s="241"/>
    </row>
    <row r="47200" spans="25:28">
      <c r="Y47200" s="240"/>
      <c r="AB47200" s="241"/>
    </row>
    <row r="47201" spans="25:28">
      <c r="Y47201" s="240"/>
      <c r="AB47201" s="241"/>
    </row>
    <row r="47202" spans="25:28">
      <c r="Y47202" s="240"/>
      <c r="AB47202" s="241"/>
    </row>
    <row r="47203" spans="25:28">
      <c r="Y47203" s="240"/>
      <c r="AB47203" s="241"/>
    </row>
    <row r="47204" spans="25:28">
      <c r="Y47204" s="240"/>
      <c r="AB47204" s="241"/>
    </row>
    <row r="47205" spans="25:28">
      <c r="Y47205" s="240"/>
      <c r="AB47205" s="241"/>
    </row>
    <row r="47206" spans="25:28">
      <c r="Y47206" s="240"/>
      <c r="AB47206" s="241"/>
    </row>
    <row r="47207" spans="25:28">
      <c r="Y47207" s="240"/>
      <c r="AB47207" s="241"/>
    </row>
    <row r="47208" spans="25:28">
      <c r="Y47208" s="240"/>
      <c r="AB47208" s="241"/>
    </row>
    <row r="47209" spans="25:28">
      <c r="Y47209" s="240"/>
      <c r="AB47209" s="241"/>
    </row>
    <row r="47210" spans="25:28">
      <c r="Y47210" s="240"/>
      <c r="AB47210" s="241"/>
    </row>
    <row r="47211" spans="25:28">
      <c r="Y47211" s="240"/>
      <c r="AB47211" s="241"/>
    </row>
    <row r="47212" spans="25:28">
      <c r="Y47212" s="240"/>
      <c r="AB47212" s="241"/>
    </row>
    <row r="47213" spans="25:28">
      <c r="Y47213" s="240"/>
      <c r="AB47213" s="241"/>
    </row>
    <row r="47214" spans="25:28">
      <c r="Y47214" s="240"/>
      <c r="AB47214" s="241"/>
    </row>
    <row r="47215" spans="25:28">
      <c r="Y47215" s="240"/>
      <c r="AB47215" s="241"/>
    </row>
    <row r="47216" spans="25:28">
      <c r="Y47216" s="240"/>
      <c r="AB47216" s="241"/>
    </row>
    <row r="47217" spans="25:28">
      <c r="Y47217" s="240"/>
      <c r="AB47217" s="241"/>
    </row>
    <row r="47218" spans="25:28">
      <c r="Y47218" s="240"/>
      <c r="AB47218" s="241"/>
    </row>
    <row r="47219" spans="25:28">
      <c r="Y47219" s="240"/>
      <c r="AB47219" s="241"/>
    </row>
    <row r="47220" spans="25:28">
      <c r="Y47220" s="240"/>
      <c r="AB47220" s="241"/>
    </row>
    <row r="47221" spans="25:28">
      <c r="Y47221" s="240"/>
      <c r="AB47221" s="241"/>
    </row>
    <row r="47222" spans="25:28">
      <c r="Y47222" s="240"/>
      <c r="AB47222" s="241"/>
    </row>
    <row r="47223" spans="25:28">
      <c r="Y47223" s="240"/>
      <c r="AB47223" s="241"/>
    </row>
    <row r="47224" spans="25:28">
      <c r="Y47224" s="240"/>
      <c r="AB47224" s="241"/>
    </row>
    <row r="47225" spans="25:28">
      <c r="Y47225" s="240"/>
      <c r="AB47225" s="241"/>
    </row>
    <row r="47226" spans="25:28">
      <c r="Y47226" s="240"/>
      <c r="AB47226" s="241"/>
    </row>
    <row r="47227" spans="25:28">
      <c r="Y47227" s="240"/>
      <c r="AB47227" s="241"/>
    </row>
    <row r="47228" spans="25:28">
      <c r="Y47228" s="240"/>
      <c r="AB47228" s="241"/>
    </row>
    <row r="47229" spans="25:28">
      <c r="Y47229" s="240"/>
      <c r="AB47229" s="241"/>
    </row>
    <row r="47230" spans="25:28">
      <c r="Y47230" s="240"/>
      <c r="AB47230" s="241"/>
    </row>
    <row r="47231" spans="25:28">
      <c r="Y47231" s="240"/>
      <c r="AB47231" s="241"/>
    </row>
    <row r="47232" spans="25:28">
      <c r="Y47232" s="240"/>
      <c r="AB47232" s="241"/>
    </row>
    <row r="47233" spans="25:28">
      <c r="Y47233" s="240"/>
      <c r="AB47233" s="241"/>
    </row>
    <row r="47234" spans="25:28">
      <c r="Y47234" s="240"/>
      <c r="AB47234" s="241"/>
    </row>
    <row r="47235" spans="25:28">
      <c r="Y47235" s="240"/>
      <c r="AB47235" s="241"/>
    </row>
    <row r="47236" spans="25:28">
      <c r="Y47236" s="240"/>
      <c r="AB47236" s="241"/>
    </row>
    <row r="47237" spans="25:28">
      <c r="Y47237" s="240"/>
      <c r="AB47237" s="241"/>
    </row>
    <row r="47238" spans="25:28">
      <c r="Y47238" s="240"/>
      <c r="AB47238" s="241"/>
    </row>
    <row r="47239" spans="25:28">
      <c r="Y47239" s="240"/>
      <c r="AB47239" s="241"/>
    </row>
    <row r="47240" spans="25:28">
      <c r="Y47240" s="240"/>
      <c r="AB47240" s="241"/>
    </row>
    <row r="47241" spans="25:28">
      <c r="Y47241" s="240"/>
      <c r="AB47241" s="241"/>
    </row>
    <row r="47242" spans="25:28">
      <c r="Y47242" s="240"/>
      <c r="AB47242" s="241"/>
    </row>
    <row r="47243" spans="25:28">
      <c r="Y47243" s="240"/>
      <c r="AB47243" s="241"/>
    </row>
    <row r="47244" spans="25:28">
      <c r="Y47244" s="240"/>
      <c r="AB47244" s="241"/>
    </row>
    <row r="47245" spans="25:28">
      <c r="Y47245" s="240"/>
      <c r="AB47245" s="241"/>
    </row>
    <row r="47246" spans="25:28">
      <c r="Y47246" s="240"/>
      <c r="AB47246" s="241"/>
    </row>
    <row r="47247" spans="25:28">
      <c r="Y47247" s="240"/>
      <c r="AB47247" s="241"/>
    </row>
    <row r="47248" spans="25:28">
      <c r="Y47248" s="240"/>
      <c r="AB47248" s="241"/>
    </row>
    <row r="47249" spans="25:28">
      <c r="Y47249" s="240"/>
      <c r="AB47249" s="241"/>
    </row>
    <row r="47250" spans="25:28">
      <c r="Y47250" s="240"/>
      <c r="AB47250" s="241"/>
    </row>
    <row r="47251" spans="25:28">
      <c r="Y47251" s="240"/>
      <c r="AB47251" s="241"/>
    </row>
    <row r="47252" spans="25:28">
      <c r="Y47252" s="240"/>
      <c r="AB47252" s="241"/>
    </row>
    <row r="47253" spans="25:28">
      <c r="Y47253" s="240"/>
      <c r="AB47253" s="241"/>
    </row>
    <row r="47254" spans="25:28">
      <c r="Y47254" s="240"/>
      <c r="AB47254" s="241"/>
    </row>
    <row r="47255" spans="25:28">
      <c r="Y47255" s="240"/>
      <c r="AB47255" s="241"/>
    </row>
    <row r="47256" spans="25:28">
      <c r="Y47256" s="240"/>
      <c r="AB47256" s="241"/>
    </row>
    <row r="47257" spans="25:28">
      <c r="Y47257" s="240"/>
      <c r="AB47257" s="241"/>
    </row>
    <row r="47258" spans="25:28">
      <c r="Y47258" s="240"/>
      <c r="AB47258" s="241"/>
    </row>
    <row r="47259" spans="25:28">
      <c r="Y47259" s="240"/>
      <c r="AB47259" s="241"/>
    </row>
    <row r="47260" spans="25:28">
      <c r="Y47260" s="240"/>
      <c r="AB47260" s="241"/>
    </row>
    <row r="47261" spans="25:28">
      <c r="Y47261" s="240"/>
      <c r="AB47261" s="241"/>
    </row>
    <row r="47262" spans="25:28">
      <c r="Y47262" s="240"/>
      <c r="AB47262" s="241"/>
    </row>
    <row r="47263" spans="25:28">
      <c r="Y47263" s="240"/>
      <c r="AB47263" s="241"/>
    </row>
    <row r="47264" spans="25:28">
      <c r="Y47264" s="240"/>
      <c r="AB47264" s="241"/>
    </row>
    <row r="47265" spans="25:28">
      <c r="Y47265" s="240"/>
      <c r="AB47265" s="241"/>
    </row>
    <row r="47266" spans="25:28">
      <c r="Y47266" s="240"/>
      <c r="AB47266" s="241"/>
    </row>
    <row r="47267" spans="25:28">
      <c r="Y47267" s="240"/>
      <c r="AB47267" s="241"/>
    </row>
    <row r="47268" spans="25:28">
      <c r="Y47268" s="240"/>
      <c r="AB47268" s="241"/>
    </row>
    <row r="47269" spans="25:28">
      <c r="Y47269" s="240"/>
      <c r="AB47269" s="241"/>
    </row>
    <row r="47270" spans="25:28">
      <c r="Y47270" s="240"/>
      <c r="AB47270" s="241"/>
    </row>
    <row r="47271" spans="25:28">
      <c r="Y47271" s="240"/>
      <c r="AB47271" s="241"/>
    </row>
    <row r="47272" spans="25:28">
      <c r="Y47272" s="240"/>
      <c r="AB47272" s="241"/>
    </row>
    <row r="47273" spans="25:28">
      <c r="Y47273" s="240"/>
      <c r="AB47273" s="241"/>
    </row>
    <row r="47274" spans="25:28">
      <c r="Y47274" s="240"/>
      <c r="AB47274" s="241"/>
    </row>
    <row r="47275" spans="25:28">
      <c r="Y47275" s="240"/>
      <c r="AB47275" s="241"/>
    </row>
    <row r="47276" spans="25:28">
      <c r="Y47276" s="240"/>
      <c r="AB47276" s="241"/>
    </row>
    <row r="47277" spans="25:28">
      <c r="Y47277" s="240"/>
      <c r="AB47277" s="241"/>
    </row>
    <row r="47278" spans="25:28">
      <c r="Y47278" s="240"/>
      <c r="AB47278" s="241"/>
    </row>
    <row r="47279" spans="25:28">
      <c r="Y47279" s="240"/>
      <c r="AB47279" s="241"/>
    </row>
    <row r="47280" spans="25:28">
      <c r="Y47280" s="240"/>
      <c r="AB47280" s="241"/>
    </row>
    <row r="47281" spans="25:28">
      <c r="Y47281" s="240"/>
      <c r="AB47281" s="241"/>
    </row>
    <row r="47282" spans="25:28">
      <c r="Y47282" s="240"/>
      <c r="AB47282" s="241"/>
    </row>
    <row r="47283" spans="25:28">
      <c r="Y47283" s="240"/>
      <c r="AB47283" s="241"/>
    </row>
    <row r="47284" spans="25:28">
      <c r="Y47284" s="240"/>
      <c r="AB47284" s="241"/>
    </row>
    <row r="47285" spans="25:28">
      <c r="Y47285" s="240"/>
      <c r="AB47285" s="241"/>
    </row>
    <row r="47286" spans="25:28">
      <c r="Y47286" s="240"/>
      <c r="AB47286" s="241"/>
    </row>
    <row r="47287" spans="25:28">
      <c r="Y47287" s="240"/>
      <c r="AB47287" s="241"/>
    </row>
    <row r="47288" spans="25:28">
      <c r="Y47288" s="240"/>
      <c r="AB47288" s="241"/>
    </row>
    <row r="47289" spans="25:28">
      <c r="Y47289" s="240"/>
      <c r="AB47289" s="241"/>
    </row>
    <row r="47290" spans="25:28">
      <c r="Y47290" s="240"/>
      <c r="AB47290" s="241"/>
    </row>
    <row r="47291" spans="25:28">
      <c r="Y47291" s="240"/>
      <c r="AB47291" s="241"/>
    </row>
    <row r="47292" spans="25:28">
      <c r="Y47292" s="240"/>
      <c r="AB47292" s="241"/>
    </row>
    <row r="47293" spans="25:28">
      <c r="Y47293" s="240"/>
      <c r="AB47293" s="241"/>
    </row>
    <row r="47294" spans="25:28">
      <c r="Y47294" s="240"/>
      <c r="AB47294" s="241"/>
    </row>
    <row r="47295" spans="25:28">
      <c r="Y47295" s="240"/>
      <c r="AB47295" s="241"/>
    </row>
    <row r="47296" spans="25:28">
      <c r="Y47296" s="240"/>
      <c r="AB47296" s="241"/>
    </row>
    <row r="47297" spans="25:28">
      <c r="Y47297" s="240"/>
      <c r="AB47297" s="241"/>
    </row>
    <row r="47298" spans="25:28">
      <c r="Y47298" s="240"/>
      <c r="AB47298" s="241"/>
    </row>
    <row r="47299" spans="25:28">
      <c r="Y47299" s="240"/>
      <c r="AB47299" s="241"/>
    </row>
    <row r="47300" spans="25:28">
      <c r="Y47300" s="240"/>
      <c r="AB47300" s="241"/>
    </row>
    <row r="47301" spans="25:28">
      <c r="Y47301" s="240"/>
      <c r="AB47301" s="241"/>
    </row>
    <row r="47302" spans="25:28">
      <c r="Y47302" s="240"/>
      <c r="AB47302" s="241"/>
    </row>
    <row r="47303" spans="25:28">
      <c r="Y47303" s="240"/>
      <c r="AB47303" s="241"/>
    </row>
    <row r="47304" spans="25:28">
      <c r="Y47304" s="240"/>
      <c r="AB47304" s="241"/>
    </row>
    <row r="47305" spans="25:28">
      <c r="Y47305" s="240"/>
      <c r="AB47305" s="241"/>
    </row>
    <row r="47306" spans="25:28">
      <c r="Y47306" s="240"/>
      <c r="AB47306" s="241"/>
    </row>
    <row r="47307" spans="25:28">
      <c r="Y47307" s="240"/>
      <c r="AB47307" s="241"/>
    </row>
    <row r="47308" spans="25:28">
      <c r="Y47308" s="240"/>
      <c r="AB47308" s="241"/>
    </row>
    <row r="47309" spans="25:28">
      <c r="Y47309" s="240"/>
      <c r="AB47309" s="241"/>
    </row>
    <row r="47310" spans="25:28">
      <c r="Y47310" s="240"/>
      <c r="AB47310" s="241"/>
    </row>
    <row r="47311" spans="25:28">
      <c r="Y47311" s="240"/>
      <c r="AB47311" s="241"/>
    </row>
    <row r="47312" spans="25:28">
      <c r="Y47312" s="240"/>
      <c r="AB47312" s="241"/>
    </row>
    <row r="47313" spans="25:28">
      <c r="Y47313" s="240"/>
      <c r="AB47313" s="241"/>
    </row>
    <row r="47314" spans="25:28">
      <c r="Y47314" s="240"/>
      <c r="AB47314" s="241"/>
    </row>
    <row r="47315" spans="25:28">
      <c r="Y47315" s="240"/>
      <c r="AB47315" s="241"/>
    </row>
    <row r="47316" spans="25:28">
      <c r="Y47316" s="240"/>
      <c r="AB47316" s="241"/>
    </row>
    <row r="47317" spans="25:28">
      <c r="Y47317" s="240"/>
      <c r="AB47317" s="241"/>
    </row>
    <row r="47318" spans="25:28">
      <c r="Y47318" s="240"/>
      <c r="AB47318" s="241"/>
    </row>
    <row r="47319" spans="25:28">
      <c r="Y47319" s="240"/>
      <c r="AB47319" s="241"/>
    </row>
    <row r="47320" spans="25:28">
      <c r="Y47320" s="240"/>
      <c r="AB47320" s="241"/>
    </row>
    <row r="47321" spans="25:28">
      <c r="Y47321" s="240"/>
      <c r="AB47321" s="241"/>
    </row>
    <row r="47322" spans="25:28">
      <c r="Y47322" s="240"/>
      <c r="AB47322" s="241"/>
    </row>
    <row r="47323" spans="25:28">
      <c r="Y47323" s="240"/>
      <c r="AB47323" s="241"/>
    </row>
    <row r="47324" spans="25:28">
      <c r="Y47324" s="240"/>
      <c r="AB47324" s="241"/>
    </row>
    <row r="47325" spans="25:28">
      <c r="Y47325" s="240"/>
      <c r="AB47325" s="241"/>
    </row>
    <row r="47326" spans="25:28">
      <c r="Y47326" s="240"/>
      <c r="AB47326" s="241"/>
    </row>
    <row r="47327" spans="25:28">
      <c r="Y47327" s="240"/>
      <c r="AB47327" s="241"/>
    </row>
    <row r="47328" spans="25:28">
      <c r="Y47328" s="240"/>
      <c r="AB47328" s="241"/>
    </row>
    <row r="47329" spans="25:28">
      <c r="Y47329" s="240"/>
      <c r="AB47329" s="241"/>
    </row>
    <row r="47330" spans="25:28">
      <c r="Y47330" s="240"/>
      <c r="AB47330" s="241"/>
    </row>
    <row r="47331" spans="25:28">
      <c r="Y47331" s="240"/>
      <c r="AB47331" s="241"/>
    </row>
    <row r="47332" spans="25:28">
      <c r="Y47332" s="240"/>
      <c r="AB47332" s="241"/>
    </row>
    <row r="47333" spans="25:28">
      <c r="Y47333" s="240"/>
      <c r="AB47333" s="241"/>
    </row>
    <row r="47334" spans="25:28">
      <c r="Y47334" s="240"/>
      <c r="AB47334" s="241"/>
    </row>
    <row r="47335" spans="25:28">
      <c r="Y47335" s="240"/>
      <c r="AB47335" s="241"/>
    </row>
    <row r="47336" spans="25:28">
      <c r="Y47336" s="240"/>
      <c r="AB47336" s="241"/>
    </row>
    <row r="47337" spans="25:28">
      <c r="Y47337" s="240"/>
      <c r="AB47337" s="241"/>
    </row>
    <row r="47338" spans="25:28">
      <c r="Y47338" s="240"/>
      <c r="AB47338" s="241"/>
    </row>
    <row r="47339" spans="25:28">
      <c r="Y47339" s="240"/>
      <c r="AB47339" s="241"/>
    </row>
    <row r="47340" spans="25:28">
      <c r="Y47340" s="240"/>
      <c r="AB47340" s="241"/>
    </row>
    <row r="47341" spans="25:28">
      <c r="Y47341" s="240"/>
      <c r="AB47341" s="241"/>
    </row>
    <row r="47342" spans="25:28">
      <c r="Y47342" s="240"/>
      <c r="AB47342" s="241"/>
    </row>
    <row r="47343" spans="25:28">
      <c r="Y47343" s="240"/>
      <c r="AB47343" s="241"/>
    </row>
    <row r="47344" spans="25:28">
      <c r="Y47344" s="240"/>
      <c r="AB47344" s="241"/>
    </row>
    <row r="47345" spans="25:28">
      <c r="Y47345" s="240"/>
      <c r="AB47345" s="241"/>
    </row>
    <row r="47346" spans="25:28">
      <c r="Y47346" s="240"/>
      <c r="AB47346" s="241"/>
    </row>
    <row r="47347" spans="25:28">
      <c r="Y47347" s="240"/>
      <c r="AB47347" s="241"/>
    </row>
    <row r="47348" spans="25:28">
      <c r="Y47348" s="240"/>
      <c r="AB47348" s="241"/>
    </row>
    <row r="47349" spans="25:28">
      <c r="Y47349" s="240"/>
      <c r="AB47349" s="241"/>
    </row>
    <row r="47350" spans="25:28">
      <c r="Y47350" s="240"/>
      <c r="AB47350" s="241"/>
    </row>
    <row r="47351" spans="25:28">
      <c r="Y47351" s="240"/>
      <c r="AB47351" s="241"/>
    </row>
    <row r="47352" spans="25:28">
      <c r="Y47352" s="240"/>
      <c r="AB47352" s="241"/>
    </row>
    <row r="47353" spans="25:28">
      <c r="Y47353" s="240"/>
      <c r="AB47353" s="241"/>
    </row>
    <row r="47354" spans="25:28">
      <c r="Y47354" s="240"/>
      <c r="AB47354" s="241"/>
    </row>
    <row r="47355" spans="25:28">
      <c r="Y47355" s="240"/>
      <c r="AB47355" s="241"/>
    </row>
    <row r="47356" spans="25:28">
      <c r="Y47356" s="240"/>
      <c r="AB47356" s="241"/>
    </row>
    <row r="47357" spans="25:28">
      <c r="Y47357" s="240"/>
      <c r="AB47357" s="241"/>
    </row>
    <row r="47358" spans="25:28">
      <c r="Y47358" s="240"/>
      <c r="AB47358" s="241"/>
    </row>
    <row r="47359" spans="25:28">
      <c r="Y47359" s="240"/>
      <c r="AB47359" s="241"/>
    </row>
    <row r="47360" spans="25:28">
      <c r="Y47360" s="240"/>
      <c r="AB47360" s="241"/>
    </row>
    <row r="47361" spans="25:28">
      <c r="Y47361" s="240"/>
      <c r="AB47361" s="241"/>
    </row>
    <row r="47362" spans="25:28">
      <c r="Y47362" s="240"/>
      <c r="AB47362" s="241"/>
    </row>
    <row r="47363" spans="25:28">
      <c r="Y47363" s="240"/>
      <c r="AB47363" s="241"/>
    </row>
    <row r="47364" spans="25:28">
      <c r="Y47364" s="240"/>
      <c r="AB47364" s="241"/>
    </row>
    <row r="47365" spans="25:28">
      <c r="Y47365" s="240"/>
      <c r="AB47365" s="241"/>
    </row>
    <row r="47366" spans="25:28">
      <c r="Y47366" s="240"/>
      <c r="AB47366" s="241"/>
    </row>
    <row r="47367" spans="25:28">
      <c r="Y47367" s="240"/>
      <c r="AB47367" s="241"/>
    </row>
    <row r="47368" spans="25:28">
      <c r="Y47368" s="240"/>
      <c r="AB47368" s="241"/>
    </row>
    <row r="47369" spans="25:28">
      <c r="Y47369" s="240"/>
      <c r="AB47369" s="241"/>
    </row>
    <row r="47370" spans="25:28">
      <c r="Y47370" s="240"/>
      <c r="AB47370" s="241"/>
    </row>
    <row r="47371" spans="25:28">
      <c r="Y47371" s="240"/>
      <c r="AB47371" s="241"/>
    </row>
    <row r="47372" spans="25:28">
      <c r="Y47372" s="240"/>
      <c r="AB47372" s="241"/>
    </row>
    <row r="47373" spans="25:28">
      <c r="Y47373" s="240"/>
      <c r="AB47373" s="241"/>
    </row>
    <row r="47374" spans="25:28">
      <c r="Y47374" s="240"/>
      <c r="AB47374" s="241"/>
    </row>
    <row r="47375" spans="25:28">
      <c r="Y47375" s="240"/>
      <c r="AB47375" s="241"/>
    </row>
    <row r="47376" spans="25:28">
      <c r="Y47376" s="240"/>
      <c r="AB47376" s="241"/>
    </row>
    <row r="47377" spans="25:28">
      <c r="Y47377" s="240"/>
      <c r="AB47377" s="241"/>
    </row>
    <row r="47378" spans="25:28">
      <c r="Y47378" s="240"/>
      <c r="AB47378" s="241"/>
    </row>
    <row r="47379" spans="25:28">
      <c r="Y47379" s="240"/>
      <c r="AB47379" s="241"/>
    </row>
    <row r="47380" spans="25:28">
      <c r="Y47380" s="240"/>
      <c r="AB47380" s="241"/>
    </row>
    <row r="47381" spans="25:28">
      <c r="Y47381" s="240"/>
      <c r="AB47381" s="241"/>
    </row>
    <row r="47382" spans="25:28">
      <c r="Y47382" s="240"/>
      <c r="AB47382" s="241"/>
    </row>
    <row r="47383" spans="25:28">
      <c r="Y47383" s="240"/>
      <c r="AB47383" s="241"/>
    </row>
    <row r="47384" spans="25:28">
      <c r="Y47384" s="240"/>
      <c r="AB47384" s="241"/>
    </row>
    <row r="47385" spans="25:28">
      <c r="Y47385" s="240"/>
      <c r="AB47385" s="241"/>
    </row>
    <row r="47386" spans="25:28">
      <c r="Y47386" s="240"/>
      <c r="AB47386" s="241"/>
    </row>
    <row r="47387" spans="25:28">
      <c r="Y47387" s="240"/>
      <c r="AB47387" s="241"/>
    </row>
    <row r="47388" spans="25:28">
      <c r="Y47388" s="240"/>
      <c r="AB47388" s="241"/>
    </row>
    <row r="47389" spans="25:28">
      <c r="Y47389" s="240"/>
      <c r="AB47389" s="241"/>
    </row>
    <row r="47390" spans="25:28">
      <c r="Y47390" s="240"/>
      <c r="AB47390" s="241"/>
    </row>
    <row r="47391" spans="25:28">
      <c r="Y47391" s="240"/>
      <c r="AB47391" s="241"/>
    </row>
    <row r="47392" spans="25:28">
      <c r="Y47392" s="240"/>
      <c r="AB47392" s="241"/>
    </row>
    <row r="47393" spans="25:28">
      <c r="Y47393" s="240"/>
      <c r="AB47393" s="241"/>
    </row>
    <row r="47394" spans="25:28">
      <c r="Y47394" s="240"/>
      <c r="AB47394" s="241"/>
    </row>
    <row r="47395" spans="25:28">
      <c r="Y47395" s="240"/>
      <c r="AB47395" s="241"/>
    </row>
    <row r="47396" spans="25:28">
      <c r="Y47396" s="240"/>
      <c r="AB47396" s="241"/>
    </row>
    <row r="47397" spans="25:28">
      <c r="Y47397" s="240"/>
      <c r="AB47397" s="241"/>
    </row>
    <row r="47398" spans="25:28">
      <c r="Y47398" s="240"/>
      <c r="AB47398" s="241"/>
    </row>
    <row r="47399" spans="25:28">
      <c r="Y47399" s="240"/>
      <c r="AB47399" s="241"/>
    </row>
    <row r="47400" spans="25:28">
      <c r="Y47400" s="240"/>
      <c r="AB47400" s="241"/>
    </row>
    <row r="47401" spans="25:28">
      <c r="Y47401" s="240"/>
      <c r="AB47401" s="241"/>
    </row>
    <row r="47402" spans="25:28">
      <c r="Y47402" s="240"/>
      <c r="AB47402" s="241"/>
    </row>
    <row r="47403" spans="25:28">
      <c r="Y47403" s="240"/>
      <c r="AB47403" s="241"/>
    </row>
    <row r="47404" spans="25:28">
      <c r="Y47404" s="240"/>
      <c r="AB47404" s="241"/>
    </row>
    <row r="47405" spans="25:28">
      <c r="Y47405" s="240"/>
      <c r="AB47405" s="241"/>
    </row>
    <row r="47406" spans="25:28">
      <c r="Y47406" s="240"/>
      <c r="AB47406" s="241"/>
    </row>
    <row r="47407" spans="25:28">
      <c r="Y47407" s="240"/>
      <c r="AB47407" s="241"/>
    </row>
    <row r="47408" spans="25:28">
      <c r="Y47408" s="240"/>
      <c r="AB47408" s="241"/>
    </row>
    <row r="47409" spans="25:28">
      <c r="Y47409" s="240"/>
      <c r="AB47409" s="241"/>
    </row>
    <row r="47410" spans="25:28">
      <c r="Y47410" s="240"/>
      <c r="AB47410" s="241"/>
    </row>
    <row r="47411" spans="25:28">
      <c r="Y47411" s="240"/>
      <c r="AB47411" s="241"/>
    </row>
    <row r="47412" spans="25:28">
      <c r="Y47412" s="240"/>
      <c r="AB47412" s="241"/>
    </row>
    <row r="47413" spans="25:28">
      <c r="Y47413" s="240"/>
      <c r="AB47413" s="241"/>
    </row>
    <row r="47414" spans="25:28">
      <c r="Y47414" s="240"/>
      <c r="AB47414" s="241"/>
    </row>
    <row r="47415" spans="25:28">
      <c r="Y47415" s="240"/>
      <c r="AB47415" s="241"/>
    </row>
    <row r="47416" spans="25:28">
      <c r="Y47416" s="240"/>
      <c r="AB47416" s="241"/>
    </row>
    <row r="47417" spans="25:28">
      <c r="Y47417" s="240"/>
      <c r="AB47417" s="241"/>
    </row>
    <row r="47418" spans="25:28">
      <c r="Y47418" s="240"/>
      <c r="AB47418" s="241"/>
    </row>
    <row r="47419" spans="25:28">
      <c r="Y47419" s="240"/>
      <c r="AB47419" s="241"/>
    </row>
    <row r="47420" spans="25:28">
      <c r="Y47420" s="240"/>
      <c r="AB47420" s="241"/>
    </row>
    <row r="47421" spans="25:28">
      <c r="Y47421" s="240"/>
      <c r="AB47421" s="241"/>
    </row>
    <row r="47422" spans="25:28">
      <c r="Y47422" s="240"/>
      <c r="AB47422" s="241"/>
    </row>
    <row r="47423" spans="25:28">
      <c r="Y47423" s="240"/>
      <c r="AB47423" s="241"/>
    </row>
    <row r="47424" spans="25:28">
      <c r="Y47424" s="240"/>
      <c r="AB47424" s="241"/>
    </row>
    <row r="47425" spans="25:28">
      <c r="Y47425" s="240"/>
      <c r="AB47425" s="241"/>
    </row>
    <row r="47426" spans="25:28">
      <c r="Y47426" s="240"/>
      <c r="AB47426" s="241"/>
    </row>
    <row r="47427" spans="25:28">
      <c r="Y47427" s="240"/>
      <c r="AB47427" s="241"/>
    </row>
    <row r="47428" spans="25:28">
      <c r="Y47428" s="240"/>
      <c r="AB47428" s="241"/>
    </row>
    <row r="47429" spans="25:28">
      <c r="Y47429" s="240"/>
      <c r="AB47429" s="241"/>
    </row>
    <row r="47430" spans="25:28">
      <c r="Y47430" s="240"/>
      <c r="AB47430" s="241"/>
    </row>
    <row r="47431" spans="25:28">
      <c r="Y47431" s="240"/>
      <c r="AB47431" s="241"/>
    </row>
    <row r="47432" spans="25:28">
      <c r="Y47432" s="240"/>
      <c r="AB47432" s="241"/>
    </row>
    <row r="47433" spans="25:28">
      <c r="Y47433" s="240"/>
      <c r="AB47433" s="241"/>
    </row>
    <row r="47434" spans="25:28">
      <c r="Y47434" s="240"/>
      <c r="AB47434" s="241"/>
    </row>
    <row r="47435" spans="25:28">
      <c r="Y47435" s="240"/>
      <c r="AB47435" s="241"/>
    </row>
    <row r="47436" spans="25:28">
      <c r="Y47436" s="240"/>
      <c r="AB47436" s="241"/>
    </row>
    <row r="47437" spans="25:28">
      <c r="Y47437" s="240"/>
      <c r="AB47437" s="241"/>
    </row>
    <row r="47438" spans="25:28">
      <c r="Y47438" s="240"/>
      <c r="AB47438" s="241"/>
    </row>
    <row r="47439" spans="25:28">
      <c r="Y47439" s="240"/>
      <c r="AB47439" s="241"/>
    </row>
    <row r="47440" spans="25:28">
      <c r="Y47440" s="240"/>
      <c r="AB47440" s="241"/>
    </row>
    <row r="47441" spans="25:28">
      <c r="Y47441" s="240"/>
      <c r="AB47441" s="241"/>
    </row>
    <row r="47442" spans="25:28">
      <c r="Y47442" s="240"/>
      <c r="AB47442" s="241"/>
    </row>
    <row r="47443" spans="25:28">
      <c r="Y47443" s="240"/>
      <c r="AB47443" s="241"/>
    </row>
    <row r="47444" spans="25:28">
      <c r="Y47444" s="240"/>
      <c r="AB47444" s="241"/>
    </row>
    <row r="47445" spans="25:28">
      <c r="Y47445" s="240"/>
      <c r="AB47445" s="241"/>
    </row>
    <row r="47446" spans="25:28">
      <c r="Y47446" s="240"/>
      <c r="AB47446" s="241"/>
    </row>
    <row r="47447" spans="25:28">
      <c r="Y47447" s="240"/>
      <c r="AB47447" s="241"/>
    </row>
    <row r="47448" spans="25:28">
      <c r="Y47448" s="240"/>
      <c r="AB47448" s="241"/>
    </row>
    <row r="47449" spans="25:28">
      <c r="Y47449" s="240"/>
      <c r="AB47449" s="241"/>
    </row>
    <row r="47450" spans="25:28">
      <c r="Y47450" s="240"/>
      <c r="AB47450" s="241"/>
    </row>
    <row r="47451" spans="25:28">
      <c r="Y47451" s="240"/>
      <c r="AB47451" s="241"/>
    </row>
    <row r="47452" spans="25:28">
      <c r="Y47452" s="240"/>
      <c r="AB47452" s="241"/>
    </row>
    <row r="47453" spans="25:28">
      <c r="Y47453" s="240"/>
      <c r="AB47453" s="241"/>
    </row>
    <row r="47454" spans="25:28">
      <c r="Y47454" s="240"/>
      <c r="AB47454" s="241"/>
    </row>
    <row r="47455" spans="25:28">
      <c r="Y47455" s="240"/>
      <c r="AB47455" s="241"/>
    </row>
    <row r="47456" spans="25:28">
      <c r="Y47456" s="240"/>
      <c r="AB47456" s="241"/>
    </row>
    <row r="47457" spans="25:28">
      <c r="Y47457" s="240"/>
      <c r="AB47457" s="241"/>
    </row>
    <row r="47458" spans="25:28">
      <c r="Y47458" s="240"/>
      <c r="AB47458" s="241"/>
    </row>
    <row r="47459" spans="25:28">
      <c r="Y47459" s="240"/>
      <c r="AB47459" s="241"/>
    </row>
    <row r="47460" spans="25:28">
      <c r="Y47460" s="240"/>
      <c r="AB47460" s="241"/>
    </row>
    <row r="47461" spans="25:28">
      <c r="Y47461" s="240"/>
      <c r="AB47461" s="241"/>
    </row>
    <row r="47462" spans="25:28">
      <c r="Y47462" s="240"/>
      <c r="AB47462" s="241"/>
    </row>
    <row r="47463" spans="25:28">
      <c r="Y47463" s="240"/>
      <c r="AB47463" s="241"/>
    </row>
    <row r="47464" spans="25:28">
      <c r="Y47464" s="240"/>
      <c r="AB47464" s="241"/>
    </row>
    <row r="47465" spans="25:28">
      <c r="Y47465" s="240"/>
      <c r="AB47465" s="241"/>
    </row>
    <row r="47466" spans="25:28">
      <c r="Y47466" s="240"/>
      <c r="AB47466" s="241"/>
    </row>
    <row r="47467" spans="25:28">
      <c r="Y47467" s="240"/>
      <c r="AB47467" s="241"/>
    </row>
    <row r="47468" spans="25:28">
      <c r="Y47468" s="240"/>
      <c r="AB47468" s="241"/>
    </row>
    <row r="47469" spans="25:28">
      <c r="Y47469" s="240"/>
      <c r="AB47469" s="241"/>
    </row>
    <row r="47470" spans="25:28">
      <c r="Y47470" s="240"/>
      <c r="AB47470" s="241"/>
    </row>
    <row r="47471" spans="25:28">
      <c r="Y47471" s="240"/>
      <c r="AB47471" s="241"/>
    </row>
    <row r="47472" spans="25:28">
      <c r="Y47472" s="240"/>
      <c r="AB47472" s="241"/>
    </row>
    <row r="47473" spans="25:28">
      <c r="Y47473" s="240"/>
      <c r="AB47473" s="241"/>
    </row>
    <row r="47474" spans="25:28">
      <c r="Y47474" s="240"/>
      <c r="AB47474" s="241"/>
    </row>
    <row r="47475" spans="25:28">
      <c r="Y47475" s="240"/>
      <c r="AB47475" s="241"/>
    </row>
    <row r="47476" spans="25:28">
      <c r="Y47476" s="240"/>
      <c r="AB47476" s="241"/>
    </row>
    <row r="47477" spans="25:28">
      <c r="Y47477" s="240"/>
      <c r="AB47477" s="241"/>
    </row>
    <row r="47478" spans="25:28">
      <c r="Y47478" s="240"/>
      <c r="AB47478" s="241"/>
    </row>
    <row r="47479" spans="25:28">
      <c r="Y47479" s="240"/>
      <c r="AB47479" s="241"/>
    </row>
    <row r="47480" spans="25:28">
      <c r="Y47480" s="240"/>
      <c r="AB47480" s="241"/>
    </row>
    <row r="47481" spans="25:28">
      <c r="Y47481" s="240"/>
      <c r="AB47481" s="241"/>
    </row>
    <row r="47482" spans="25:28">
      <c r="Y47482" s="240"/>
      <c r="AB47482" s="241"/>
    </row>
    <row r="47483" spans="25:28">
      <c r="Y47483" s="240"/>
      <c r="AB47483" s="241"/>
    </row>
    <row r="47484" spans="25:28">
      <c r="Y47484" s="240"/>
      <c r="AB47484" s="241"/>
    </row>
    <row r="47485" spans="25:28">
      <c r="Y47485" s="240"/>
      <c r="AB47485" s="241"/>
    </row>
    <row r="47486" spans="25:28">
      <c r="Y47486" s="240"/>
      <c r="AB47486" s="241"/>
    </row>
    <row r="47487" spans="25:28">
      <c r="Y47487" s="240"/>
      <c r="AB47487" s="241"/>
    </row>
    <row r="47488" spans="25:28">
      <c r="Y47488" s="240"/>
      <c r="AB47488" s="241"/>
    </row>
    <row r="47489" spans="25:28">
      <c r="Y47489" s="240"/>
      <c r="AB47489" s="241"/>
    </row>
    <row r="47490" spans="25:28">
      <c r="Y47490" s="240"/>
      <c r="AB47490" s="241"/>
    </row>
    <row r="47491" spans="25:28">
      <c r="Y47491" s="240"/>
      <c r="AB47491" s="241"/>
    </row>
    <row r="47492" spans="25:28">
      <c r="Y47492" s="240"/>
      <c r="AB47492" s="241"/>
    </row>
    <row r="47493" spans="25:28">
      <c r="Y47493" s="240"/>
      <c r="AB47493" s="241"/>
    </row>
    <row r="47494" spans="25:28">
      <c r="Y47494" s="240"/>
      <c r="AB47494" s="241"/>
    </row>
    <row r="47495" spans="25:28">
      <c r="Y47495" s="240"/>
      <c r="AB47495" s="241"/>
    </row>
    <row r="47496" spans="25:28">
      <c r="Y47496" s="240"/>
      <c r="AB47496" s="241"/>
    </row>
    <row r="47497" spans="25:28">
      <c r="Y47497" s="240"/>
      <c r="AB47497" s="241"/>
    </row>
    <row r="47498" spans="25:28">
      <c r="Y47498" s="240"/>
      <c r="AB47498" s="241"/>
    </row>
    <row r="47499" spans="25:28">
      <c r="Y47499" s="240"/>
      <c r="AB47499" s="241"/>
    </row>
    <row r="47500" spans="25:28">
      <c r="Y47500" s="240"/>
      <c r="AB47500" s="241"/>
    </row>
    <row r="47501" spans="25:28">
      <c r="Y47501" s="240"/>
      <c r="AB47501" s="241"/>
    </row>
    <row r="47502" spans="25:28">
      <c r="Y47502" s="240"/>
      <c r="AB47502" s="241"/>
    </row>
    <row r="47503" spans="25:28">
      <c r="Y47503" s="240"/>
      <c r="AB47503" s="241"/>
    </row>
    <row r="47504" spans="25:28">
      <c r="Y47504" s="240"/>
      <c r="AB47504" s="241"/>
    </row>
    <row r="47505" spans="25:28">
      <c r="Y47505" s="240"/>
      <c r="AB47505" s="241"/>
    </row>
    <row r="47506" spans="25:28">
      <c r="Y47506" s="240"/>
      <c r="AB47506" s="241"/>
    </row>
    <row r="47507" spans="25:28">
      <c r="Y47507" s="240"/>
      <c r="AB47507" s="241"/>
    </row>
    <row r="47508" spans="25:28">
      <c r="Y47508" s="240"/>
      <c r="AB47508" s="241"/>
    </row>
    <row r="47509" spans="25:28">
      <c r="Y47509" s="240"/>
      <c r="AB47509" s="241"/>
    </row>
    <row r="47510" spans="25:28">
      <c r="Y47510" s="240"/>
      <c r="AB47510" s="241"/>
    </row>
    <row r="47511" spans="25:28">
      <c r="Y47511" s="240"/>
      <c r="AB47511" s="241"/>
    </row>
    <row r="47512" spans="25:28">
      <c r="Y47512" s="240"/>
      <c r="AB47512" s="241"/>
    </row>
    <row r="47513" spans="25:28">
      <c r="Y47513" s="240"/>
      <c r="AB47513" s="241"/>
    </row>
    <row r="47514" spans="25:28">
      <c r="Y47514" s="240"/>
      <c r="AB47514" s="241"/>
    </row>
    <row r="47515" spans="25:28">
      <c r="Y47515" s="240"/>
      <c r="AB47515" s="241"/>
    </row>
    <row r="47516" spans="25:28">
      <c r="Y47516" s="240"/>
      <c r="AB47516" s="241"/>
    </row>
    <row r="47517" spans="25:28">
      <c r="Y47517" s="240"/>
      <c r="AB47517" s="241"/>
    </row>
    <row r="47518" spans="25:28">
      <c r="Y47518" s="240"/>
      <c r="AB47518" s="241"/>
    </row>
    <row r="47519" spans="25:28">
      <c r="Y47519" s="240"/>
      <c r="AB47519" s="241"/>
    </row>
    <row r="47520" spans="25:28">
      <c r="Y47520" s="240"/>
      <c r="AB47520" s="241"/>
    </row>
    <row r="47521" spans="25:28">
      <c r="Y47521" s="240"/>
      <c r="AB47521" s="241"/>
    </row>
    <row r="47522" spans="25:28">
      <c r="Y47522" s="240"/>
      <c r="AB47522" s="241"/>
    </row>
    <row r="47523" spans="25:28">
      <c r="Y47523" s="240"/>
      <c r="AB47523" s="241"/>
    </row>
    <row r="47524" spans="25:28">
      <c r="Y47524" s="240"/>
      <c r="AB47524" s="241"/>
    </row>
    <row r="47525" spans="25:28">
      <c r="Y47525" s="240"/>
      <c r="AB47525" s="241"/>
    </row>
    <row r="47526" spans="25:28">
      <c r="Y47526" s="240"/>
      <c r="AB47526" s="241"/>
    </row>
    <row r="47527" spans="25:28">
      <c r="Y47527" s="240"/>
      <c r="AB47527" s="241"/>
    </row>
    <row r="47528" spans="25:28">
      <c r="Y47528" s="240"/>
      <c r="AB47528" s="241"/>
    </row>
    <row r="47529" spans="25:28">
      <c r="Y47529" s="240"/>
      <c r="AB47529" s="241"/>
    </row>
    <row r="47530" spans="25:28">
      <c r="Y47530" s="240"/>
      <c r="AB47530" s="241"/>
    </row>
    <row r="47531" spans="25:28">
      <c r="Y47531" s="240"/>
      <c r="AB47531" s="241"/>
    </row>
    <row r="47532" spans="25:28">
      <c r="Y47532" s="240"/>
      <c r="AB47532" s="241"/>
    </row>
    <row r="47533" spans="25:28">
      <c r="Y47533" s="240"/>
      <c r="AB47533" s="241"/>
    </row>
    <row r="47534" spans="25:28">
      <c r="Y47534" s="240"/>
      <c r="AB47534" s="241"/>
    </row>
    <row r="47535" spans="25:28">
      <c r="Y47535" s="240"/>
      <c r="AB47535" s="241"/>
    </row>
    <row r="47536" spans="25:28">
      <c r="Y47536" s="240"/>
      <c r="AB47536" s="241"/>
    </row>
    <row r="47537" spans="25:28">
      <c r="Y47537" s="240"/>
      <c r="AB47537" s="241"/>
    </row>
    <row r="47538" spans="25:28">
      <c r="Y47538" s="240"/>
      <c r="AB47538" s="241"/>
    </row>
    <row r="47539" spans="25:28">
      <c r="Y47539" s="240"/>
      <c r="AB47539" s="241"/>
    </row>
    <row r="47540" spans="25:28">
      <c r="Y47540" s="240"/>
      <c r="AB47540" s="241"/>
    </row>
    <row r="47541" spans="25:28">
      <c r="Y47541" s="240"/>
      <c r="AB47541" s="241"/>
    </row>
    <row r="47542" spans="25:28">
      <c r="Y47542" s="240"/>
      <c r="AB47542" s="241"/>
    </row>
    <row r="47543" spans="25:28">
      <c r="Y47543" s="240"/>
      <c r="AB47543" s="241"/>
    </row>
    <row r="47544" spans="25:28">
      <c r="Y47544" s="240"/>
      <c r="AB47544" s="241"/>
    </row>
    <row r="47545" spans="25:28">
      <c r="Y47545" s="240"/>
      <c r="AB47545" s="241"/>
    </row>
    <row r="47546" spans="25:28">
      <c r="Y47546" s="240"/>
      <c r="AB47546" s="241"/>
    </row>
    <row r="47547" spans="25:28">
      <c r="Y47547" s="240"/>
      <c r="AB47547" s="241"/>
    </row>
    <row r="47548" spans="25:28">
      <c r="Y47548" s="240"/>
      <c r="AB47548" s="241"/>
    </row>
    <row r="47549" spans="25:28">
      <c r="Y47549" s="240"/>
      <c r="AB47549" s="241"/>
    </row>
    <row r="47550" spans="25:28">
      <c r="Y47550" s="240"/>
      <c r="AB47550" s="241"/>
    </row>
    <row r="47551" spans="25:28">
      <c r="Y47551" s="240"/>
      <c r="AB47551" s="241"/>
    </row>
    <row r="47552" spans="25:28">
      <c r="Y47552" s="240"/>
      <c r="AB47552" s="241"/>
    </row>
    <row r="47553" spans="25:28">
      <c r="Y47553" s="240"/>
      <c r="AB47553" s="241"/>
    </row>
    <row r="47554" spans="25:28">
      <c r="Y47554" s="240"/>
      <c r="AB47554" s="241"/>
    </row>
    <row r="47555" spans="25:28">
      <c r="Y47555" s="240"/>
      <c r="AB47555" s="241"/>
    </row>
    <row r="47556" spans="25:28">
      <c r="Y47556" s="240"/>
      <c r="AB47556" s="241"/>
    </row>
    <row r="47557" spans="25:28">
      <c r="Y47557" s="240"/>
      <c r="AB47557" s="241"/>
    </row>
    <row r="47558" spans="25:28">
      <c r="Y47558" s="240"/>
      <c r="AB47558" s="241"/>
    </row>
    <row r="47559" spans="25:28">
      <c r="Y47559" s="240"/>
      <c r="AB47559" s="241"/>
    </row>
    <row r="47560" spans="25:28">
      <c r="Y47560" s="240"/>
      <c r="AB47560" s="241"/>
    </row>
    <row r="47561" spans="25:28">
      <c r="Y47561" s="240"/>
      <c r="AB47561" s="241"/>
    </row>
    <row r="47562" spans="25:28">
      <c r="Y47562" s="240"/>
      <c r="AB47562" s="241"/>
    </row>
    <row r="47563" spans="25:28">
      <c r="Y47563" s="240"/>
      <c r="AB47563" s="241"/>
    </row>
    <row r="47564" spans="25:28">
      <c r="Y47564" s="240"/>
      <c r="AB47564" s="241"/>
    </row>
    <row r="47565" spans="25:28">
      <c r="Y47565" s="240"/>
      <c r="AB47565" s="241"/>
    </row>
    <row r="47566" spans="25:28">
      <c r="Y47566" s="240"/>
      <c r="AB47566" s="241"/>
    </row>
    <row r="47567" spans="25:28">
      <c r="Y47567" s="240"/>
      <c r="AB47567" s="241"/>
    </row>
    <row r="47568" spans="25:28">
      <c r="Y47568" s="240"/>
      <c r="AB47568" s="241"/>
    </row>
    <row r="47569" spans="25:28">
      <c r="Y47569" s="240"/>
      <c r="AB47569" s="241"/>
    </row>
    <row r="47570" spans="25:28">
      <c r="Y47570" s="240"/>
      <c r="AB47570" s="241"/>
    </row>
    <row r="47571" spans="25:28">
      <c r="Y47571" s="240"/>
      <c r="AB47571" s="241"/>
    </row>
    <row r="47572" spans="25:28">
      <c r="Y47572" s="240"/>
      <c r="AB47572" s="241"/>
    </row>
    <row r="47573" spans="25:28">
      <c r="Y47573" s="240"/>
      <c r="AB47573" s="241"/>
    </row>
    <row r="47574" spans="25:28">
      <c r="Y47574" s="240"/>
      <c r="AB47574" s="241"/>
    </row>
    <row r="47575" spans="25:28">
      <c r="Y47575" s="240"/>
      <c r="AB47575" s="241"/>
    </row>
    <row r="47576" spans="25:28">
      <c r="Y47576" s="240"/>
      <c r="AB47576" s="241"/>
    </row>
    <row r="47577" spans="25:28">
      <c r="Y47577" s="240"/>
      <c r="AB47577" s="241"/>
    </row>
    <row r="47578" spans="25:28">
      <c r="Y47578" s="240"/>
      <c r="AB47578" s="241"/>
    </row>
    <row r="47579" spans="25:28">
      <c r="Y47579" s="240"/>
      <c r="AB47579" s="241"/>
    </row>
    <row r="47580" spans="25:28">
      <c r="Y47580" s="240"/>
      <c r="AB47580" s="241"/>
    </row>
    <row r="47581" spans="25:28">
      <c r="Y47581" s="240"/>
      <c r="AB47581" s="241"/>
    </row>
    <row r="47582" spans="25:28">
      <c r="Y47582" s="240"/>
      <c r="AB47582" s="241"/>
    </row>
    <row r="47583" spans="25:28">
      <c r="Y47583" s="240"/>
      <c r="AB47583" s="241"/>
    </row>
    <row r="47584" spans="25:28">
      <c r="Y47584" s="240"/>
      <c r="AB47584" s="241"/>
    </row>
    <row r="47585" spans="25:28">
      <c r="Y47585" s="240"/>
      <c r="AB47585" s="241"/>
    </row>
    <row r="47586" spans="25:28">
      <c r="Y47586" s="240"/>
      <c r="AB47586" s="241"/>
    </row>
    <row r="47587" spans="25:28">
      <c r="Y47587" s="240"/>
      <c r="AB47587" s="241"/>
    </row>
    <row r="47588" spans="25:28">
      <c r="Y47588" s="240"/>
      <c r="AB47588" s="241"/>
    </row>
    <row r="47589" spans="25:28">
      <c r="Y47589" s="240"/>
      <c r="AB47589" s="241"/>
    </row>
    <row r="47590" spans="25:28">
      <c r="Y47590" s="240"/>
      <c r="AB47590" s="241"/>
    </row>
    <row r="47591" spans="25:28">
      <c r="Y47591" s="240"/>
      <c r="AB47591" s="241"/>
    </row>
    <row r="47592" spans="25:28">
      <c r="Y47592" s="240"/>
      <c r="AB47592" s="241"/>
    </row>
    <row r="47593" spans="25:28">
      <c r="Y47593" s="240"/>
      <c r="AB47593" s="241"/>
    </row>
    <row r="47594" spans="25:28">
      <c r="Y47594" s="240"/>
      <c r="AB47594" s="241"/>
    </row>
    <row r="47595" spans="25:28">
      <c r="Y47595" s="240"/>
      <c r="AB47595" s="241"/>
    </row>
    <row r="47596" spans="25:28">
      <c r="Y47596" s="240"/>
      <c r="AB47596" s="241"/>
    </row>
    <row r="47597" spans="25:28">
      <c r="Y47597" s="240"/>
      <c r="AB47597" s="241"/>
    </row>
    <row r="47598" spans="25:28">
      <c r="Y47598" s="240"/>
      <c r="AB47598" s="241"/>
    </row>
    <row r="47599" spans="25:28">
      <c r="Y47599" s="240"/>
      <c r="AB47599" s="241"/>
    </row>
    <row r="47600" spans="25:28">
      <c r="Y47600" s="240"/>
      <c r="AB47600" s="241"/>
    </row>
    <row r="47601" spans="25:28">
      <c r="Y47601" s="240"/>
      <c r="AB47601" s="241"/>
    </row>
    <row r="47602" spans="25:28">
      <c r="Y47602" s="240"/>
      <c r="AB47602" s="241"/>
    </row>
    <row r="47603" spans="25:28">
      <c r="Y47603" s="240"/>
      <c r="AB47603" s="241"/>
    </row>
    <row r="47604" spans="25:28">
      <c r="Y47604" s="240"/>
      <c r="AB47604" s="241"/>
    </row>
    <row r="47605" spans="25:28">
      <c r="Y47605" s="240"/>
      <c r="AB47605" s="241"/>
    </row>
    <row r="47606" spans="25:28">
      <c r="Y47606" s="240"/>
      <c r="AB47606" s="241"/>
    </row>
    <row r="47607" spans="25:28">
      <c r="Y47607" s="240"/>
      <c r="AB47607" s="241"/>
    </row>
    <row r="47608" spans="25:28">
      <c r="Y47608" s="240"/>
      <c r="AB47608" s="241"/>
    </row>
    <row r="47609" spans="25:28">
      <c r="Y47609" s="240"/>
      <c r="AB47609" s="241"/>
    </row>
    <row r="47610" spans="25:28">
      <c r="Y47610" s="240"/>
      <c r="AB47610" s="241"/>
    </row>
    <row r="47611" spans="25:28">
      <c r="Y47611" s="240"/>
      <c r="AB47611" s="241"/>
    </row>
    <row r="47612" spans="25:28">
      <c r="Y47612" s="240"/>
      <c r="AB47612" s="241"/>
    </row>
    <row r="47613" spans="25:28">
      <c r="Y47613" s="240"/>
      <c r="AB47613" s="241"/>
    </row>
    <row r="47614" spans="25:28">
      <c r="Y47614" s="240"/>
      <c r="AB47614" s="241"/>
    </row>
    <row r="47615" spans="25:28">
      <c r="Y47615" s="240"/>
      <c r="AB47615" s="241"/>
    </row>
    <row r="47616" spans="25:28">
      <c r="Y47616" s="240"/>
      <c r="AB47616" s="241"/>
    </row>
    <row r="47617" spans="25:28">
      <c r="Y47617" s="240"/>
      <c r="AB47617" s="241"/>
    </row>
    <row r="47618" spans="25:28">
      <c r="Y47618" s="240"/>
      <c r="AB47618" s="241"/>
    </row>
    <row r="47619" spans="25:28">
      <c r="Y47619" s="240"/>
      <c r="AB47619" s="241"/>
    </row>
    <row r="47620" spans="25:28">
      <c r="Y47620" s="240"/>
      <c r="AB47620" s="241"/>
    </row>
    <row r="47621" spans="25:28">
      <c r="Y47621" s="240"/>
      <c r="AB47621" s="241"/>
    </row>
    <row r="47622" spans="25:28">
      <c r="Y47622" s="240"/>
      <c r="AB47622" s="241"/>
    </row>
    <row r="47623" spans="25:28">
      <c r="Y47623" s="240"/>
      <c r="AB47623" s="241"/>
    </row>
    <row r="47624" spans="25:28">
      <c r="Y47624" s="240"/>
      <c r="AB47624" s="241"/>
    </row>
    <row r="47625" spans="25:28">
      <c r="Y47625" s="240"/>
      <c r="AB47625" s="241"/>
    </row>
    <row r="47626" spans="25:28">
      <c r="Y47626" s="240"/>
      <c r="AB47626" s="241"/>
    </row>
    <row r="47627" spans="25:28">
      <c r="Y47627" s="240"/>
      <c r="AB47627" s="241"/>
    </row>
    <row r="47628" spans="25:28">
      <c r="Y47628" s="240"/>
      <c r="AB47628" s="241"/>
    </row>
    <row r="47629" spans="25:28">
      <c r="Y47629" s="240"/>
      <c r="AB47629" s="241"/>
    </row>
    <row r="47630" spans="25:28">
      <c r="Y47630" s="240"/>
      <c r="AB47630" s="241"/>
    </row>
    <row r="47631" spans="25:28">
      <c r="Y47631" s="240"/>
      <c r="AB47631" s="241"/>
    </row>
    <row r="47632" spans="25:28">
      <c r="Y47632" s="240"/>
      <c r="AB47632" s="241"/>
    </row>
    <row r="47633" spans="25:28">
      <c r="Y47633" s="240"/>
      <c r="AB47633" s="241"/>
    </row>
    <row r="47634" spans="25:28">
      <c r="Y47634" s="240"/>
      <c r="AB47634" s="241"/>
    </row>
    <row r="47635" spans="25:28">
      <c r="Y47635" s="240"/>
      <c r="AB47635" s="241"/>
    </row>
    <row r="47636" spans="25:28">
      <c r="Y47636" s="240"/>
      <c r="AB47636" s="241"/>
    </row>
    <row r="47637" spans="25:28">
      <c r="Y47637" s="240"/>
      <c r="AB47637" s="241"/>
    </row>
    <row r="47638" spans="25:28">
      <c r="Y47638" s="240"/>
      <c r="AB47638" s="241"/>
    </row>
    <row r="47639" spans="25:28">
      <c r="Y47639" s="240"/>
      <c r="AB47639" s="241"/>
    </row>
    <row r="47640" spans="25:28">
      <c r="Y47640" s="240"/>
      <c r="AB47640" s="241"/>
    </row>
    <row r="47641" spans="25:28">
      <c r="Y47641" s="240"/>
      <c r="AB47641" s="241"/>
    </row>
    <row r="47642" spans="25:28">
      <c r="Y47642" s="240"/>
      <c r="AB47642" s="241"/>
    </row>
    <row r="47643" spans="25:28">
      <c r="Y47643" s="240"/>
      <c r="AB47643" s="241"/>
    </row>
    <row r="47644" spans="25:28">
      <c r="Y47644" s="240"/>
      <c r="AB47644" s="241"/>
    </row>
    <row r="47645" spans="25:28">
      <c r="Y47645" s="240"/>
      <c r="AB47645" s="241"/>
    </row>
    <row r="47646" spans="25:28">
      <c r="Y47646" s="240"/>
      <c r="AB47646" s="241"/>
    </row>
    <row r="47647" spans="25:28">
      <c r="Y47647" s="240"/>
      <c r="AB47647" s="241"/>
    </row>
    <row r="47648" spans="25:28">
      <c r="Y47648" s="240"/>
      <c r="AB47648" s="241"/>
    </row>
    <row r="47649" spans="25:28">
      <c r="Y47649" s="240"/>
      <c r="AB47649" s="241"/>
    </row>
    <row r="47650" spans="25:28">
      <c r="Y47650" s="240"/>
      <c r="AB47650" s="241"/>
    </row>
    <row r="47651" spans="25:28">
      <c r="Y47651" s="240"/>
      <c r="AB47651" s="241"/>
    </row>
    <row r="47652" spans="25:28">
      <c r="Y47652" s="240"/>
      <c r="AB47652" s="241"/>
    </row>
    <row r="47653" spans="25:28">
      <c r="Y47653" s="240"/>
      <c r="AB47653" s="241"/>
    </row>
    <row r="47654" spans="25:28">
      <c r="Y47654" s="240"/>
      <c r="AB47654" s="241"/>
    </row>
    <row r="47655" spans="25:28">
      <c r="Y47655" s="240"/>
      <c r="AB47655" s="241"/>
    </row>
    <row r="47656" spans="25:28">
      <c r="Y47656" s="240"/>
      <c r="AB47656" s="241"/>
    </row>
    <row r="47657" spans="25:28">
      <c r="Y47657" s="240"/>
      <c r="AB47657" s="241"/>
    </row>
    <row r="47658" spans="25:28">
      <c r="Y47658" s="240"/>
      <c r="AB47658" s="241"/>
    </row>
    <row r="47659" spans="25:28">
      <c r="Y47659" s="240"/>
      <c r="AB47659" s="241"/>
    </row>
    <row r="47660" spans="25:28">
      <c r="Y47660" s="240"/>
      <c r="AB47660" s="241"/>
    </row>
    <row r="47661" spans="25:28">
      <c r="Y47661" s="240"/>
      <c r="AB47661" s="241"/>
    </row>
    <row r="47662" spans="25:28">
      <c r="Y47662" s="240"/>
      <c r="AB47662" s="241"/>
    </row>
    <row r="47663" spans="25:28">
      <c r="Y47663" s="240"/>
      <c r="AB47663" s="241"/>
    </row>
    <row r="47664" spans="25:28">
      <c r="Y47664" s="240"/>
      <c r="AB47664" s="241"/>
    </row>
    <row r="47665" spans="25:28">
      <c r="Y47665" s="240"/>
      <c r="AB47665" s="241"/>
    </row>
    <row r="47666" spans="25:28">
      <c r="Y47666" s="240"/>
      <c r="AB47666" s="241"/>
    </row>
    <row r="47667" spans="25:28">
      <c r="Y47667" s="240"/>
      <c r="AB47667" s="241"/>
    </row>
    <row r="47668" spans="25:28">
      <c r="Y47668" s="240"/>
      <c r="AB47668" s="241"/>
    </row>
    <row r="47669" spans="25:28">
      <c r="Y47669" s="240"/>
      <c r="AB47669" s="241"/>
    </row>
    <row r="47670" spans="25:28">
      <c r="Y47670" s="240"/>
      <c r="AB47670" s="241"/>
    </row>
    <row r="47671" spans="25:28">
      <c r="Y47671" s="240"/>
      <c r="AB47671" s="241"/>
    </row>
    <row r="47672" spans="25:28">
      <c r="Y47672" s="240"/>
      <c r="AB47672" s="241"/>
    </row>
    <row r="47673" spans="25:28">
      <c r="Y47673" s="240"/>
      <c r="AB47673" s="241"/>
    </row>
    <row r="47674" spans="25:28">
      <c r="Y47674" s="240"/>
      <c r="AB47674" s="241"/>
    </row>
    <row r="47675" spans="25:28">
      <c r="Y47675" s="240"/>
      <c r="AB47675" s="241"/>
    </row>
    <row r="47676" spans="25:28">
      <c r="Y47676" s="240"/>
      <c r="AB47676" s="241"/>
    </row>
    <row r="47677" spans="25:28">
      <c r="Y47677" s="240"/>
      <c r="AB47677" s="241"/>
    </row>
    <row r="47678" spans="25:28">
      <c r="Y47678" s="240"/>
      <c r="AB47678" s="241"/>
    </row>
    <row r="47679" spans="25:28">
      <c r="Y47679" s="240"/>
      <c r="AB47679" s="241"/>
    </row>
    <row r="47680" spans="25:28">
      <c r="Y47680" s="240"/>
      <c r="AB47680" s="241"/>
    </row>
    <row r="47681" spans="25:28">
      <c r="Y47681" s="240"/>
      <c r="AB47681" s="241"/>
    </row>
    <row r="47682" spans="25:28">
      <c r="Y47682" s="240"/>
      <c r="AB47682" s="241"/>
    </row>
    <row r="47683" spans="25:28">
      <c r="Y47683" s="240"/>
      <c r="AB47683" s="241"/>
    </row>
    <row r="47684" spans="25:28">
      <c r="Y47684" s="240"/>
      <c r="AB47684" s="241"/>
    </row>
    <row r="47685" spans="25:28">
      <c r="Y47685" s="240"/>
      <c r="AB47685" s="241"/>
    </row>
    <row r="47686" spans="25:28">
      <c r="Y47686" s="240"/>
      <c r="AB47686" s="241"/>
    </row>
    <row r="47687" spans="25:28">
      <c r="Y47687" s="240"/>
      <c r="AB47687" s="241"/>
    </row>
    <row r="47688" spans="25:28">
      <c r="Y47688" s="240"/>
      <c r="AB47688" s="241"/>
    </row>
    <row r="47689" spans="25:28">
      <c r="Y47689" s="240"/>
      <c r="AB47689" s="241"/>
    </row>
    <row r="47690" spans="25:28">
      <c r="Y47690" s="240"/>
      <c r="AB47690" s="241"/>
    </row>
    <row r="47691" spans="25:28">
      <c r="Y47691" s="240"/>
      <c r="AB47691" s="241"/>
    </row>
    <row r="47692" spans="25:28">
      <c r="Y47692" s="240"/>
      <c r="AB47692" s="241"/>
    </row>
    <row r="47693" spans="25:28">
      <c r="Y47693" s="240"/>
      <c r="AB47693" s="241"/>
    </row>
    <row r="47694" spans="25:28">
      <c r="Y47694" s="240"/>
      <c r="AB47694" s="241"/>
    </row>
    <row r="47695" spans="25:28">
      <c r="Y47695" s="240"/>
      <c r="AB47695" s="241"/>
    </row>
    <row r="47696" spans="25:28">
      <c r="Y47696" s="240"/>
      <c r="AB47696" s="241"/>
    </row>
    <row r="47697" spans="25:28">
      <c r="Y47697" s="240"/>
      <c r="AB47697" s="241"/>
    </row>
    <row r="47698" spans="25:28">
      <c r="Y47698" s="240"/>
      <c r="AB47698" s="241"/>
    </row>
    <row r="47699" spans="25:28">
      <c r="Y47699" s="240"/>
      <c r="AB47699" s="241"/>
    </row>
    <row r="47700" spans="25:28">
      <c r="Y47700" s="240"/>
      <c r="AB47700" s="241"/>
    </row>
    <row r="47701" spans="25:28">
      <c r="Y47701" s="240"/>
      <c r="AB47701" s="241"/>
    </row>
    <row r="47702" spans="25:28">
      <c r="Y47702" s="240"/>
      <c r="AB47702" s="241"/>
    </row>
    <row r="47703" spans="25:28">
      <c r="Y47703" s="240"/>
      <c r="AB47703" s="241"/>
    </row>
    <row r="47704" spans="25:28">
      <c r="Y47704" s="240"/>
      <c r="AB47704" s="241"/>
    </row>
    <row r="47705" spans="25:28">
      <c r="Y47705" s="240"/>
      <c r="AB47705" s="241"/>
    </row>
    <row r="47706" spans="25:28">
      <c r="Y47706" s="240"/>
      <c r="AB47706" s="241"/>
    </row>
    <row r="47707" spans="25:28">
      <c r="Y47707" s="240"/>
      <c r="AB47707" s="241"/>
    </row>
    <row r="47708" spans="25:28">
      <c r="Y47708" s="240"/>
      <c r="AB47708" s="241"/>
    </row>
    <row r="47709" spans="25:28">
      <c r="Y47709" s="240"/>
      <c r="AB47709" s="241"/>
    </row>
    <row r="47710" spans="25:28">
      <c r="Y47710" s="240"/>
      <c r="AB47710" s="241"/>
    </row>
    <row r="47711" spans="25:28">
      <c r="Y47711" s="240"/>
      <c r="AB47711" s="241"/>
    </row>
    <row r="47712" spans="25:28">
      <c r="Y47712" s="240"/>
      <c r="AB47712" s="241"/>
    </row>
    <row r="47713" spans="25:28">
      <c r="Y47713" s="240"/>
      <c r="AB47713" s="241"/>
    </row>
    <row r="47714" spans="25:28">
      <c r="Y47714" s="240"/>
      <c r="AB47714" s="241"/>
    </row>
    <row r="47715" spans="25:28">
      <c r="Y47715" s="240"/>
      <c r="AB47715" s="241"/>
    </row>
    <row r="47716" spans="25:28">
      <c r="Y47716" s="240"/>
      <c r="AB47716" s="241"/>
    </row>
    <row r="47717" spans="25:28">
      <c r="Y47717" s="240"/>
      <c r="AB47717" s="241"/>
    </row>
    <row r="47718" spans="25:28">
      <c r="Y47718" s="240"/>
      <c r="AB47718" s="241"/>
    </row>
    <row r="47719" spans="25:28">
      <c r="Y47719" s="240"/>
      <c r="AB47719" s="241"/>
    </row>
    <row r="47720" spans="25:28">
      <c r="Y47720" s="240"/>
      <c r="AB47720" s="241"/>
    </row>
    <row r="47721" spans="25:28">
      <c r="Y47721" s="240"/>
      <c r="AB47721" s="241"/>
    </row>
    <row r="47722" spans="25:28">
      <c r="Y47722" s="240"/>
      <c r="AB47722" s="241"/>
    </row>
    <row r="47723" spans="25:28">
      <c r="Y47723" s="240"/>
      <c r="AB47723" s="241"/>
    </row>
    <row r="47724" spans="25:28">
      <c r="Y47724" s="240"/>
      <c r="AB47724" s="241"/>
    </row>
    <row r="47725" spans="25:28">
      <c r="Y47725" s="240"/>
      <c r="AB47725" s="241"/>
    </row>
    <row r="47726" spans="25:28">
      <c r="Y47726" s="240"/>
      <c r="AB47726" s="241"/>
    </row>
    <row r="47727" spans="25:28">
      <c r="Y47727" s="240"/>
      <c r="AB47727" s="241"/>
    </row>
    <row r="47728" spans="25:28">
      <c r="Y47728" s="240"/>
      <c r="AB47728" s="241"/>
    </row>
    <row r="47729" spans="25:28">
      <c r="Y47729" s="240"/>
      <c r="AB47729" s="241"/>
    </row>
    <row r="47730" spans="25:28">
      <c r="Y47730" s="240"/>
      <c r="AB47730" s="241"/>
    </row>
    <row r="47731" spans="25:28">
      <c r="Y47731" s="240"/>
      <c r="AB47731" s="241"/>
    </row>
    <row r="47732" spans="25:28">
      <c r="Y47732" s="240"/>
      <c r="AB47732" s="241"/>
    </row>
    <row r="47733" spans="25:28">
      <c r="Y47733" s="240"/>
      <c r="AB47733" s="241"/>
    </row>
    <row r="47734" spans="25:28">
      <c r="Y47734" s="240"/>
      <c r="AB47734" s="241"/>
    </row>
    <row r="47735" spans="25:28">
      <c r="Y47735" s="240"/>
      <c r="AB47735" s="241"/>
    </row>
    <row r="47736" spans="25:28">
      <c r="Y47736" s="240"/>
      <c r="AB47736" s="241"/>
    </row>
    <row r="47737" spans="25:28">
      <c r="Y47737" s="240"/>
      <c r="AB47737" s="241"/>
    </row>
    <row r="47738" spans="25:28">
      <c r="Y47738" s="240"/>
      <c r="AB47738" s="241"/>
    </row>
    <row r="47739" spans="25:28">
      <c r="Y47739" s="240"/>
      <c r="AB47739" s="241"/>
    </row>
    <row r="47740" spans="25:28">
      <c r="Y47740" s="240"/>
      <c r="AB47740" s="241"/>
    </row>
    <row r="47741" spans="25:28">
      <c r="Y47741" s="240"/>
      <c r="AB47741" s="241"/>
    </row>
    <row r="47742" spans="25:28">
      <c r="Y47742" s="240"/>
      <c r="AB47742" s="241"/>
    </row>
    <row r="47743" spans="25:28">
      <c r="Y47743" s="240"/>
      <c r="AB47743" s="241"/>
    </row>
    <row r="47744" spans="25:28">
      <c r="Y47744" s="240"/>
      <c r="AB47744" s="241"/>
    </row>
    <row r="47745" spans="25:28">
      <c r="Y47745" s="240"/>
      <c r="AB47745" s="241"/>
    </row>
    <row r="47746" spans="25:28">
      <c r="Y47746" s="240"/>
      <c r="AB47746" s="241"/>
    </row>
    <row r="47747" spans="25:28">
      <c r="Y47747" s="240"/>
      <c r="AB47747" s="241"/>
    </row>
    <row r="47748" spans="25:28">
      <c r="Y47748" s="240"/>
      <c r="AB47748" s="241"/>
    </row>
    <row r="47749" spans="25:28">
      <c r="Y47749" s="240"/>
      <c r="AB47749" s="241"/>
    </row>
    <row r="47750" spans="25:28">
      <c r="Y47750" s="240"/>
      <c r="AB47750" s="241"/>
    </row>
    <row r="47751" spans="25:28">
      <c r="Y47751" s="240"/>
      <c r="AB47751" s="241"/>
    </row>
    <row r="47752" spans="25:28">
      <c r="Y47752" s="240"/>
      <c r="AB47752" s="241"/>
    </row>
    <row r="47753" spans="25:28">
      <c r="Y47753" s="240"/>
      <c r="AB47753" s="241"/>
    </row>
    <row r="47754" spans="25:28">
      <c r="Y47754" s="240"/>
      <c r="AB47754" s="241"/>
    </row>
    <row r="47755" spans="25:28">
      <c r="Y47755" s="240"/>
      <c r="AB47755" s="241"/>
    </row>
    <row r="47756" spans="25:28">
      <c r="Y47756" s="240"/>
      <c r="AB47756" s="241"/>
    </row>
    <row r="47757" spans="25:28">
      <c r="Y47757" s="240"/>
      <c r="AB47757" s="241"/>
    </row>
    <row r="47758" spans="25:28">
      <c r="Y47758" s="240"/>
      <c r="AB47758" s="241"/>
    </row>
    <row r="47759" spans="25:28">
      <c r="Y47759" s="240"/>
      <c r="AB47759" s="241"/>
    </row>
    <row r="47760" spans="25:28">
      <c r="Y47760" s="240"/>
      <c r="AB47760" s="241"/>
    </row>
    <row r="47761" spans="25:28">
      <c r="Y47761" s="240"/>
      <c r="AB47761" s="241"/>
    </row>
    <row r="47762" spans="25:28">
      <c r="Y47762" s="240"/>
      <c r="AB47762" s="241"/>
    </row>
    <row r="47763" spans="25:28">
      <c r="Y47763" s="240"/>
      <c r="AB47763" s="241"/>
    </row>
    <row r="47764" spans="25:28">
      <c r="Y47764" s="240"/>
      <c r="AB47764" s="241"/>
    </row>
    <row r="47765" spans="25:28">
      <c r="Y47765" s="240"/>
      <c r="AB47765" s="241"/>
    </row>
    <row r="47766" spans="25:28">
      <c r="Y47766" s="240"/>
      <c r="AB47766" s="241"/>
    </row>
    <row r="47767" spans="25:28">
      <c r="Y47767" s="240"/>
      <c r="AB47767" s="241"/>
    </row>
    <row r="47768" spans="25:28">
      <c r="Y47768" s="240"/>
      <c r="AB47768" s="241"/>
    </row>
    <row r="47769" spans="25:28">
      <c r="Y47769" s="240"/>
      <c r="AB47769" s="241"/>
    </row>
    <row r="47770" spans="25:28">
      <c r="Y47770" s="240"/>
      <c r="AB47770" s="241"/>
    </row>
    <row r="47771" spans="25:28">
      <c r="Y47771" s="240"/>
      <c r="AB47771" s="241"/>
    </row>
    <row r="47772" spans="25:28">
      <c r="Y47772" s="240"/>
      <c r="AB47772" s="241"/>
    </row>
    <row r="47773" spans="25:28">
      <c r="Y47773" s="240"/>
      <c r="AB47773" s="241"/>
    </row>
    <row r="47774" spans="25:28">
      <c r="Y47774" s="240"/>
      <c r="AB47774" s="241"/>
    </row>
    <row r="47775" spans="25:28">
      <c r="Y47775" s="240"/>
      <c r="AB47775" s="241"/>
    </row>
    <row r="47776" spans="25:28">
      <c r="Y47776" s="240"/>
      <c r="AB47776" s="241"/>
    </row>
    <row r="47777" spans="25:28">
      <c r="Y47777" s="240"/>
      <c r="AB47777" s="241"/>
    </row>
    <row r="47778" spans="25:28">
      <c r="Y47778" s="240"/>
      <c r="AB47778" s="241"/>
    </row>
    <row r="47779" spans="25:28">
      <c r="Y47779" s="240"/>
      <c r="AB47779" s="241"/>
    </row>
    <row r="47780" spans="25:28">
      <c r="Y47780" s="240"/>
      <c r="AB47780" s="241"/>
    </row>
    <row r="47781" spans="25:28">
      <c r="Y47781" s="240"/>
      <c r="AB47781" s="241"/>
    </row>
    <row r="47782" spans="25:28">
      <c r="Y47782" s="240"/>
      <c r="AB47782" s="241"/>
    </row>
    <row r="47783" spans="25:28">
      <c r="Y47783" s="240"/>
      <c r="AB47783" s="241"/>
    </row>
    <row r="47784" spans="25:28">
      <c r="Y47784" s="240"/>
      <c r="AB47784" s="241"/>
    </row>
    <row r="47785" spans="25:28">
      <c r="Y47785" s="240"/>
      <c r="AB47785" s="241"/>
    </row>
    <row r="47786" spans="25:28">
      <c r="Y47786" s="240"/>
      <c r="AB47786" s="241"/>
    </row>
    <row r="47787" spans="25:28">
      <c r="Y47787" s="240"/>
      <c r="AB47787" s="241"/>
    </row>
    <row r="47788" spans="25:28">
      <c r="Y47788" s="240"/>
      <c r="AB47788" s="241"/>
    </row>
    <row r="47789" spans="25:28">
      <c r="Y47789" s="240"/>
      <c r="AB47789" s="241"/>
    </row>
    <row r="47790" spans="25:28">
      <c r="Y47790" s="240"/>
      <c r="AB47790" s="241"/>
    </row>
    <row r="47791" spans="25:28">
      <c r="Y47791" s="240"/>
      <c r="AB47791" s="241"/>
    </row>
    <row r="47792" spans="25:28">
      <c r="Y47792" s="240"/>
      <c r="AB47792" s="241"/>
    </row>
    <row r="47793" spans="25:28">
      <c r="Y47793" s="240"/>
      <c r="AB47793" s="241"/>
    </row>
    <row r="47794" spans="25:28">
      <c r="Y47794" s="240"/>
      <c r="AB47794" s="241"/>
    </row>
    <row r="47795" spans="25:28">
      <c r="Y47795" s="240"/>
      <c r="AB47795" s="241"/>
    </row>
    <row r="47796" spans="25:28">
      <c r="Y47796" s="240"/>
      <c r="AB47796" s="241"/>
    </row>
    <row r="47797" spans="25:28">
      <c r="Y47797" s="240"/>
      <c r="AB47797" s="241"/>
    </row>
    <row r="47798" spans="25:28">
      <c r="Y47798" s="240"/>
      <c r="AB47798" s="241"/>
    </row>
    <row r="47799" spans="25:28">
      <c r="Y47799" s="240"/>
      <c r="AB47799" s="241"/>
    </row>
    <row r="47800" spans="25:28">
      <c r="Y47800" s="240"/>
      <c r="AB47800" s="241"/>
    </row>
    <row r="47801" spans="25:28">
      <c r="Y47801" s="240"/>
      <c r="AB47801" s="241"/>
    </row>
    <row r="47802" spans="25:28">
      <c r="Y47802" s="240"/>
      <c r="AB47802" s="241"/>
    </row>
    <row r="47803" spans="25:28">
      <c r="Y47803" s="240"/>
      <c r="AB47803" s="241"/>
    </row>
    <row r="47804" spans="25:28">
      <c r="Y47804" s="240"/>
      <c r="AB47804" s="241"/>
    </row>
    <row r="47805" spans="25:28">
      <c r="Y47805" s="240"/>
      <c r="AB47805" s="241"/>
    </row>
    <row r="47806" spans="25:28">
      <c r="Y47806" s="240"/>
      <c r="AB47806" s="241"/>
    </row>
    <row r="47807" spans="25:28">
      <c r="Y47807" s="240"/>
      <c r="AB47807" s="241"/>
    </row>
    <row r="47808" spans="25:28">
      <c r="Y47808" s="240"/>
      <c r="AB47808" s="241"/>
    </row>
    <row r="47809" spans="25:28">
      <c r="Y47809" s="240"/>
      <c r="AB47809" s="241"/>
    </row>
    <row r="47810" spans="25:28">
      <c r="Y47810" s="240"/>
      <c r="AB47810" s="241"/>
    </row>
    <row r="47811" spans="25:28">
      <c r="Y47811" s="240"/>
      <c r="AB47811" s="241"/>
    </row>
    <row r="47812" spans="25:28">
      <c r="Y47812" s="240"/>
      <c r="AB47812" s="241"/>
    </row>
    <row r="47813" spans="25:28">
      <c r="Y47813" s="240"/>
      <c r="AB47813" s="241"/>
    </row>
    <row r="47814" spans="25:28">
      <c r="Y47814" s="240"/>
      <c r="AB47814" s="241"/>
    </row>
    <row r="47815" spans="25:28">
      <c r="Y47815" s="240"/>
      <c r="AB47815" s="241"/>
    </row>
    <row r="47816" spans="25:28">
      <c r="Y47816" s="240"/>
      <c r="AB47816" s="241"/>
    </row>
    <row r="47817" spans="25:28">
      <c r="Y47817" s="240"/>
      <c r="AB47817" s="241"/>
    </row>
    <row r="47818" spans="25:28">
      <c r="Y47818" s="240"/>
      <c r="AB47818" s="241"/>
    </row>
    <row r="47819" spans="25:28">
      <c r="Y47819" s="240"/>
      <c r="AB47819" s="241"/>
    </row>
    <row r="47820" spans="25:28">
      <c r="Y47820" s="240"/>
      <c r="AB47820" s="241"/>
    </row>
    <row r="47821" spans="25:28">
      <c r="Y47821" s="240"/>
      <c r="AB47821" s="241"/>
    </row>
    <row r="47822" spans="25:28">
      <c r="Y47822" s="240"/>
      <c r="AB47822" s="241"/>
    </row>
    <row r="47823" spans="25:28">
      <c r="Y47823" s="240"/>
      <c r="AB47823" s="241"/>
    </row>
    <row r="47824" spans="25:28">
      <c r="Y47824" s="240"/>
      <c r="AB47824" s="241"/>
    </row>
    <row r="47825" spans="25:28">
      <c r="Y47825" s="240"/>
      <c r="AB47825" s="241"/>
    </row>
    <row r="47826" spans="25:28">
      <c r="Y47826" s="240"/>
      <c r="AB47826" s="241"/>
    </row>
    <row r="47827" spans="25:28">
      <c r="Y47827" s="240"/>
      <c r="AB47827" s="241"/>
    </row>
    <row r="47828" spans="25:28">
      <c r="Y47828" s="240"/>
      <c r="AB47828" s="241"/>
    </row>
    <row r="47829" spans="25:28">
      <c r="Y47829" s="240"/>
      <c r="AB47829" s="241"/>
    </row>
    <row r="47830" spans="25:28">
      <c r="Y47830" s="240"/>
      <c r="AB47830" s="241"/>
    </row>
    <row r="47831" spans="25:28">
      <c r="Y47831" s="240"/>
      <c r="AB47831" s="241"/>
    </row>
    <row r="47832" spans="25:28">
      <c r="Y47832" s="240"/>
      <c r="AB47832" s="241"/>
    </row>
    <row r="47833" spans="25:28">
      <c r="Y47833" s="240"/>
      <c r="AB47833" s="241"/>
    </row>
    <row r="47834" spans="25:28">
      <c r="Y47834" s="240"/>
      <c r="AB47834" s="241"/>
    </row>
    <row r="47835" spans="25:28">
      <c r="Y47835" s="240"/>
      <c r="AB47835" s="241"/>
    </row>
    <row r="47836" spans="25:28">
      <c r="Y47836" s="240"/>
      <c r="AB47836" s="241"/>
    </row>
    <row r="47837" spans="25:28">
      <c r="Y47837" s="240"/>
      <c r="AB47837" s="241"/>
    </row>
    <row r="47838" spans="25:28">
      <c r="Y47838" s="240"/>
      <c r="AB47838" s="241"/>
    </row>
    <row r="47839" spans="25:28">
      <c r="Y47839" s="240"/>
      <c r="AB47839" s="241"/>
    </row>
    <row r="47840" spans="25:28">
      <c r="Y47840" s="240"/>
      <c r="AB47840" s="241"/>
    </row>
    <row r="47841" spans="25:28">
      <c r="Y47841" s="240"/>
      <c r="AB47841" s="241"/>
    </row>
    <row r="47842" spans="25:28">
      <c r="Y47842" s="240"/>
      <c r="AB47842" s="241"/>
    </row>
    <row r="47843" spans="25:28">
      <c r="Y47843" s="240"/>
      <c r="AB47843" s="241"/>
    </row>
    <row r="47844" spans="25:28">
      <c r="Y47844" s="240"/>
      <c r="AB47844" s="241"/>
    </row>
    <row r="47845" spans="25:28">
      <c r="Y47845" s="240"/>
      <c r="AB47845" s="241"/>
    </row>
    <row r="47846" spans="25:28">
      <c r="Y47846" s="240"/>
      <c r="AB47846" s="241"/>
    </row>
    <row r="47847" spans="25:28">
      <c r="Y47847" s="240"/>
      <c r="AB47847" s="241"/>
    </row>
    <row r="47848" spans="25:28">
      <c r="Y47848" s="240"/>
      <c r="AB47848" s="241"/>
    </row>
    <row r="47849" spans="25:28">
      <c r="Y47849" s="240"/>
      <c r="AB47849" s="241"/>
    </row>
    <row r="47850" spans="25:28">
      <c r="Y47850" s="240"/>
      <c r="AB47850" s="241"/>
    </row>
    <row r="47851" spans="25:28">
      <c r="Y47851" s="240"/>
      <c r="AB47851" s="241"/>
    </row>
    <row r="47852" spans="25:28">
      <c r="Y47852" s="240"/>
      <c r="AB47852" s="241"/>
    </row>
    <row r="47853" spans="25:28">
      <c r="Y47853" s="240"/>
      <c r="AB47853" s="241"/>
    </row>
    <row r="47854" spans="25:28">
      <c r="Y47854" s="240"/>
      <c r="AB47854" s="241"/>
    </row>
    <row r="47855" spans="25:28">
      <c r="Y47855" s="240"/>
      <c r="AB47855" s="241"/>
    </row>
    <row r="47856" spans="25:28">
      <c r="Y47856" s="240"/>
      <c r="AB47856" s="241"/>
    </row>
    <row r="47857" spans="25:28">
      <c r="Y47857" s="240"/>
      <c r="AB47857" s="241"/>
    </row>
    <row r="47858" spans="25:28">
      <c r="Y47858" s="240"/>
      <c r="AB47858" s="241"/>
    </row>
    <row r="47859" spans="25:28">
      <c r="Y47859" s="240"/>
      <c r="AB47859" s="241"/>
    </row>
    <row r="47860" spans="25:28">
      <c r="Y47860" s="240"/>
      <c r="AB47860" s="241"/>
    </row>
    <row r="47861" spans="25:28">
      <c r="Y47861" s="240"/>
      <c r="AB47861" s="241"/>
    </row>
    <row r="47862" spans="25:28">
      <c r="Y47862" s="240"/>
      <c r="AB47862" s="241"/>
    </row>
    <row r="47863" spans="25:28">
      <c r="Y47863" s="240"/>
      <c r="AB47863" s="241"/>
    </row>
    <row r="47864" spans="25:28">
      <c r="Y47864" s="240"/>
      <c r="AB47864" s="241"/>
    </row>
    <row r="47865" spans="25:28">
      <c r="Y47865" s="240"/>
      <c r="AB47865" s="241"/>
    </row>
    <row r="47866" spans="25:28">
      <c r="Y47866" s="240"/>
      <c r="AB47866" s="241"/>
    </row>
    <row r="47867" spans="25:28">
      <c r="Y47867" s="240"/>
      <c r="AB47867" s="241"/>
    </row>
    <row r="47868" spans="25:28">
      <c r="Y47868" s="240"/>
      <c r="AB47868" s="241"/>
    </row>
    <row r="47869" spans="25:28">
      <c r="Y47869" s="240"/>
      <c r="AB47869" s="241"/>
    </row>
    <row r="47870" spans="25:28">
      <c r="Y47870" s="240"/>
      <c r="AB47870" s="241"/>
    </row>
    <row r="47871" spans="25:28">
      <c r="Y47871" s="240"/>
      <c r="AB47871" s="241"/>
    </row>
    <row r="47872" spans="25:28">
      <c r="Y47872" s="240"/>
      <c r="AB47872" s="241"/>
    </row>
    <row r="47873" spans="25:28">
      <c r="Y47873" s="240"/>
      <c r="AB47873" s="241"/>
    </row>
    <row r="47874" spans="25:28">
      <c r="Y47874" s="240"/>
      <c r="AB47874" s="241"/>
    </row>
    <row r="47875" spans="25:28">
      <c r="Y47875" s="240"/>
      <c r="AB47875" s="241"/>
    </row>
    <row r="47876" spans="25:28">
      <c r="Y47876" s="240"/>
      <c r="AB47876" s="241"/>
    </row>
    <row r="47877" spans="25:28">
      <c r="Y47877" s="240"/>
      <c r="AB47877" s="241"/>
    </row>
    <row r="47878" spans="25:28">
      <c r="Y47878" s="240"/>
      <c r="AB47878" s="241"/>
    </row>
    <row r="47879" spans="25:28">
      <c r="Y47879" s="240"/>
      <c r="AB47879" s="241"/>
    </row>
    <row r="47880" spans="25:28">
      <c r="Y47880" s="240"/>
      <c r="AB47880" s="241"/>
    </row>
    <row r="47881" spans="25:28">
      <c r="Y47881" s="240"/>
      <c r="AB47881" s="241"/>
    </row>
    <row r="47882" spans="25:28">
      <c r="Y47882" s="240"/>
      <c r="AB47882" s="241"/>
    </row>
    <row r="47883" spans="25:28">
      <c r="Y47883" s="240"/>
      <c r="AB47883" s="241"/>
    </row>
    <row r="47884" spans="25:28">
      <c r="Y47884" s="240"/>
      <c r="AB47884" s="241"/>
    </row>
    <row r="47885" spans="25:28">
      <c r="Y47885" s="240"/>
      <c r="AB47885" s="241"/>
    </row>
    <row r="47886" spans="25:28">
      <c r="Y47886" s="240"/>
      <c r="AB47886" s="241"/>
    </row>
    <row r="47887" spans="25:28">
      <c r="Y47887" s="240"/>
      <c r="AB47887" s="241"/>
    </row>
    <row r="47888" spans="25:28">
      <c r="Y47888" s="240"/>
      <c r="AB47888" s="241"/>
    </row>
    <row r="47889" spans="25:28">
      <c r="Y47889" s="240"/>
      <c r="AB47889" s="241"/>
    </row>
    <row r="47890" spans="25:28">
      <c r="Y47890" s="240"/>
      <c r="AB47890" s="241"/>
    </row>
    <row r="47891" spans="25:28">
      <c r="Y47891" s="240"/>
      <c r="AB47891" s="241"/>
    </row>
    <row r="47892" spans="25:28">
      <c r="Y47892" s="240"/>
      <c r="AB47892" s="241"/>
    </row>
    <row r="47893" spans="25:28">
      <c r="Y47893" s="240"/>
      <c r="AB47893" s="241"/>
    </row>
    <row r="47894" spans="25:28">
      <c r="Y47894" s="240"/>
      <c r="AB47894" s="241"/>
    </row>
    <row r="47895" spans="25:28">
      <c r="Y47895" s="240"/>
      <c r="AB47895" s="241"/>
    </row>
    <row r="47896" spans="25:28">
      <c r="Y47896" s="240"/>
      <c r="AB47896" s="241"/>
    </row>
    <row r="47897" spans="25:28">
      <c r="Y47897" s="240"/>
      <c r="AB47897" s="241"/>
    </row>
    <row r="47898" spans="25:28">
      <c r="Y47898" s="240"/>
      <c r="AB47898" s="241"/>
    </row>
    <row r="47899" spans="25:28">
      <c r="Y47899" s="240"/>
      <c r="AB47899" s="241"/>
    </row>
    <row r="47900" spans="25:28">
      <c r="Y47900" s="240"/>
      <c r="AB47900" s="241"/>
    </row>
    <row r="47901" spans="25:28">
      <c r="Y47901" s="240"/>
      <c r="AB47901" s="241"/>
    </row>
    <row r="47902" spans="25:28">
      <c r="Y47902" s="240"/>
      <c r="AB47902" s="241"/>
    </row>
    <row r="47903" spans="25:28">
      <c r="Y47903" s="240"/>
      <c r="AB47903" s="241"/>
    </row>
    <row r="47904" spans="25:28">
      <c r="Y47904" s="240"/>
      <c r="AB47904" s="241"/>
    </row>
    <row r="47905" spans="25:28">
      <c r="Y47905" s="240"/>
      <c r="AB47905" s="241"/>
    </row>
    <row r="47906" spans="25:28">
      <c r="Y47906" s="240"/>
      <c r="AB47906" s="241"/>
    </row>
    <row r="47907" spans="25:28">
      <c r="Y47907" s="240"/>
      <c r="AB47907" s="241"/>
    </row>
    <row r="47908" spans="25:28">
      <c r="Y47908" s="240"/>
      <c r="AB47908" s="241"/>
    </row>
    <row r="47909" spans="25:28">
      <c r="Y47909" s="240"/>
      <c r="AB47909" s="241"/>
    </row>
    <row r="47910" spans="25:28">
      <c r="Y47910" s="240"/>
      <c r="AB47910" s="241"/>
    </row>
    <row r="47911" spans="25:28">
      <c r="Y47911" s="240"/>
      <c r="AB47911" s="241"/>
    </row>
    <row r="47912" spans="25:28">
      <c r="Y47912" s="240"/>
      <c r="AB47912" s="241"/>
    </row>
    <row r="47913" spans="25:28">
      <c r="Y47913" s="240"/>
      <c r="AB47913" s="241"/>
    </row>
    <row r="47914" spans="25:28">
      <c r="Y47914" s="240"/>
      <c r="AB47914" s="241"/>
    </row>
    <row r="47915" spans="25:28">
      <c r="Y47915" s="240"/>
      <c r="AB47915" s="241"/>
    </row>
    <row r="47916" spans="25:28">
      <c r="Y47916" s="240"/>
      <c r="AB47916" s="241"/>
    </row>
    <row r="47917" spans="25:28">
      <c r="Y47917" s="240"/>
      <c r="AB47917" s="241"/>
    </row>
    <row r="47918" spans="25:28">
      <c r="Y47918" s="240"/>
      <c r="AB47918" s="241"/>
    </row>
    <row r="47919" spans="25:28">
      <c r="Y47919" s="240"/>
      <c r="AB47919" s="241"/>
    </row>
    <row r="47920" spans="25:28">
      <c r="Y47920" s="240"/>
      <c r="AB47920" s="241"/>
    </row>
    <row r="47921" spans="25:28">
      <c r="Y47921" s="240"/>
      <c r="AB47921" s="241"/>
    </row>
    <row r="47922" spans="25:28">
      <c r="Y47922" s="240"/>
      <c r="AB47922" s="241"/>
    </row>
    <row r="47923" spans="25:28">
      <c r="Y47923" s="240"/>
      <c r="AB47923" s="241"/>
    </row>
    <row r="47924" spans="25:28">
      <c r="Y47924" s="240"/>
      <c r="AB47924" s="241"/>
    </row>
    <row r="47925" spans="25:28">
      <c r="Y47925" s="240"/>
      <c r="AB47925" s="241"/>
    </row>
    <row r="47926" spans="25:28">
      <c r="Y47926" s="240"/>
      <c r="AB47926" s="241"/>
    </row>
    <row r="47927" spans="25:28">
      <c r="Y47927" s="240"/>
      <c r="AB47927" s="241"/>
    </row>
    <row r="47928" spans="25:28">
      <c r="Y47928" s="240"/>
      <c r="AB47928" s="241"/>
    </row>
    <row r="47929" spans="25:28">
      <c r="Y47929" s="240"/>
      <c r="AB47929" s="241"/>
    </row>
    <row r="47930" spans="25:28">
      <c r="Y47930" s="240"/>
      <c r="AB47930" s="241"/>
    </row>
    <row r="47931" spans="25:28">
      <c r="Y47931" s="240"/>
      <c r="AB47931" s="241"/>
    </row>
    <row r="47932" spans="25:28">
      <c r="Y47932" s="240"/>
      <c r="AB47932" s="241"/>
    </row>
    <row r="47933" spans="25:28">
      <c r="Y47933" s="240"/>
      <c r="AB47933" s="241"/>
    </row>
    <row r="47934" spans="25:28">
      <c r="Y47934" s="240"/>
      <c r="AB47934" s="241"/>
    </row>
    <row r="47935" spans="25:28">
      <c r="Y47935" s="240"/>
      <c r="AB47935" s="241"/>
    </row>
    <row r="47936" spans="25:28">
      <c r="Y47936" s="240"/>
      <c r="AB47936" s="241"/>
    </row>
    <row r="47937" spans="25:28">
      <c r="Y47937" s="240"/>
      <c r="AB47937" s="241"/>
    </row>
    <row r="47938" spans="25:28">
      <c r="Y47938" s="240"/>
      <c r="AB47938" s="241"/>
    </row>
    <row r="47939" spans="25:28">
      <c r="Y47939" s="240"/>
      <c r="AB47939" s="241"/>
    </row>
    <row r="47940" spans="25:28">
      <c r="Y47940" s="240"/>
      <c r="AB47940" s="241"/>
    </row>
    <row r="47941" spans="25:28">
      <c r="Y47941" s="240"/>
      <c r="AB47941" s="241"/>
    </row>
    <row r="47942" spans="25:28">
      <c r="Y47942" s="240"/>
      <c r="AB47942" s="241"/>
    </row>
    <row r="47943" spans="25:28">
      <c r="Y47943" s="240"/>
      <c r="AB47943" s="241"/>
    </row>
    <row r="47944" spans="25:28">
      <c r="Y47944" s="240"/>
      <c r="AB47944" s="241"/>
    </row>
    <row r="47945" spans="25:28">
      <c r="Y47945" s="240"/>
      <c r="AB47945" s="241"/>
    </row>
    <row r="47946" spans="25:28">
      <c r="Y47946" s="240"/>
      <c r="AB47946" s="241"/>
    </row>
    <row r="47947" spans="25:28">
      <c r="Y47947" s="240"/>
      <c r="AB47947" s="241"/>
    </row>
    <row r="47948" spans="25:28">
      <c r="Y47948" s="240"/>
      <c r="AB47948" s="241"/>
    </row>
    <row r="47949" spans="25:28">
      <c r="Y47949" s="240"/>
      <c r="AB47949" s="241"/>
    </row>
    <row r="47950" spans="25:28">
      <c r="Y47950" s="240"/>
      <c r="AB47950" s="241"/>
    </row>
    <row r="47951" spans="25:28">
      <c r="Y47951" s="240"/>
      <c r="AB47951" s="241"/>
    </row>
    <row r="47952" spans="25:28">
      <c r="Y47952" s="240"/>
      <c r="AB47952" s="241"/>
    </row>
    <row r="47953" spans="25:28">
      <c r="Y47953" s="240"/>
      <c r="AB47953" s="241"/>
    </row>
    <row r="47954" spans="25:28">
      <c r="Y47954" s="240"/>
      <c r="AB47954" s="241"/>
    </row>
    <row r="47955" spans="25:28">
      <c r="Y47955" s="240"/>
      <c r="AB47955" s="241"/>
    </row>
    <row r="47956" spans="25:28">
      <c r="Y47956" s="240"/>
      <c r="AB47956" s="241"/>
    </row>
    <row r="47957" spans="25:28">
      <c r="Y47957" s="240"/>
      <c r="AB47957" s="241"/>
    </row>
    <row r="47958" spans="25:28">
      <c r="Y47958" s="240"/>
      <c r="AB47958" s="241"/>
    </row>
    <row r="47959" spans="25:28">
      <c r="Y47959" s="240"/>
      <c r="AB47959" s="241"/>
    </row>
    <row r="47960" spans="25:28">
      <c r="Y47960" s="240"/>
      <c r="AB47960" s="241"/>
    </row>
    <row r="47961" spans="25:28">
      <c r="Y47961" s="240"/>
      <c r="AB47961" s="241"/>
    </row>
    <row r="47962" spans="25:28">
      <c r="Y47962" s="240"/>
      <c r="AB47962" s="241"/>
    </row>
    <row r="47963" spans="25:28">
      <c r="Y47963" s="240"/>
      <c r="AB47963" s="241"/>
    </row>
    <row r="47964" spans="25:28">
      <c r="Y47964" s="240"/>
      <c r="AB47964" s="241"/>
    </row>
    <row r="47965" spans="25:28">
      <c r="Y47965" s="240"/>
      <c r="AB47965" s="241"/>
    </row>
    <row r="47966" spans="25:28">
      <c r="Y47966" s="240"/>
      <c r="AB47966" s="241"/>
    </row>
    <row r="47967" spans="25:28">
      <c r="Y47967" s="240"/>
      <c r="AB47967" s="241"/>
    </row>
    <row r="47968" spans="25:28">
      <c r="Y47968" s="240"/>
      <c r="AB47968" s="241"/>
    </row>
    <row r="47969" spans="25:28">
      <c r="Y47969" s="240"/>
      <c r="AB47969" s="241"/>
    </row>
    <row r="47970" spans="25:28">
      <c r="Y47970" s="240"/>
      <c r="AB47970" s="241"/>
    </row>
    <row r="47971" spans="25:28">
      <c r="Y47971" s="240"/>
      <c r="AB47971" s="241"/>
    </row>
    <row r="47972" spans="25:28">
      <c r="Y47972" s="240"/>
      <c r="AB47972" s="241"/>
    </row>
    <row r="47973" spans="25:28">
      <c r="Y47973" s="240"/>
      <c r="AB47973" s="241"/>
    </row>
    <row r="47974" spans="25:28">
      <c r="Y47974" s="240"/>
      <c r="AB47974" s="241"/>
    </row>
    <row r="47975" spans="25:28">
      <c r="Y47975" s="240"/>
      <c r="AB47975" s="241"/>
    </row>
    <row r="47976" spans="25:28">
      <c r="Y47976" s="240"/>
      <c r="AB47976" s="241"/>
    </row>
    <row r="47977" spans="25:28">
      <c r="Y47977" s="240"/>
      <c r="AB47977" s="241"/>
    </row>
    <row r="47978" spans="25:28">
      <c r="Y47978" s="240"/>
      <c r="AB47978" s="241"/>
    </row>
    <row r="47979" spans="25:28">
      <c r="Y47979" s="240"/>
      <c r="AB47979" s="241"/>
    </row>
    <row r="47980" spans="25:28">
      <c r="Y47980" s="240"/>
      <c r="AB47980" s="241"/>
    </row>
    <row r="47981" spans="25:28">
      <c r="Y47981" s="240"/>
      <c r="AB47981" s="241"/>
    </row>
    <row r="47982" spans="25:28">
      <c r="Y47982" s="240"/>
      <c r="AB47982" s="241"/>
    </row>
    <row r="47983" spans="25:28">
      <c r="Y47983" s="240"/>
      <c r="AB47983" s="241"/>
    </row>
    <row r="47984" spans="25:28">
      <c r="Y47984" s="240"/>
      <c r="AB47984" s="241"/>
    </row>
    <row r="47985" spans="25:28">
      <c r="Y47985" s="240"/>
      <c r="AB47985" s="241"/>
    </row>
    <row r="47986" spans="25:28">
      <c r="Y47986" s="240"/>
      <c r="AB47986" s="241"/>
    </row>
    <row r="47987" spans="25:28">
      <c r="Y47987" s="240"/>
      <c r="AB47987" s="241"/>
    </row>
    <row r="47988" spans="25:28">
      <c r="Y47988" s="240"/>
      <c r="AB47988" s="241"/>
    </row>
    <row r="47989" spans="25:28">
      <c r="Y47989" s="240"/>
      <c r="AB47989" s="241"/>
    </row>
    <row r="47990" spans="25:28">
      <c r="Y47990" s="240"/>
      <c r="AB47990" s="241"/>
    </row>
    <row r="47991" spans="25:28">
      <c r="Y47991" s="240"/>
      <c r="AB47991" s="241"/>
    </row>
    <row r="47992" spans="25:28">
      <c r="Y47992" s="240"/>
      <c r="AB47992" s="241"/>
    </row>
    <row r="47993" spans="25:28">
      <c r="Y47993" s="240"/>
      <c r="AB47993" s="241"/>
    </row>
    <row r="47994" spans="25:28">
      <c r="Y47994" s="240"/>
      <c r="AB47994" s="241"/>
    </row>
    <row r="47995" spans="25:28">
      <c r="Y47995" s="240"/>
      <c r="AB47995" s="241"/>
    </row>
    <row r="47996" spans="25:28">
      <c r="Y47996" s="240"/>
      <c r="AB47996" s="241"/>
    </row>
    <row r="47997" spans="25:28">
      <c r="Y47997" s="240"/>
      <c r="AB47997" s="241"/>
    </row>
    <row r="47998" spans="25:28">
      <c r="Y47998" s="240"/>
      <c r="AB47998" s="241"/>
    </row>
    <row r="47999" spans="25:28">
      <c r="Y47999" s="240"/>
      <c r="AB47999" s="241"/>
    </row>
    <row r="48000" spans="25:28">
      <c r="Y48000" s="240"/>
      <c r="AB48000" s="241"/>
    </row>
    <row r="48001" spans="25:28">
      <c r="Y48001" s="240"/>
      <c r="AB48001" s="241"/>
    </row>
    <row r="48002" spans="25:28">
      <c r="Y48002" s="240"/>
      <c r="AB48002" s="241"/>
    </row>
    <row r="48003" spans="25:28">
      <c r="Y48003" s="240"/>
      <c r="AB48003" s="241"/>
    </row>
    <row r="48004" spans="25:28">
      <c r="Y48004" s="240"/>
      <c r="AB48004" s="241"/>
    </row>
    <row r="48005" spans="25:28">
      <c r="Y48005" s="240"/>
      <c r="AB48005" s="241"/>
    </row>
    <row r="48006" spans="25:28">
      <c r="Y48006" s="240"/>
      <c r="AB48006" s="241"/>
    </row>
    <row r="48007" spans="25:28">
      <c r="Y48007" s="240"/>
      <c r="AB48007" s="241"/>
    </row>
    <row r="48008" spans="25:28">
      <c r="Y48008" s="240"/>
      <c r="AB48008" s="241"/>
    </row>
    <row r="48009" spans="25:28">
      <c r="Y48009" s="240"/>
      <c r="AB48009" s="241"/>
    </row>
    <row r="48010" spans="25:28">
      <c r="Y48010" s="240"/>
      <c r="AB48010" s="241"/>
    </row>
    <row r="48011" spans="25:28">
      <c r="Y48011" s="240"/>
      <c r="AB48011" s="241"/>
    </row>
    <row r="48012" spans="25:28">
      <c r="Y48012" s="240"/>
      <c r="AB48012" s="241"/>
    </row>
    <row r="48013" spans="25:28">
      <c r="Y48013" s="240"/>
      <c r="AB48013" s="241"/>
    </row>
    <row r="48014" spans="25:28">
      <c r="Y48014" s="240"/>
      <c r="AB48014" s="241"/>
    </row>
    <row r="48015" spans="25:28">
      <c r="Y48015" s="240"/>
      <c r="AB48015" s="241"/>
    </row>
    <row r="48016" spans="25:28">
      <c r="Y48016" s="240"/>
      <c r="AB48016" s="241"/>
    </row>
    <row r="48017" spans="25:28">
      <c r="Y48017" s="240"/>
      <c r="AB48017" s="241"/>
    </row>
    <row r="48018" spans="25:28">
      <c r="Y48018" s="240"/>
      <c r="AB48018" s="241"/>
    </row>
    <row r="48019" spans="25:28">
      <c r="Y48019" s="240"/>
      <c r="AB48019" s="241"/>
    </row>
    <row r="48020" spans="25:28">
      <c r="Y48020" s="240"/>
      <c r="AB48020" s="241"/>
    </row>
    <row r="48021" spans="25:28">
      <c r="Y48021" s="240"/>
      <c r="AB48021" s="241"/>
    </row>
    <row r="48022" spans="25:28">
      <c r="Y48022" s="240"/>
      <c r="AB48022" s="241"/>
    </row>
    <row r="48023" spans="25:28">
      <c r="Y48023" s="240"/>
      <c r="AB48023" s="241"/>
    </row>
    <row r="48024" spans="25:28">
      <c r="Y48024" s="240"/>
      <c r="AB48024" s="241"/>
    </row>
    <row r="48025" spans="25:28">
      <c r="Y48025" s="240"/>
      <c r="AB48025" s="241"/>
    </row>
    <row r="48026" spans="25:28">
      <c r="Y48026" s="240"/>
      <c r="AB48026" s="241"/>
    </row>
    <row r="48027" spans="25:28">
      <c r="Y48027" s="240"/>
      <c r="AB48027" s="241"/>
    </row>
    <row r="48028" spans="25:28">
      <c r="Y48028" s="240"/>
      <c r="AB48028" s="241"/>
    </row>
    <row r="48029" spans="25:28">
      <c r="Y48029" s="240"/>
      <c r="AB48029" s="241"/>
    </row>
    <row r="48030" spans="25:28">
      <c r="Y48030" s="240"/>
      <c r="AB48030" s="241"/>
    </row>
    <row r="48031" spans="25:28">
      <c r="Y48031" s="240"/>
      <c r="AB48031" s="241"/>
    </row>
    <row r="48032" spans="25:28">
      <c r="Y48032" s="240"/>
      <c r="AB48032" s="241"/>
    </row>
    <row r="48033" spans="25:28">
      <c r="Y48033" s="240"/>
      <c r="AB48033" s="241"/>
    </row>
    <row r="48034" spans="25:28">
      <c r="Y48034" s="240"/>
      <c r="AB48034" s="241"/>
    </row>
    <row r="48035" spans="25:28">
      <c r="Y48035" s="240"/>
      <c r="AB48035" s="241"/>
    </row>
    <row r="48036" spans="25:28">
      <c r="Y48036" s="240"/>
      <c r="AB48036" s="241"/>
    </row>
    <row r="48037" spans="25:28">
      <c r="Y48037" s="240"/>
      <c r="AB48037" s="241"/>
    </row>
    <row r="48038" spans="25:28">
      <c r="Y48038" s="240"/>
      <c r="AB48038" s="241"/>
    </row>
    <row r="48039" spans="25:28">
      <c r="Y48039" s="240"/>
      <c r="AB48039" s="241"/>
    </row>
    <row r="48040" spans="25:28">
      <c r="Y48040" s="240"/>
      <c r="AB48040" s="241"/>
    </row>
    <row r="48041" spans="25:28">
      <c r="Y48041" s="240"/>
      <c r="AB48041" s="241"/>
    </row>
    <row r="48042" spans="25:28">
      <c r="Y48042" s="240"/>
      <c r="AB48042" s="241"/>
    </row>
    <row r="48043" spans="25:28">
      <c r="Y48043" s="240"/>
      <c r="AB48043" s="241"/>
    </row>
    <row r="48044" spans="25:28">
      <c r="Y48044" s="240"/>
      <c r="AB48044" s="241"/>
    </row>
    <row r="48045" spans="25:28">
      <c r="Y48045" s="240"/>
      <c r="AB48045" s="241"/>
    </row>
    <row r="48046" spans="25:28">
      <c r="Y48046" s="240"/>
      <c r="AB48046" s="241"/>
    </row>
    <row r="48047" spans="25:28">
      <c r="Y48047" s="240"/>
      <c r="AB48047" s="241"/>
    </row>
    <row r="48048" spans="25:28">
      <c r="Y48048" s="240"/>
      <c r="AB48048" s="241"/>
    </row>
    <row r="48049" spans="25:28">
      <c r="Y48049" s="240"/>
      <c r="AB48049" s="241"/>
    </row>
    <row r="48050" spans="25:28">
      <c r="Y48050" s="240"/>
      <c r="AB48050" s="241"/>
    </row>
    <row r="48051" spans="25:28">
      <c r="Y48051" s="240"/>
      <c r="AB48051" s="241"/>
    </row>
    <row r="48052" spans="25:28">
      <c r="Y48052" s="240"/>
      <c r="AB48052" s="241"/>
    </row>
    <row r="48053" spans="25:28">
      <c r="Y48053" s="240"/>
      <c r="AB48053" s="241"/>
    </row>
    <row r="48054" spans="25:28">
      <c r="Y48054" s="240"/>
      <c r="AB48054" s="241"/>
    </row>
    <row r="48055" spans="25:28">
      <c r="Y48055" s="240"/>
      <c r="AB48055" s="241"/>
    </row>
    <row r="48056" spans="25:28">
      <c r="Y48056" s="240"/>
      <c r="AB48056" s="241"/>
    </row>
    <row r="48057" spans="25:28">
      <c r="Y48057" s="240"/>
      <c r="AB48057" s="241"/>
    </row>
    <row r="48058" spans="25:28">
      <c r="Y48058" s="240"/>
      <c r="AB48058" s="241"/>
    </row>
    <row r="48059" spans="25:28">
      <c r="Y48059" s="240"/>
      <c r="AB48059" s="241"/>
    </row>
    <row r="48060" spans="25:28">
      <c r="Y48060" s="240"/>
      <c r="AB48060" s="241"/>
    </row>
    <row r="48061" spans="25:28">
      <c r="Y48061" s="240"/>
      <c r="AB48061" s="241"/>
    </row>
    <row r="48062" spans="25:28">
      <c r="Y48062" s="240"/>
      <c r="AB48062" s="241"/>
    </row>
    <row r="48063" spans="25:28">
      <c r="Y48063" s="240"/>
      <c r="AB48063" s="241"/>
    </row>
    <row r="48064" spans="25:28">
      <c r="Y48064" s="240"/>
      <c r="AB48064" s="241"/>
    </row>
    <row r="48065" spans="25:28">
      <c r="Y48065" s="240"/>
      <c r="AB48065" s="241"/>
    </row>
    <row r="48066" spans="25:28">
      <c r="Y48066" s="240"/>
      <c r="AB48066" s="241"/>
    </row>
    <row r="48067" spans="25:28">
      <c r="Y48067" s="240"/>
      <c r="AB48067" s="241"/>
    </row>
    <row r="48068" spans="25:28">
      <c r="Y48068" s="240"/>
      <c r="AB48068" s="241"/>
    </row>
    <row r="48069" spans="25:28">
      <c r="Y48069" s="240"/>
      <c r="AB48069" s="241"/>
    </row>
    <row r="48070" spans="25:28">
      <c r="Y48070" s="240"/>
      <c r="AB48070" s="241"/>
    </row>
    <row r="48071" spans="25:28">
      <c r="Y48071" s="240"/>
      <c r="AB48071" s="241"/>
    </row>
    <row r="48072" spans="25:28">
      <c r="Y48072" s="240"/>
      <c r="AB48072" s="241"/>
    </row>
    <row r="48073" spans="25:28">
      <c r="Y48073" s="240"/>
      <c r="AB48073" s="241"/>
    </row>
    <row r="48074" spans="25:28">
      <c r="Y48074" s="240"/>
      <c r="AB48074" s="241"/>
    </row>
    <row r="48075" spans="25:28">
      <c r="Y48075" s="240"/>
      <c r="AB48075" s="241"/>
    </row>
    <row r="48076" spans="25:28">
      <c r="Y48076" s="240"/>
      <c r="AB48076" s="241"/>
    </row>
    <row r="48077" spans="25:28">
      <c r="Y48077" s="240"/>
      <c r="AB48077" s="241"/>
    </row>
    <row r="48078" spans="25:28">
      <c r="Y48078" s="240"/>
      <c r="AB48078" s="241"/>
    </row>
    <row r="48079" spans="25:28">
      <c r="Y48079" s="240"/>
      <c r="AB48079" s="241"/>
    </row>
    <row r="48080" spans="25:28">
      <c r="Y48080" s="240"/>
      <c r="AB48080" s="241"/>
    </row>
    <row r="48081" spans="25:28">
      <c r="Y48081" s="240"/>
      <c r="AB48081" s="241"/>
    </row>
    <row r="48082" spans="25:28">
      <c r="Y48082" s="240"/>
      <c r="AB48082" s="241"/>
    </row>
    <row r="48083" spans="25:28">
      <c r="Y48083" s="240"/>
      <c r="AB48083" s="241"/>
    </row>
    <row r="48084" spans="25:28">
      <c r="Y48084" s="240"/>
      <c r="AB48084" s="241"/>
    </row>
    <row r="48085" spans="25:28">
      <c r="Y48085" s="240"/>
      <c r="AB48085" s="241"/>
    </row>
    <row r="48086" spans="25:28">
      <c r="Y48086" s="240"/>
      <c r="AB48086" s="241"/>
    </row>
    <row r="48087" spans="25:28">
      <c r="Y48087" s="240"/>
      <c r="AB48087" s="241"/>
    </row>
    <row r="48088" spans="25:28">
      <c r="Y48088" s="240"/>
      <c r="AB48088" s="241"/>
    </row>
    <row r="48089" spans="25:28">
      <c r="Y48089" s="240"/>
      <c r="AB48089" s="241"/>
    </row>
    <row r="48090" spans="25:28">
      <c r="Y48090" s="240"/>
      <c r="AB48090" s="241"/>
    </row>
    <row r="48091" spans="25:28">
      <c r="Y48091" s="240"/>
      <c r="AB48091" s="241"/>
    </row>
    <row r="48092" spans="25:28">
      <c r="Y48092" s="240"/>
      <c r="AB48092" s="241"/>
    </row>
    <row r="48093" spans="25:28">
      <c r="Y48093" s="240"/>
      <c r="AB48093" s="241"/>
    </row>
    <row r="48094" spans="25:28">
      <c r="Y48094" s="240"/>
      <c r="AB48094" s="241"/>
    </row>
    <row r="48095" spans="25:28">
      <c r="Y48095" s="240"/>
      <c r="AB48095" s="241"/>
    </row>
    <row r="48096" spans="25:28">
      <c r="Y48096" s="240"/>
      <c r="AB48096" s="241"/>
    </row>
    <row r="48097" spans="25:28">
      <c r="Y48097" s="240"/>
      <c r="AB48097" s="241"/>
    </row>
    <row r="48098" spans="25:28">
      <c r="Y48098" s="240"/>
      <c r="AB48098" s="241"/>
    </row>
    <row r="48099" spans="25:28">
      <c r="Y48099" s="240"/>
      <c r="AB48099" s="241"/>
    </row>
    <row r="48100" spans="25:28">
      <c r="Y48100" s="240"/>
      <c r="AB48100" s="241"/>
    </row>
    <row r="48101" spans="25:28">
      <c r="Y48101" s="240"/>
      <c r="AB48101" s="241"/>
    </row>
    <row r="48102" spans="25:28">
      <c r="Y48102" s="240"/>
      <c r="AB48102" s="241"/>
    </row>
    <row r="48103" spans="25:28">
      <c r="Y48103" s="240"/>
      <c r="AB48103" s="241"/>
    </row>
    <row r="48104" spans="25:28">
      <c r="Y48104" s="240"/>
      <c r="AB48104" s="241"/>
    </row>
    <row r="48105" spans="25:28">
      <c r="Y48105" s="240"/>
      <c r="AB48105" s="241"/>
    </row>
    <row r="48106" spans="25:28">
      <c r="Y48106" s="240"/>
      <c r="AB48106" s="241"/>
    </row>
    <row r="48107" spans="25:28">
      <c r="Y48107" s="240"/>
      <c r="AB48107" s="241"/>
    </row>
    <row r="48108" spans="25:28">
      <c r="Y48108" s="240"/>
      <c r="AB48108" s="241"/>
    </row>
    <row r="48109" spans="25:28">
      <c r="Y48109" s="240"/>
      <c r="AB48109" s="241"/>
    </row>
    <row r="48110" spans="25:28">
      <c r="Y48110" s="240"/>
      <c r="AB48110" s="241"/>
    </row>
    <row r="48111" spans="25:28">
      <c r="Y48111" s="240"/>
      <c r="AB48111" s="241"/>
    </row>
    <row r="48112" spans="25:28">
      <c r="Y48112" s="240"/>
      <c r="AB48112" s="241"/>
    </row>
    <row r="48113" spans="25:28">
      <c r="Y48113" s="240"/>
      <c r="AB48113" s="241"/>
    </row>
    <row r="48114" spans="25:28">
      <c r="Y48114" s="240"/>
      <c r="AB48114" s="241"/>
    </row>
    <row r="48115" spans="25:28">
      <c r="Y48115" s="240"/>
      <c r="AB48115" s="241"/>
    </row>
    <row r="48116" spans="25:28">
      <c r="Y48116" s="240"/>
      <c r="AB48116" s="241"/>
    </row>
    <row r="48117" spans="25:28">
      <c r="Y48117" s="240"/>
      <c r="AB48117" s="241"/>
    </row>
    <row r="48118" spans="25:28">
      <c r="Y48118" s="240"/>
      <c r="AB48118" s="241"/>
    </row>
    <row r="48119" spans="25:28">
      <c r="Y48119" s="240"/>
      <c r="AB48119" s="241"/>
    </row>
    <row r="48120" spans="25:28">
      <c r="Y48120" s="240"/>
      <c r="AB48120" s="241"/>
    </row>
    <row r="48121" spans="25:28">
      <c r="Y48121" s="240"/>
      <c r="AB48121" s="241"/>
    </row>
    <row r="48122" spans="25:28">
      <c r="Y48122" s="240"/>
      <c r="AB48122" s="241"/>
    </row>
    <row r="48123" spans="25:28">
      <c r="Y48123" s="240"/>
      <c r="AB48123" s="241"/>
    </row>
    <row r="48124" spans="25:28">
      <c r="Y48124" s="240"/>
      <c r="AB48124" s="241"/>
    </row>
    <row r="48125" spans="25:28">
      <c r="Y48125" s="240"/>
      <c r="AB48125" s="241"/>
    </row>
    <row r="48126" spans="25:28">
      <c r="Y48126" s="240"/>
      <c r="AB48126" s="241"/>
    </row>
    <row r="48127" spans="25:28">
      <c r="Y48127" s="240"/>
      <c r="AB48127" s="241"/>
    </row>
    <row r="48128" spans="25:28">
      <c r="Y48128" s="240"/>
      <c r="AB48128" s="241"/>
    </row>
    <row r="48129" spans="25:28">
      <c r="Y48129" s="240"/>
      <c r="AB48129" s="241"/>
    </row>
    <row r="48130" spans="25:28">
      <c r="Y48130" s="240"/>
      <c r="AB48130" s="241"/>
    </row>
    <row r="48131" spans="25:28">
      <c r="Y48131" s="240"/>
      <c r="AB48131" s="241"/>
    </row>
    <row r="48132" spans="25:28">
      <c r="Y48132" s="240"/>
      <c r="AB48132" s="241"/>
    </row>
    <row r="48133" spans="25:28">
      <c r="Y48133" s="240"/>
      <c r="AB48133" s="241"/>
    </row>
    <row r="48134" spans="25:28">
      <c r="Y48134" s="240"/>
      <c r="AB48134" s="241"/>
    </row>
    <row r="48135" spans="25:28">
      <c r="Y48135" s="240"/>
      <c r="AB48135" s="241"/>
    </row>
    <row r="48136" spans="25:28">
      <c r="Y48136" s="240"/>
      <c r="AB48136" s="241"/>
    </row>
    <row r="48137" spans="25:28">
      <c r="Y48137" s="240"/>
      <c r="AB48137" s="241"/>
    </row>
    <row r="48138" spans="25:28">
      <c r="Y48138" s="240"/>
      <c r="AB48138" s="241"/>
    </row>
    <row r="48139" spans="25:28">
      <c r="Y48139" s="240"/>
      <c r="AB48139" s="241"/>
    </row>
    <row r="48140" spans="25:28">
      <c r="Y48140" s="240"/>
      <c r="AB48140" s="241"/>
    </row>
    <row r="48141" spans="25:28">
      <c r="Y48141" s="240"/>
      <c r="AB48141" s="241"/>
    </row>
    <row r="48142" spans="25:28">
      <c r="Y48142" s="240"/>
      <c r="AB48142" s="241"/>
    </row>
    <row r="48143" spans="25:28">
      <c r="Y48143" s="240"/>
      <c r="AB48143" s="241"/>
    </row>
    <row r="48144" spans="25:28">
      <c r="Y48144" s="240"/>
      <c r="AB48144" s="241"/>
    </row>
    <row r="48145" spans="25:28">
      <c r="Y48145" s="240"/>
      <c r="AB48145" s="241"/>
    </row>
    <row r="48146" spans="25:28">
      <c r="Y48146" s="240"/>
      <c r="AB48146" s="241"/>
    </row>
    <row r="48147" spans="25:28">
      <c r="Y48147" s="240"/>
      <c r="AB48147" s="241"/>
    </row>
    <row r="48148" spans="25:28">
      <c r="Y48148" s="240"/>
      <c r="AB48148" s="241"/>
    </row>
    <row r="48149" spans="25:28">
      <c r="Y48149" s="240"/>
      <c r="AB48149" s="241"/>
    </row>
    <row r="48150" spans="25:28">
      <c r="Y48150" s="240"/>
      <c r="AB48150" s="241"/>
    </row>
    <row r="48151" spans="25:28">
      <c r="Y48151" s="240"/>
      <c r="AB48151" s="241"/>
    </row>
    <row r="48152" spans="25:28">
      <c r="Y48152" s="240"/>
      <c r="AB48152" s="241"/>
    </row>
    <row r="48153" spans="25:28">
      <c r="Y48153" s="240"/>
      <c r="AB48153" s="241"/>
    </row>
    <row r="48154" spans="25:28">
      <c r="Y48154" s="240"/>
      <c r="AB48154" s="241"/>
    </row>
    <row r="48155" spans="25:28">
      <c r="Y48155" s="240"/>
      <c r="AB48155" s="241"/>
    </row>
    <row r="48156" spans="25:28">
      <c r="Y48156" s="240"/>
      <c r="AB48156" s="241"/>
    </row>
    <row r="48157" spans="25:28">
      <c r="Y48157" s="240"/>
      <c r="AB48157" s="241"/>
    </row>
    <row r="48158" spans="25:28">
      <c r="Y48158" s="240"/>
      <c r="AB48158" s="241"/>
    </row>
    <row r="48159" spans="25:28">
      <c r="Y48159" s="240"/>
      <c r="AB48159" s="241"/>
    </row>
    <row r="48160" spans="25:28">
      <c r="Y48160" s="240"/>
      <c r="AB48160" s="241"/>
    </row>
    <row r="48161" spans="25:28">
      <c r="Y48161" s="240"/>
      <c r="AB48161" s="241"/>
    </row>
    <row r="48162" spans="25:28">
      <c r="Y48162" s="240"/>
      <c r="AB48162" s="241"/>
    </row>
    <row r="48163" spans="25:28">
      <c r="Y48163" s="240"/>
      <c r="AB48163" s="241"/>
    </row>
    <row r="48164" spans="25:28">
      <c r="Y48164" s="240"/>
      <c r="AB48164" s="241"/>
    </row>
    <row r="48165" spans="25:28">
      <c r="Y48165" s="240"/>
      <c r="AB48165" s="241"/>
    </row>
    <row r="48166" spans="25:28">
      <c r="Y48166" s="240"/>
      <c r="AB48166" s="241"/>
    </row>
    <row r="48167" spans="25:28">
      <c r="Y48167" s="240"/>
      <c r="AB48167" s="241"/>
    </row>
    <row r="48168" spans="25:28">
      <c r="Y48168" s="240"/>
      <c r="AB48168" s="241"/>
    </row>
    <row r="48169" spans="25:28">
      <c r="Y48169" s="240"/>
      <c r="AB48169" s="241"/>
    </row>
    <row r="48170" spans="25:28">
      <c r="Y48170" s="240"/>
      <c r="AB48170" s="241"/>
    </row>
    <row r="48171" spans="25:28">
      <c r="Y48171" s="240"/>
      <c r="AB48171" s="241"/>
    </row>
    <row r="48172" spans="25:28">
      <c r="Y48172" s="240"/>
      <c r="AB48172" s="241"/>
    </row>
    <row r="48173" spans="25:28">
      <c r="Y48173" s="240"/>
      <c r="AB48173" s="241"/>
    </row>
    <row r="48174" spans="25:28">
      <c r="Y48174" s="240"/>
      <c r="AB48174" s="241"/>
    </row>
    <row r="48175" spans="25:28">
      <c r="Y48175" s="240"/>
      <c r="AB48175" s="241"/>
    </row>
    <row r="48176" spans="25:28">
      <c r="Y48176" s="240"/>
      <c r="AB48176" s="241"/>
    </row>
    <row r="48177" spans="25:28">
      <c r="Y48177" s="240"/>
      <c r="AB48177" s="241"/>
    </row>
    <row r="48178" spans="25:28">
      <c r="Y48178" s="240"/>
      <c r="AB48178" s="241"/>
    </row>
    <row r="48179" spans="25:28">
      <c r="Y48179" s="240"/>
      <c r="AB48179" s="241"/>
    </row>
    <row r="48180" spans="25:28">
      <c r="Y48180" s="240"/>
      <c r="AB48180" s="241"/>
    </row>
    <row r="48181" spans="25:28">
      <c r="Y48181" s="240"/>
      <c r="AB48181" s="241"/>
    </row>
    <row r="48182" spans="25:28">
      <c r="Y48182" s="240"/>
      <c r="AB48182" s="241"/>
    </row>
    <row r="48183" spans="25:28">
      <c r="Y48183" s="240"/>
      <c r="AB48183" s="241"/>
    </row>
    <row r="48184" spans="25:28">
      <c r="Y48184" s="240"/>
      <c r="AB48184" s="241"/>
    </row>
    <row r="48185" spans="25:28">
      <c r="Y48185" s="240"/>
      <c r="AB48185" s="241"/>
    </row>
    <row r="48186" spans="25:28">
      <c r="Y48186" s="240"/>
      <c r="AB48186" s="241"/>
    </row>
    <row r="48187" spans="25:28">
      <c r="Y48187" s="240"/>
      <c r="AB48187" s="241"/>
    </row>
    <row r="48188" spans="25:28">
      <c r="Y48188" s="240"/>
      <c r="AB48188" s="241"/>
    </row>
    <row r="48189" spans="25:28">
      <c r="Y48189" s="240"/>
      <c r="AB48189" s="241"/>
    </row>
    <row r="48190" spans="25:28">
      <c r="Y48190" s="240"/>
      <c r="AB48190" s="241"/>
    </row>
    <row r="48191" spans="25:28">
      <c r="Y48191" s="240"/>
      <c r="AB48191" s="241"/>
    </row>
    <row r="48192" spans="25:28">
      <c r="Y48192" s="240"/>
      <c r="AB48192" s="241"/>
    </row>
    <row r="48193" spans="25:28">
      <c r="Y48193" s="240"/>
      <c r="AB48193" s="241"/>
    </row>
    <row r="48194" spans="25:28">
      <c r="Y48194" s="240"/>
      <c r="AB48194" s="241"/>
    </row>
    <row r="48195" spans="25:28">
      <c r="Y48195" s="240"/>
      <c r="AB48195" s="241"/>
    </row>
    <row r="48196" spans="25:28">
      <c r="Y48196" s="240"/>
      <c r="AB48196" s="241"/>
    </row>
    <row r="48197" spans="25:28">
      <c r="Y48197" s="240"/>
      <c r="AB48197" s="241"/>
    </row>
    <row r="48198" spans="25:28">
      <c r="Y48198" s="240"/>
      <c r="AB48198" s="241"/>
    </row>
    <row r="48199" spans="25:28">
      <c r="Y48199" s="240"/>
      <c r="AB48199" s="241"/>
    </row>
    <row r="48200" spans="25:28">
      <c r="Y48200" s="240"/>
      <c r="AB48200" s="241"/>
    </row>
    <row r="48201" spans="25:28">
      <c r="Y48201" s="240"/>
      <c r="AB48201" s="241"/>
    </row>
    <row r="48202" spans="25:28">
      <c r="Y48202" s="240"/>
      <c r="AB48202" s="241"/>
    </row>
    <row r="48203" spans="25:28">
      <c r="Y48203" s="240"/>
      <c r="AB48203" s="241"/>
    </row>
    <row r="48204" spans="25:28">
      <c r="Y48204" s="240"/>
      <c r="AB48204" s="241"/>
    </row>
    <row r="48205" spans="25:28">
      <c r="Y48205" s="240"/>
      <c r="AB48205" s="241"/>
    </row>
    <row r="48206" spans="25:28">
      <c r="Y48206" s="240"/>
      <c r="AB48206" s="241"/>
    </row>
    <row r="48207" spans="25:28">
      <c r="Y48207" s="240"/>
      <c r="AB48207" s="241"/>
    </row>
    <row r="48208" spans="25:28">
      <c r="Y48208" s="240"/>
      <c r="AB48208" s="241"/>
    </row>
    <row r="48209" spans="25:28">
      <c r="Y48209" s="240"/>
      <c r="AB48209" s="241"/>
    </row>
    <row r="48210" spans="25:28">
      <c r="Y48210" s="240"/>
      <c r="AB48210" s="241"/>
    </row>
    <row r="48211" spans="25:28">
      <c r="Y48211" s="240"/>
      <c r="AB48211" s="241"/>
    </row>
    <row r="48212" spans="25:28">
      <c r="Y48212" s="240"/>
      <c r="AB48212" s="241"/>
    </row>
    <row r="48213" spans="25:28">
      <c r="Y48213" s="240"/>
      <c r="AB48213" s="241"/>
    </row>
    <row r="48214" spans="25:28">
      <c r="Y48214" s="240"/>
      <c r="AB48214" s="241"/>
    </row>
    <row r="48215" spans="25:28">
      <c r="Y48215" s="240"/>
      <c r="AB48215" s="241"/>
    </row>
    <row r="48216" spans="25:28">
      <c r="Y48216" s="240"/>
      <c r="AB48216" s="241"/>
    </row>
    <row r="48217" spans="25:28">
      <c r="Y48217" s="240"/>
      <c r="AB48217" s="241"/>
    </row>
    <row r="48218" spans="25:28">
      <c r="Y48218" s="240"/>
      <c r="AB48218" s="241"/>
    </row>
    <row r="48219" spans="25:28">
      <c r="Y48219" s="240"/>
      <c r="AB48219" s="241"/>
    </row>
    <row r="48220" spans="25:28">
      <c r="Y48220" s="240"/>
      <c r="AB48220" s="241"/>
    </row>
    <row r="48221" spans="25:28">
      <c r="Y48221" s="240"/>
      <c r="AB48221" s="241"/>
    </row>
    <row r="48222" spans="25:28">
      <c r="Y48222" s="240"/>
      <c r="AB48222" s="241"/>
    </row>
    <row r="48223" spans="25:28">
      <c r="Y48223" s="240"/>
      <c r="AB48223" s="241"/>
    </row>
    <row r="48224" spans="25:28">
      <c r="Y48224" s="240"/>
      <c r="AB48224" s="241"/>
    </row>
    <row r="48225" spans="25:28">
      <c r="Y48225" s="240"/>
      <c r="AB48225" s="241"/>
    </row>
    <row r="48226" spans="25:28">
      <c r="Y48226" s="240"/>
      <c r="AB48226" s="241"/>
    </row>
    <row r="48227" spans="25:28">
      <c r="Y48227" s="240"/>
      <c r="AB48227" s="241"/>
    </row>
    <row r="48228" spans="25:28">
      <c r="Y48228" s="240"/>
      <c r="AB48228" s="241"/>
    </row>
    <row r="48229" spans="25:28">
      <c r="Y48229" s="240"/>
      <c r="AB48229" s="241"/>
    </row>
    <row r="48230" spans="25:28">
      <c r="Y48230" s="240"/>
      <c r="AB48230" s="241"/>
    </row>
    <row r="48231" spans="25:28">
      <c r="Y48231" s="240"/>
      <c r="AB48231" s="241"/>
    </row>
    <row r="48232" spans="25:28">
      <c r="Y48232" s="240"/>
      <c r="AB48232" s="241"/>
    </row>
    <row r="48233" spans="25:28">
      <c r="Y48233" s="240"/>
      <c r="AB48233" s="241"/>
    </row>
    <row r="48234" spans="25:28">
      <c r="Y48234" s="240"/>
      <c r="AB48234" s="241"/>
    </row>
    <row r="48235" spans="25:28">
      <c r="Y48235" s="240"/>
      <c r="AB48235" s="241"/>
    </row>
    <row r="48236" spans="25:28">
      <c r="Y48236" s="240"/>
      <c r="AB48236" s="241"/>
    </row>
    <row r="48237" spans="25:28">
      <c r="Y48237" s="240"/>
      <c r="AB48237" s="241"/>
    </row>
    <row r="48238" spans="25:28">
      <c r="Y48238" s="240"/>
      <c r="AB48238" s="241"/>
    </row>
    <row r="48239" spans="25:28">
      <c r="Y48239" s="240"/>
      <c r="AB48239" s="241"/>
    </row>
    <row r="48240" spans="25:28">
      <c r="Y48240" s="240"/>
      <c r="AB48240" s="241"/>
    </row>
    <row r="48241" spans="25:28">
      <c r="Y48241" s="240"/>
      <c r="AB48241" s="241"/>
    </row>
    <row r="48242" spans="25:28">
      <c r="Y48242" s="240"/>
      <c r="AB48242" s="241"/>
    </row>
    <row r="48243" spans="25:28">
      <c r="Y48243" s="240"/>
      <c r="AB48243" s="241"/>
    </row>
    <row r="48244" spans="25:28">
      <c r="Y48244" s="240"/>
      <c r="AB48244" s="241"/>
    </row>
    <row r="48245" spans="25:28">
      <c r="Y48245" s="240"/>
      <c r="AB48245" s="241"/>
    </row>
    <row r="48246" spans="25:28">
      <c r="Y48246" s="240"/>
      <c r="AB48246" s="241"/>
    </row>
    <row r="48247" spans="25:28">
      <c r="Y48247" s="240"/>
      <c r="AB48247" s="241"/>
    </row>
    <row r="48248" spans="25:28">
      <c r="Y48248" s="240"/>
      <c r="AB48248" s="241"/>
    </row>
    <row r="48249" spans="25:28">
      <c r="Y48249" s="240"/>
      <c r="AB48249" s="241"/>
    </row>
    <row r="48250" spans="25:28">
      <c r="Y48250" s="240"/>
      <c r="AB48250" s="241"/>
    </row>
    <row r="48251" spans="25:28">
      <c r="Y48251" s="240"/>
      <c r="AB48251" s="241"/>
    </row>
    <row r="48252" spans="25:28">
      <c r="Y48252" s="240"/>
      <c r="AB48252" s="241"/>
    </row>
    <row r="48253" spans="25:28">
      <c r="Y48253" s="240"/>
      <c r="AB48253" s="241"/>
    </row>
    <row r="48254" spans="25:28">
      <c r="Y48254" s="240"/>
      <c r="AB48254" s="241"/>
    </row>
    <row r="48255" spans="25:28">
      <c r="Y48255" s="240"/>
      <c r="AB48255" s="241"/>
    </row>
    <row r="48256" spans="25:28">
      <c r="Y48256" s="240"/>
      <c r="AB48256" s="241"/>
    </row>
    <row r="48257" spans="25:28">
      <c r="Y48257" s="240"/>
      <c r="AB48257" s="241"/>
    </row>
    <row r="48258" spans="25:28">
      <c r="Y48258" s="240"/>
      <c r="AB48258" s="241"/>
    </row>
    <row r="48259" spans="25:28">
      <c r="Y48259" s="240"/>
      <c r="AB48259" s="241"/>
    </row>
    <row r="48260" spans="25:28">
      <c r="Y48260" s="240"/>
      <c r="AB48260" s="241"/>
    </row>
    <row r="48261" spans="25:28">
      <c r="Y48261" s="240"/>
      <c r="AB48261" s="241"/>
    </row>
    <row r="48262" spans="25:28">
      <c r="Y48262" s="240"/>
      <c r="AB48262" s="241"/>
    </row>
    <row r="48263" spans="25:28">
      <c r="Y48263" s="240"/>
      <c r="AB48263" s="241"/>
    </row>
    <row r="48264" spans="25:28">
      <c r="Y48264" s="240"/>
      <c r="AB48264" s="241"/>
    </row>
    <row r="48265" spans="25:28">
      <c r="Y48265" s="240"/>
      <c r="AB48265" s="241"/>
    </row>
    <row r="48266" spans="25:28">
      <c r="Y48266" s="240"/>
      <c r="AB48266" s="241"/>
    </row>
    <row r="48267" spans="25:28">
      <c r="Y48267" s="240"/>
      <c r="AB48267" s="241"/>
    </row>
    <row r="48268" spans="25:28">
      <c r="Y48268" s="240"/>
      <c r="AB48268" s="241"/>
    </row>
    <row r="48269" spans="25:28">
      <c r="Y48269" s="240"/>
      <c r="AB48269" s="241"/>
    </row>
    <row r="48270" spans="25:28">
      <c r="Y48270" s="240"/>
      <c r="AB48270" s="241"/>
    </row>
    <row r="48271" spans="25:28">
      <c r="Y48271" s="240"/>
      <c r="AB48271" s="241"/>
    </row>
    <row r="48272" spans="25:28">
      <c r="Y48272" s="240"/>
      <c r="AB48272" s="241"/>
    </row>
    <row r="48273" spans="25:28">
      <c r="Y48273" s="240"/>
      <c r="AB48273" s="241"/>
    </row>
    <row r="48274" spans="25:28">
      <c r="Y48274" s="240"/>
      <c r="AB48274" s="241"/>
    </row>
    <row r="48275" spans="25:28">
      <c r="Y48275" s="240"/>
      <c r="AB48275" s="241"/>
    </row>
    <row r="48276" spans="25:28">
      <c r="Y48276" s="240"/>
      <c r="AB48276" s="241"/>
    </row>
    <row r="48277" spans="25:28">
      <c r="Y48277" s="240"/>
      <c r="AB48277" s="241"/>
    </row>
    <row r="48278" spans="25:28">
      <c r="Y48278" s="240"/>
      <c r="AB48278" s="241"/>
    </row>
    <row r="48279" spans="25:28">
      <c r="Y48279" s="240"/>
      <c r="AB48279" s="241"/>
    </row>
    <row r="48280" spans="25:28">
      <c r="Y48280" s="240"/>
      <c r="AB48280" s="241"/>
    </row>
    <row r="48281" spans="25:28">
      <c r="Y48281" s="240"/>
      <c r="AB48281" s="241"/>
    </row>
    <row r="48282" spans="25:28">
      <c r="Y48282" s="240"/>
      <c r="AB48282" s="241"/>
    </row>
    <row r="48283" spans="25:28">
      <c r="Y48283" s="240"/>
      <c r="AB48283" s="241"/>
    </row>
    <row r="48284" spans="25:28">
      <c r="Y48284" s="240"/>
      <c r="AB48284" s="241"/>
    </row>
    <row r="48285" spans="25:28">
      <c r="Y48285" s="240"/>
      <c r="AB48285" s="241"/>
    </row>
    <row r="48286" spans="25:28">
      <c r="Y48286" s="240"/>
      <c r="AB48286" s="241"/>
    </row>
    <row r="48287" spans="25:28">
      <c r="Y48287" s="240"/>
      <c r="AB48287" s="241"/>
    </row>
    <row r="48288" spans="25:28">
      <c r="Y48288" s="240"/>
      <c r="AB48288" s="241"/>
    </row>
    <row r="48289" spans="25:28">
      <c r="Y48289" s="240"/>
      <c r="AB48289" s="241"/>
    </row>
    <row r="48290" spans="25:28">
      <c r="Y48290" s="240"/>
      <c r="AB48290" s="241"/>
    </row>
    <row r="48291" spans="25:28">
      <c r="Y48291" s="240"/>
      <c r="AB48291" s="241"/>
    </row>
    <row r="48292" spans="25:28">
      <c r="Y48292" s="240"/>
      <c r="AB48292" s="241"/>
    </row>
    <row r="48293" spans="25:28">
      <c r="Y48293" s="240"/>
      <c r="AB48293" s="241"/>
    </row>
    <row r="48294" spans="25:28">
      <c r="Y48294" s="240"/>
      <c r="AB48294" s="241"/>
    </row>
    <row r="48295" spans="25:28">
      <c r="Y48295" s="240"/>
      <c r="AB48295" s="241"/>
    </row>
    <row r="48296" spans="25:28">
      <c r="Y48296" s="240"/>
      <c r="AB48296" s="241"/>
    </row>
    <row r="48297" spans="25:28">
      <c r="Y48297" s="240"/>
      <c r="AB48297" s="241"/>
    </row>
    <row r="48298" spans="25:28">
      <c r="Y48298" s="240"/>
      <c r="AB48298" s="241"/>
    </row>
    <row r="48299" spans="25:28">
      <c r="Y48299" s="240"/>
      <c r="AB48299" s="241"/>
    </row>
    <row r="48300" spans="25:28">
      <c r="Y48300" s="240"/>
      <c r="AB48300" s="241"/>
    </row>
    <row r="48301" spans="25:28">
      <c r="Y48301" s="240"/>
      <c r="AB48301" s="241"/>
    </row>
    <row r="48302" spans="25:28">
      <c r="Y48302" s="240"/>
      <c r="AB48302" s="241"/>
    </row>
    <row r="48303" spans="25:28">
      <c r="Y48303" s="240"/>
      <c r="AB48303" s="241"/>
    </row>
    <row r="48304" spans="25:28">
      <c r="Y48304" s="240"/>
      <c r="AB48304" s="241"/>
    </row>
    <row r="48305" spans="25:28">
      <c r="Y48305" s="240"/>
      <c r="AB48305" s="241"/>
    </row>
    <row r="48306" spans="25:28">
      <c r="Y48306" s="240"/>
      <c r="AB48306" s="241"/>
    </row>
    <row r="48307" spans="25:28">
      <c r="Y48307" s="240"/>
      <c r="AB48307" s="241"/>
    </row>
    <row r="48308" spans="25:28">
      <c r="Y48308" s="240"/>
      <c r="AB48308" s="241"/>
    </row>
    <row r="48309" spans="25:28">
      <c r="Y48309" s="240"/>
      <c r="AB48309" s="241"/>
    </row>
    <row r="48310" spans="25:28">
      <c r="Y48310" s="240"/>
      <c r="AB48310" s="241"/>
    </row>
    <row r="48311" spans="25:28">
      <c r="Y48311" s="240"/>
      <c r="AB48311" s="241"/>
    </row>
    <row r="48312" spans="25:28">
      <c r="Y48312" s="240"/>
      <c r="AB48312" s="241"/>
    </row>
    <row r="48313" spans="25:28">
      <c r="Y48313" s="240"/>
      <c r="AB48313" s="241"/>
    </row>
    <row r="48314" spans="25:28">
      <c r="Y48314" s="240"/>
      <c r="AB48314" s="241"/>
    </row>
    <row r="48315" spans="25:28">
      <c r="Y48315" s="240"/>
      <c r="AB48315" s="241"/>
    </row>
    <row r="48316" spans="25:28">
      <c r="Y48316" s="240"/>
      <c r="AB48316" s="241"/>
    </row>
    <row r="48317" spans="25:28">
      <c r="Y48317" s="240"/>
      <c r="AB48317" s="241"/>
    </row>
    <row r="48318" spans="25:28">
      <c r="Y48318" s="240"/>
      <c r="AB48318" s="241"/>
    </row>
    <row r="48319" spans="25:28">
      <c r="Y48319" s="240"/>
      <c r="AB48319" s="241"/>
    </row>
    <row r="48320" spans="25:28">
      <c r="Y48320" s="240"/>
      <c r="AB48320" s="241"/>
    </row>
    <row r="48321" spans="25:28">
      <c r="Y48321" s="240"/>
      <c r="AB48321" s="241"/>
    </row>
    <row r="48322" spans="25:28">
      <c r="Y48322" s="240"/>
      <c r="AB48322" s="241"/>
    </row>
    <row r="48323" spans="25:28">
      <c r="Y48323" s="240"/>
      <c r="AB48323" s="241"/>
    </row>
    <row r="48324" spans="25:28">
      <c r="Y48324" s="240"/>
      <c r="AB48324" s="241"/>
    </row>
    <row r="48325" spans="25:28">
      <c r="Y48325" s="240"/>
      <c r="AB48325" s="241"/>
    </row>
    <row r="48326" spans="25:28">
      <c r="Y48326" s="240"/>
      <c r="AB48326" s="241"/>
    </row>
    <row r="48327" spans="25:28">
      <c r="Y48327" s="240"/>
      <c r="AB48327" s="241"/>
    </row>
    <row r="48328" spans="25:28">
      <c r="Y48328" s="240"/>
      <c r="AB48328" s="241"/>
    </row>
    <row r="48329" spans="25:28">
      <c r="Y48329" s="240"/>
      <c r="AB48329" s="241"/>
    </row>
    <row r="48330" spans="25:28">
      <c r="Y48330" s="240"/>
      <c r="AB48330" s="241"/>
    </row>
    <row r="48331" spans="25:28">
      <c r="Y48331" s="240"/>
      <c r="AB48331" s="241"/>
    </row>
    <row r="48332" spans="25:28">
      <c r="Y48332" s="240"/>
      <c r="AB48332" s="241"/>
    </row>
    <row r="48333" spans="25:28">
      <c r="Y48333" s="240"/>
      <c r="AB48333" s="241"/>
    </row>
    <row r="48334" spans="25:28">
      <c r="Y48334" s="240"/>
      <c r="AB48334" s="241"/>
    </row>
    <row r="48335" spans="25:28">
      <c r="Y48335" s="240"/>
      <c r="AB48335" s="241"/>
    </row>
    <row r="48336" spans="25:28">
      <c r="Y48336" s="240"/>
      <c r="AB48336" s="241"/>
    </row>
    <row r="48337" spans="25:28">
      <c r="Y48337" s="240"/>
      <c r="AB48337" s="241"/>
    </row>
    <row r="48338" spans="25:28">
      <c r="Y48338" s="240"/>
      <c r="AB48338" s="241"/>
    </row>
    <row r="48339" spans="25:28">
      <c r="Y48339" s="240"/>
      <c r="AB48339" s="241"/>
    </row>
    <row r="48340" spans="25:28">
      <c r="Y48340" s="240"/>
      <c r="AB48340" s="241"/>
    </row>
    <row r="48341" spans="25:28">
      <c r="Y48341" s="240"/>
      <c r="AB48341" s="241"/>
    </row>
    <row r="48342" spans="25:28">
      <c r="Y48342" s="240"/>
      <c r="AB48342" s="241"/>
    </row>
    <row r="48343" spans="25:28">
      <c r="Y48343" s="240"/>
      <c r="AB48343" s="241"/>
    </row>
    <row r="48344" spans="25:28">
      <c r="Y48344" s="240"/>
      <c r="AB48344" s="241"/>
    </row>
    <row r="48345" spans="25:28">
      <c r="Y48345" s="240"/>
      <c r="AB48345" s="241"/>
    </row>
    <row r="48346" spans="25:28">
      <c r="Y48346" s="240"/>
      <c r="AB48346" s="241"/>
    </row>
    <row r="48347" spans="25:28">
      <c r="Y48347" s="240"/>
      <c r="AB48347" s="241"/>
    </row>
    <row r="48348" spans="25:28">
      <c r="Y48348" s="240"/>
      <c r="AB48348" s="241"/>
    </row>
    <row r="48349" spans="25:28">
      <c r="Y48349" s="240"/>
      <c r="AB48349" s="241"/>
    </row>
    <row r="48350" spans="25:28">
      <c r="Y48350" s="240"/>
      <c r="AB48350" s="241"/>
    </row>
    <row r="48351" spans="25:28">
      <c r="Y48351" s="240"/>
      <c r="AB48351" s="241"/>
    </row>
    <row r="48352" spans="25:28">
      <c r="Y48352" s="240"/>
      <c r="AB48352" s="241"/>
    </row>
    <row r="48353" spans="25:28">
      <c r="Y48353" s="240"/>
      <c r="AB48353" s="241"/>
    </row>
    <row r="48354" spans="25:28">
      <c r="Y48354" s="240"/>
      <c r="AB48354" s="241"/>
    </row>
    <row r="48355" spans="25:28">
      <c r="Y48355" s="240"/>
      <c r="AB48355" s="241"/>
    </row>
    <row r="48356" spans="25:28">
      <c r="Y48356" s="240"/>
      <c r="AB48356" s="241"/>
    </row>
    <row r="48357" spans="25:28">
      <c r="Y48357" s="240"/>
      <c r="AB48357" s="241"/>
    </row>
    <row r="48358" spans="25:28">
      <c r="Y48358" s="240"/>
      <c r="AB48358" s="241"/>
    </row>
    <row r="48359" spans="25:28">
      <c r="Y48359" s="240"/>
      <c r="AB48359" s="241"/>
    </row>
    <row r="48360" spans="25:28">
      <c r="Y48360" s="240"/>
      <c r="AB48360" s="241"/>
    </row>
    <row r="48361" spans="25:28">
      <c r="Y48361" s="240"/>
      <c r="AB48361" s="241"/>
    </row>
    <row r="48362" spans="25:28">
      <c r="Y48362" s="240"/>
      <c r="AB48362" s="241"/>
    </row>
    <row r="48363" spans="25:28">
      <c r="Y48363" s="240"/>
      <c r="AB48363" s="241"/>
    </row>
    <row r="48364" spans="25:28">
      <c r="Y48364" s="240"/>
      <c r="AB48364" s="241"/>
    </row>
    <row r="48365" spans="25:28">
      <c r="Y48365" s="240"/>
      <c r="AB48365" s="241"/>
    </row>
    <row r="48366" spans="25:28">
      <c r="Y48366" s="240"/>
      <c r="AB48366" s="241"/>
    </row>
    <row r="48367" spans="25:28">
      <c r="Y48367" s="240"/>
      <c r="AB48367" s="241"/>
    </row>
    <row r="48368" spans="25:28">
      <c r="Y48368" s="240"/>
      <c r="AB48368" s="241"/>
    </row>
    <row r="48369" spans="25:28">
      <c r="Y48369" s="240"/>
      <c r="AB48369" s="241"/>
    </row>
    <row r="48370" spans="25:28">
      <c r="Y48370" s="240"/>
      <c r="AB48370" s="241"/>
    </row>
    <row r="48371" spans="25:28">
      <c r="Y48371" s="240"/>
      <c r="AB48371" s="241"/>
    </row>
    <row r="48372" spans="25:28">
      <c r="Y48372" s="240"/>
      <c r="AB48372" s="241"/>
    </row>
    <row r="48373" spans="25:28">
      <c r="Y48373" s="240"/>
      <c r="AB48373" s="241"/>
    </row>
    <row r="48374" spans="25:28">
      <c r="Y48374" s="240"/>
      <c r="AB48374" s="241"/>
    </row>
    <row r="48375" spans="25:28">
      <c r="Y48375" s="240"/>
      <c r="AB48375" s="241"/>
    </row>
    <row r="48376" spans="25:28">
      <c r="Y48376" s="240"/>
      <c r="AB48376" s="241"/>
    </row>
    <row r="48377" spans="25:28">
      <c r="Y48377" s="240"/>
      <c r="AB48377" s="241"/>
    </row>
    <row r="48378" spans="25:28">
      <c r="Y48378" s="240"/>
      <c r="AB48378" s="241"/>
    </row>
    <row r="48379" spans="25:28">
      <c r="Y48379" s="240"/>
      <c r="AB48379" s="241"/>
    </row>
    <row r="48380" spans="25:28">
      <c r="Y48380" s="240"/>
      <c r="AB48380" s="241"/>
    </row>
    <row r="48381" spans="25:28">
      <c r="Y48381" s="240"/>
      <c r="AB48381" s="241"/>
    </row>
    <row r="48382" spans="25:28">
      <c r="Y48382" s="240"/>
      <c r="AB48382" s="241"/>
    </row>
    <row r="48383" spans="25:28">
      <c r="Y48383" s="240"/>
      <c r="AB48383" s="241"/>
    </row>
    <row r="48384" spans="25:28">
      <c r="Y48384" s="240"/>
      <c r="AB48384" s="241"/>
    </row>
    <row r="48385" spans="25:28">
      <c r="Y48385" s="240"/>
      <c r="AB48385" s="241"/>
    </row>
    <row r="48386" spans="25:28">
      <c r="Y48386" s="240"/>
      <c r="AB48386" s="241"/>
    </row>
    <row r="48387" spans="25:28">
      <c r="Y48387" s="240"/>
      <c r="AB48387" s="241"/>
    </row>
    <row r="48388" spans="25:28">
      <c r="Y48388" s="240"/>
      <c r="AB48388" s="241"/>
    </row>
    <row r="48389" spans="25:28">
      <c r="Y48389" s="240"/>
      <c r="AB48389" s="241"/>
    </row>
    <row r="48390" spans="25:28">
      <c r="Y48390" s="240"/>
      <c r="AB48390" s="241"/>
    </row>
    <row r="48391" spans="25:28">
      <c r="Y48391" s="240"/>
      <c r="AB48391" s="241"/>
    </row>
    <row r="48392" spans="25:28">
      <c r="Y48392" s="240"/>
      <c r="AB48392" s="241"/>
    </row>
    <row r="48393" spans="25:28">
      <c r="Y48393" s="240"/>
      <c r="AB48393" s="241"/>
    </row>
    <row r="48394" spans="25:28">
      <c r="Y48394" s="240"/>
      <c r="AB48394" s="241"/>
    </row>
    <row r="48395" spans="25:28">
      <c r="Y48395" s="240"/>
      <c r="AB48395" s="241"/>
    </row>
    <row r="48396" spans="25:28">
      <c r="Y48396" s="240"/>
      <c r="AB48396" s="241"/>
    </row>
    <row r="48397" spans="25:28">
      <c r="Y48397" s="240"/>
      <c r="AB48397" s="241"/>
    </row>
    <row r="48398" spans="25:28">
      <c r="Y48398" s="240"/>
      <c r="AB48398" s="241"/>
    </row>
    <row r="48399" spans="25:28">
      <c r="Y48399" s="240"/>
      <c r="AB48399" s="241"/>
    </row>
    <row r="48400" spans="25:28">
      <c r="Y48400" s="240"/>
      <c r="AB48400" s="241"/>
    </row>
    <row r="48401" spans="25:28">
      <c r="Y48401" s="240"/>
      <c r="AB48401" s="241"/>
    </row>
    <row r="48402" spans="25:28">
      <c r="Y48402" s="240"/>
      <c r="AB48402" s="241"/>
    </row>
    <row r="48403" spans="25:28">
      <c r="Y48403" s="240"/>
      <c r="AB48403" s="241"/>
    </row>
    <row r="48404" spans="25:28">
      <c r="Y48404" s="240"/>
      <c r="AB48404" s="241"/>
    </row>
    <row r="48405" spans="25:28">
      <c r="Y48405" s="240"/>
      <c r="AB48405" s="241"/>
    </row>
    <row r="48406" spans="25:28">
      <c r="Y48406" s="240"/>
      <c r="AB48406" s="241"/>
    </row>
    <row r="48407" spans="25:28">
      <c r="Y48407" s="240"/>
      <c r="AB48407" s="241"/>
    </row>
    <row r="48408" spans="25:28">
      <c r="Y48408" s="240"/>
      <c r="AB48408" s="241"/>
    </row>
    <row r="48409" spans="25:28">
      <c r="Y48409" s="240"/>
      <c r="AB48409" s="241"/>
    </row>
    <row r="48410" spans="25:28">
      <c r="Y48410" s="240"/>
      <c r="AB48410" s="241"/>
    </row>
    <row r="48411" spans="25:28">
      <c r="Y48411" s="240"/>
      <c r="AB48411" s="241"/>
    </row>
    <row r="48412" spans="25:28">
      <c r="Y48412" s="240"/>
      <c r="AB48412" s="241"/>
    </row>
    <row r="48413" spans="25:28">
      <c r="Y48413" s="240"/>
      <c r="AB48413" s="241"/>
    </row>
    <row r="48414" spans="25:28">
      <c r="Y48414" s="240"/>
      <c r="AB48414" s="241"/>
    </row>
    <row r="48415" spans="25:28">
      <c r="Y48415" s="240"/>
      <c r="AB48415" s="241"/>
    </row>
    <row r="48416" spans="25:28">
      <c r="Y48416" s="240"/>
      <c r="AB48416" s="241"/>
    </row>
    <row r="48417" spans="25:28">
      <c r="Y48417" s="240"/>
      <c r="AB48417" s="241"/>
    </row>
    <row r="48418" spans="25:28">
      <c r="Y48418" s="240"/>
      <c r="AB48418" s="241"/>
    </row>
    <row r="48419" spans="25:28">
      <c r="Y48419" s="240"/>
      <c r="AB48419" s="241"/>
    </row>
    <row r="48420" spans="25:28">
      <c r="Y48420" s="240"/>
      <c r="AB48420" s="241"/>
    </row>
    <row r="48421" spans="25:28">
      <c r="Y48421" s="240"/>
      <c r="AB48421" s="241"/>
    </row>
    <row r="48422" spans="25:28">
      <c r="Y48422" s="240"/>
      <c r="AB48422" s="241"/>
    </row>
    <row r="48423" spans="25:28">
      <c r="Y48423" s="240"/>
      <c r="AB48423" s="241"/>
    </row>
    <row r="48424" spans="25:28">
      <c r="Y48424" s="240"/>
      <c r="AB48424" s="241"/>
    </row>
    <row r="48425" spans="25:28">
      <c r="Y48425" s="240"/>
      <c r="AB48425" s="241"/>
    </row>
    <row r="48426" spans="25:28">
      <c r="Y48426" s="240"/>
      <c r="AB48426" s="241"/>
    </row>
    <row r="48427" spans="25:28">
      <c r="Y48427" s="240"/>
      <c r="AB48427" s="241"/>
    </row>
    <row r="48428" spans="25:28">
      <c r="Y48428" s="240"/>
      <c r="AB48428" s="241"/>
    </row>
    <row r="48429" spans="25:28">
      <c r="Y48429" s="240"/>
      <c r="AB48429" s="241"/>
    </row>
    <row r="48430" spans="25:28">
      <c r="Y48430" s="240"/>
      <c r="AB48430" s="241"/>
    </row>
    <row r="48431" spans="25:28">
      <c r="Y48431" s="240"/>
      <c r="AB48431" s="241"/>
    </row>
    <row r="48432" spans="25:28">
      <c r="Y48432" s="240"/>
      <c r="AB48432" s="241"/>
    </row>
    <row r="48433" spans="25:28">
      <c r="Y48433" s="240"/>
      <c r="AB48433" s="241"/>
    </row>
    <row r="48434" spans="25:28">
      <c r="Y48434" s="240"/>
      <c r="AB48434" s="241"/>
    </row>
    <row r="48435" spans="25:28">
      <c r="Y48435" s="240"/>
      <c r="AB48435" s="241"/>
    </row>
    <row r="48436" spans="25:28">
      <c r="Y48436" s="240"/>
      <c r="AB48436" s="241"/>
    </row>
    <row r="48437" spans="25:28">
      <c r="Y48437" s="240"/>
      <c r="AB48437" s="241"/>
    </row>
    <row r="48438" spans="25:28">
      <c r="Y48438" s="240"/>
      <c r="AB48438" s="241"/>
    </row>
    <row r="48439" spans="25:28">
      <c r="Y48439" s="240"/>
      <c r="AB48439" s="241"/>
    </row>
    <row r="48440" spans="25:28">
      <c r="Y48440" s="240"/>
      <c r="AB48440" s="241"/>
    </row>
    <row r="48441" spans="25:28">
      <c r="Y48441" s="240"/>
      <c r="AB48441" s="241"/>
    </row>
    <row r="48442" spans="25:28">
      <c r="Y48442" s="240"/>
      <c r="AB48442" s="241"/>
    </row>
    <row r="48443" spans="25:28">
      <c r="Y48443" s="240"/>
      <c r="AB48443" s="241"/>
    </row>
    <row r="48444" spans="25:28">
      <c r="Y48444" s="240"/>
      <c r="AB48444" s="241"/>
    </row>
    <row r="48445" spans="25:28">
      <c r="Y48445" s="240"/>
      <c r="AB48445" s="241"/>
    </row>
    <row r="48446" spans="25:28">
      <c r="Y48446" s="240"/>
      <c r="AB48446" s="241"/>
    </row>
    <row r="48447" spans="25:28">
      <c r="Y48447" s="240"/>
      <c r="AB48447" s="241"/>
    </row>
    <row r="48448" spans="25:28">
      <c r="Y48448" s="240"/>
      <c r="AB48448" s="241"/>
    </row>
    <row r="48449" spans="25:28">
      <c r="Y48449" s="240"/>
      <c r="AB48449" s="241"/>
    </row>
    <row r="48450" spans="25:28">
      <c r="Y48450" s="240"/>
      <c r="AB48450" s="241"/>
    </row>
    <row r="48451" spans="25:28">
      <c r="Y48451" s="240"/>
      <c r="AB48451" s="241"/>
    </row>
    <row r="48452" spans="25:28">
      <c r="Y48452" s="240"/>
      <c r="AB48452" s="241"/>
    </row>
    <row r="48453" spans="25:28">
      <c r="Y48453" s="240"/>
      <c r="AB48453" s="241"/>
    </row>
    <row r="48454" spans="25:28">
      <c r="Y48454" s="240"/>
      <c r="AB48454" s="241"/>
    </row>
    <row r="48455" spans="25:28">
      <c r="Y48455" s="240"/>
      <c r="AB48455" s="241"/>
    </row>
    <row r="48456" spans="25:28">
      <c r="Y48456" s="240"/>
      <c r="AB48456" s="241"/>
    </row>
    <row r="48457" spans="25:28">
      <c r="Y48457" s="240"/>
      <c r="AB48457" s="241"/>
    </row>
    <row r="48458" spans="25:28">
      <c r="Y48458" s="240"/>
      <c r="AB48458" s="241"/>
    </row>
    <row r="48459" spans="25:28">
      <c r="Y48459" s="240"/>
      <c r="AB48459" s="241"/>
    </row>
    <row r="48460" spans="25:28">
      <c r="Y48460" s="240"/>
      <c r="AB48460" s="241"/>
    </row>
    <row r="48461" spans="25:28">
      <c r="Y48461" s="240"/>
      <c r="AB48461" s="241"/>
    </row>
    <row r="48462" spans="25:28">
      <c r="Y48462" s="240"/>
      <c r="AB48462" s="241"/>
    </row>
    <row r="48463" spans="25:28">
      <c r="Y48463" s="240"/>
      <c r="AB48463" s="241"/>
    </row>
    <row r="48464" spans="25:28">
      <c r="Y48464" s="240"/>
      <c r="AB48464" s="241"/>
    </row>
    <row r="48465" spans="25:28">
      <c r="Y48465" s="240"/>
      <c r="AB48465" s="241"/>
    </row>
    <row r="48466" spans="25:28">
      <c r="Y48466" s="240"/>
      <c r="AB48466" s="241"/>
    </row>
    <row r="48467" spans="25:28">
      <c r="Y48467" s="240"/>
      <c r="AB48467" s="241"/>
    </row>
    <row r="48468" spans="25:28">
      <c r="Y48468" s="240"/>
      <c r="AB48468" s="241"/>
    </row>
    <row r="48469" spans="25:28">
      <c r="Y48469" s="240"/>
      <c r="AB48469" s="241"/>
    </row>
    <row r="48470" spans="25:28">
      <c r="Y48470" s="240"/>
      <c r="AB48470" s="241"/>
    </row>
    <row r="48471" spans="25:28">
      <c r="Y48471" s="240"/>
      <c r="AB48471" s="241"/>
    </row>
    <row r="48472" spans="25:28">
      <c r="Y48472" s="240"/>
      <c r="AB48472" s="241"/>
    </row>
    <row r="48473" spans="25:28">
      <c r="Y48473" s="240"/>
      <c r="AB48473" s="241"/>
    </row>
    <row r="48474" spans="25:28">
      <c r="Y48474" s="240"/>
      <c r="AB48474" s="241"/>
    </row>
    <row r="48475" spans="25:28">
      <c r="Y48475" s="240"/>
      <c r="AB48475" s="241"/>
    </row>
    <row r="48476" spans="25:28">
      <c r="Y48476" s="240"/>
      <c r="AB48476" s="241"/>
    </row>
    <row r="48477" spans="25:28">
      <c r="Y48477" s="240"/>
      <c r="AB48477" s="241"/>
    </row>
    <row r="48478" spans="25:28">
      <c r="Y48478" s="240"/>
      <c r="AB48478" s="241"/>
    </row>
    <row r="48479" spans="25:28">
      <c r="Y48479" s="240"/>
      <c r="AB48479" s="241"/>
    </row>
    <row r="48480" spans="25:28">
      <c r="Y48480" s="240"/>
      <c r="AB48480" s="241"/>
    </row>
    <row r="48481" spans="25:28">
      <c r="Y48481" s="240"/>
      <c r="AB48481" s="241"/>
    </row>
    <row r="48482" spans="25:28">
      <c r="Y48482" s="240"/>
      <c r="AB48482" s="241"/>
    </row>
    <row r="48483" spans="25:28">
      <c r="Y48483" s="240"/>
      <c r="AB48483" s="241"/>
    </row>
    <row r="48484" spans="25:28">
      <c r="Y48484" s="240"/>
      <c r="AB48484" s="241"/>
    </row>
    <row r="48485" spans="25:28">
      <c r="Y48485" s="240"/>
      <c r="AB48485" s="241"/>
    </row>
    <row r="48486" spans="25:28">
      <c r="Y48486" s="240"/>
      <c r="AB48486" s="241"/>
    </row>
    <row r="48487" spans="25:28">
      <c r="Y48487" s="240"/>
      <c r="AB48487" s="241"/>
    </row>
    <row r="48488" spans="25:28">
      <c r="Y48488" s="240"/>
      <c r="AB48488" s="241"/>
    </row>
    <row r="48489" spans="25:28">
      <c r="Y48489" s="240"/>
      <c r="AB48489" s="241"/>
    </row>
    <row r="48490" spans="25:28">
      <c r="Y48490" s="240"/>
      <c r="AB48490" s="241"/>
    </row>
    <row r="48491" spans="25:28">
      <c r="Y48491" s="240"/>
      <c r="AB48491" s="241"/>
    </row>
    <row r="48492" spans="25:28">
      <c r="Y48492" s="240"/>
      <c r="AB48492" s="241"/>
    </row>
    <row r="48493" spans="25:28">
      <c r="Y48493" s="240"/>
      <c r="AB48493" s="241"/>
    </row>
    <row r="48494" spans="25:28">
      <c r="Y48494" s="240"/>
      <c r="AB48494" s="241"/>
    </row>
    <row r="48495" spans="25:28">
      <c r="Y48495" s="240"/>
      <c r="AB48495" s="241"/>
    </row>
    <row r="48496" spans="25:28">
      <c r="Y48496" s="240"/>
      <c r="AB48496" s="241"/>
    </row>
    <row r="48497" spans="25:28">
      <c r="Y48497" s="240"/>
      <c r="AB48497" s="241"/>
    </row>
    <row r="48498" spans="25:28">
      <c r="Y48498" s="240"/>
      <c r="AB48498" s="241"/>
    </row>
    <row r="48499" spans="25:28">
      <c r="Y48499" s="240"/>
      <c r="AB48499" s="241"/>
    </row>
    <row r="48500" spans="25:28">
      <c r="Y48500" s="240"/>
      <c r="AB48500" s="241"/>
    </row>
    <row r="48501" spans="25:28">
      <c r="Y48501" s="240"/>
      <c r="AB48501" s="241"/>
    </row>
    <row r="48502" spans="25:28">
      <c r="Y48502" s="240"/>
      <c r="AB48502" s="241"/>
    </row>
    <row r="48503" spans="25:28">
      <c r="Y48503" s="240"/>
      <c r="AB48503" s="241"/>
    </row>
    <row r="48504" spans="25:28">
      <c r="Y48504" s="240"/>
      <c r="AB48504" s="241"/>
    </row>
    <row r="48505" spans="25:28">
      <c r="Y48505" s="240"/>
      <c r="AB48505" s="241"/>
    </row>
    <row r="48506" spans="25:28">
      <c r="Y48506" s="240"/>
      <c r="AB48506" s="241"/>
    </row>
    <row r="48507" spans="25:28">
      <c r="Y48507" s="240"/>
      <c r="AB48507" s="241"/>
    </row>
    <row r="48508" spans="25:28">
      <c r="Y48508" s="240"/>
      <c r="AB48508" s="241"/>
    </row>
    <row r="48509" spans="25:28">
      <c r="Y48509" s="240"/>
      <c r="AB48509" s="241"/>
    </row>
    <row r="48510" spans="25:28">
      <c r="Y48510" s="240"/>
      <c r="AB48510" s="241"/>
    </row>
    <row r="48511" spans="25:28">
      <c r="Y48511" s="240"/>
      <c r="AB48511" s="241"/>
    </row>
    <row r="48512" spans="25:28">
      <c r="Y48512" s="240"/>
      <c r="AB48512" s="241"/>
    </row>
    <row r="48513" spans="25:28">
      <c r="Y48513" s="240"/>
      <c r="AB48513" s="241"/>
    </row>
    <row r="48514" spans="25:28">
      <c r="Y48514" s="240"/>
      <c r="AB48514" s="241"/>
    </row>
    <row r="48515" spans="25:28">
      <c r="Y48515" s="240"/>
      <c r="AB48515" s="241"/>
    </row>
    <row r="48516" spans="25:28">
      <c r="Y48516" s="240"/>
      <c r="AB48516" s="241"/>
    </row>
    <row r="48517" spans="25:28">
      <c r="Y48517" s="240"/>
      <c r="AB48517" s="241"/>
    </row>
    <row r="48518" spans="25:28">
      <c r="Y48518" s="240"/>
      <c r="AB48518" s="241"/>
    </row>
    <row r="48519" spans="25:28">
      <c r="Y48519" s="240"/>
      <c r="AB48519" s="241"/>
    </row>
    <row r="48520" spans="25:28">
      <c r="Y48520" s="240"/>
      <c r="AB48520" s="241"/>
    </row>
    <row r="48521" spans="25:28">
      <c r="Y48521" s="240"/>
      <c r="AB48521" s="241"/>
    </row>
    <row r="48522" spans="25:28">
      <c r="Y48522" s="240"/>
      <c r="AB48522" s="241"/>
    </row>
    <row r="48523" spans="25:28">
      <c r="Y48523" s="240"/>
      <c r="AB48523" s="241"/>
    </row>
    <row r="48524" spans="25:28">
      <c r="Y48524" s="240"/>
      <c r="AB48524" s="241"/>
    </row>
    <row r="48525" spans="25:28">
      <c r="Y48525" s="240"/>
      <c r="AB48525" s="241"/>
    </row>
    <row r="48526" spans="25:28">
      <c r="Y48526" s="240"/>
      <c r="AB48526" s="241"/>
    </row>
    <row r="48527" spans="25:28">
      <c r="Y48527" s="240"/>
      <c r="AB48527" s="241"/>
    </row>
    <row r="48528" spans="25:28">
      <c r="Y48528" s="240"/>
      <c r="AB48528" s="241"/>
    </row>
    <row r="48529" spans="25:28">
      <c r="Y48529" s="240"/>
      <c r="AB48529" s="241"/>
    </row>
    <row r="48530" spans="25:28">
      <c r="Y48530" s="240"/>
      <c r="AB48530" s="241"/>
    </row>
    <row r="48531" spans="25:28">
      <c r="Y48531" s="240"/>
      <c r="AB48531" s="241"/>
    </row>
    <row r="48532" spans="25:28">
      <c r="Y48532" s="240"/>
      <c r="AB48532" s="241"/>
    </row>
    <row r="48533" spans="25:28">
      <c r="Y48533" s="240"/>
      <c r="AB48533" s="241"/>
    </row>
    <row r="48534" spans="25:28">
      <c r="Y48534" s="240"/>
      <c r="AB48534" s="241"/>
    </row>
    <row r="48535" spans="25:28">
      <c r="Y48535" s="240"/>
      <c r="AB48535" s="241"/>
    </row>
    <row r="48536" spans="25:28">
      <c r="Y48536" s="240"/>
      <c r="AB48536" s="241"/>
    </row>
    <row r="48537" spans="25:28">
      <c r="Y48537" s="240"/>
      <c r="AB48537" s="241"/>
    </row>
    <row r="48538" spans="25:28">
      <c r="Y48538" s="240"/>
      <c r="AB48538" s="241"/>
    </row>
    <row r="48539" spans="25:28">
      <c r="Y48539" s="240"/>
      <c r="AB48539" s="241"/>
    </row>
    <row r="48540" spans="25:28">
      <c r="Y48540" s="240"/>
      <c r="AB48540" s="241"/>
    </row>
    <row r="48541" spans="25:28">
      <c r="Y48541" s="240"/>
      <c r="AB48541" s="241"/>
    </row>
    <row r="48542" spans="25:28">
      <c r="Y48542" s="240"/>
      <c r="AB48542" s="241"/>
    </row>
    <row r="48543" spans="25:28">
      <c r="Y48543" s="240"/>
      <c r="AB48543" s="241"/>
    </row>
    <row r="48544" spans="25:28">
      <c r="Y48544" s="240"/>
      <c r="AB48544" s="241"/>
    </row>
    <row r="48545" spans="25:28">
      <c r="Y48545" s="240"/>
      <c r="AB48545" s="241"/>
    </row>
    <row r="48546" spans="25:28">
      <c r="Y48546" s="240"/>
      <c r="AB48546" s="241"/>
    </row>
    <row r="48547" spans="25:28">
      <c r="Y48547" s="240"/>
      <c r="AB48547" s="241"/>
    </row>
    <row r="48548" spans="25:28">
      <c r="Y48548" s="240"/>
      <c r="AB48548" s="241"/>
    </row>
    <row r="48549" spans="25:28">
      <c r="Y48549" s="240"/>
      <c r="AB48549" s="241"/>
    </row>
    <row r="48550" spans="25:28">
      <c r="Y48550" s="240"/>
      <c r="AB48550" s="241"/>
    </row>
    <row r="48551" spans="25:28">
      <c r="Y48551" s="240"/>
      <c r="AB48551" s="241"/>
    </row>
    <row r="48552" spans="25:28">
      <c r="Y48552" s="240"/>
      <c r="AB48552" s="241"/>
    </row>
    <row r="48553" spans="25:28">
      <c r="Y48553" s="240"/>
      <c r="AB48553" s="241"/>
    </row>
    <row r="48554" spans="25:28">
      <c r="Y48554" s="240"/>
      <c r="AB48554" s="241"/>
    </row>
    <row r="48555" spans="25:28">
      <c r="Y48555" s="240"/>
      <c r="AB48555" s="241"/>
    </row>
    <row r="48556" spans="25:28">
      <c r="Y48556" s="240"/>
      <c r="AB48556" s="241"/>
    </row>
    <row r="48557" spans="25:28">
      <c r="Y48557" s="240"/>
      <c r="AB48557" s="241"/>
    </row>
    <row r="48558" spans="25:28">
      <c r="Y48558" s="240"/>
      <c r="AB48558" s="241"/>
    </row>
    <row r="48559" spans="25:28">
      <c r="Y48559" s="240"/>
      <c r="AB48559" s="241"/>
    </row>
    <row r="48560" spans="25:28">
      <c r="Y48560" s="240"/>
      <c r="AB48560" s="241"/>
    </row>
    <row r="48561" spans="25:28">
      <c r="Y48561" s="240"/>
      <c r="AB48561" s="241"/>
    </row>
    <row r="48562" spans="25:28">
      <c r="Y48562" s="240"/>
      <c r="AB48562" s="241"/>
    </row>
    <row r="48563" spans="25:28">
      <c r="Y48563" s="240"/>
      <c r="AB48563" s="241"/>
    </row>
    <row r="48564" spans="25:28">
      <c r="Y48564" s="240"/>
      <c r="AB48564" s="241"/>
    </row>
    <row r="48565" spans="25:28">
      <c r="Y48565" s="240"/>
      <c r="AB48565" s="241"/>
    </row>
    <row r="48566" spans="25:28">
      <c r="Y48566" s="240"/>
      <c r="AB48566" s="241"/>
    </row>
    <row r="48567" spans="25:28">
      <c r="Y48567" s="240"/>
      <c r="AB48567" s="241"/>
    </row>
    <row r="48568" spans="25:28">
      <c r="Y48568" s="240"/>
      <c r="AB48568" s="241"/>
    </row>
    <row r="48569" spans="25:28">
      <c r="Y48569" s="240"/>
      <c r="AB48569" s="241"/>
    </row>
    <row r="48570" spans="25:28">
      <c r="Y48570" s="240"/>
      <c r="AB48570" s="241"/>
    </row>
    <row r="48571" spans="25:28">
      <c r="Y48571" s="240"/>
      <c r="AB48571" s="241"/>
    </row>
    <row r="48572" spans="25:28">
      <c r="Y48572" s="240"/>
      <c r="AB48572" s="241"/>
    </row>
    <row r="48573" spans="25:28">
      <c r="Y48573" s="240"/>
      <c r="AB48573" s="241"/>
    </row>
    <row r="48574" spans="25:28">
      <c r="Y48574" s="240"/>
      <c r="AB48574" s="241"/>
    </row>
    <row r="48575" spans="25:28">
      <c r="Y48575" s="240"/>
      <c r="AB48575" s="241"/>
    </row>
    <row r="48576" spans="25:28">
      <c r="Y48576" s="240"/>
      <c r="AB48576" s="241"/>
    </row>
    <row r="48577" spans="25:28">
      <c r="Y48577" s="240"/>
      <c r="AB48577" s="241"/>
    </row>
    <row r="48578" spans="25:28">
      <c r="Y48578" s="240"/>
      <c r="AB48578" s="241"/>
    </row>
    <row r="48579" spans="25:28">
      <c r="Y48579" s="240"/>
      <c r="AB48579" s="241"/>
    </row>
    <row r="48580" spans="25:28">
      <c r="Y48580" s="240"/>
      <c r="AB48580" s="241"/>
    </row>
    <row r="48581" spans="25:28">
      <c r="Y48581" s="240"/>
      <c r="AB48581" s="241"/>
    </row>
    <row r="48582" spans="25:28">
      <c r="Y48582" s="240"/>
      <c r="AB48582" s="241"/>
    </row>
    <row r="48583" spans="25:28">
      <c r="Y48583" s="240"/>
      <c r="AB48583" s="241"/>
    </row>
    <row r="48584" spans="25:28">
      <c r="Y48584" s="240"/>
      <c r="AB48584" s="241"/>
    </row>
    <row r="48585" spans="25:28">
      <c r="Y48585" s="240"/>
      <c r="AB48585" s="241"/>
    </row>
    <row r="48586" spans="25:28">
      <c r="Y48586" s="240"/>
      <c r="AB48586" s="241"/>
    </row>
    <row r="48587" spans="25:28">
      <c r="Y48587" s="240"/>
      <c r="AB48587" s="241"/>
    </row>
    <row r="48588" spans="25:28">
      <c r="Y48588" s="240"/>
      <c r="AB48588" s="241"/>
    </row>
    <row r="48589" spans="25:28">
      <c r="Y48589" s="240"/>
      <c r="AB48589" s="241"/>
    </row>
    <row r="48590" spans="25:28">
      <c r="Y48590" s="240"/>
      <c r="AB48590" s="241"/>
    </row>
    <row r="48591" spans="25:28">
      <c r="Y48591" s="240"/>
      <c r="AB48591" s="241"/>
    </row>
    <row r="48592" spans="25:28">
      <c r="Y48592" s="240"/>
      <c r="AB48592" s="241"/>
    </row>
    <row r="48593" spans="25:28">
      <c r="Y48593" s="240"/>
      <c r="AB48593" s="241"/>
    </row>
    <row r="48594" spans="25:28">
      <c r="Y48594" s="240"/>
      <c r="AB48594" s="241"/>
    </row>
    <row r="48595" spans="25:28">
      <c r="Y48595" s="240"/>
      <c r="AB48595" s="241"/>
    </row>
    <row r="48596" spans="25:28">
      <c r="Y48596" s="240"/>
      <c r="AB48596" s="241"/>
    </row>
    <row r="48597" spans="25:28">
      <c r="Y48597" s="240"/>
      <c r="AB48597" s="241"/>
    </row>
    <row r="48598" spans="25:28">
      <c r="Y48598" s="240"/>
      <c r="AB48598" s="241"/>
    </row>
    <row r="48599" spans="25:28">
      <c r="Y48599" s="240"/>
      <c r="AB48599" s="241"/>
    </row>
    <row r="48600" spans="25:28">
      <c r="Y48600" s="240"/>
      <c r="AB48600" s="241"/>
    </row>
    <row r="48601" spans="25:28">
      <c r="Y48601" s="240"/>
      <c r="AB48601" s="241"/>
    </row>
    <row r="48602" spans="25:28">
      <c r="Y48602" s="240"/>
      <c r="AB48602" s="241"/>
    </row>
    <row r="48603" spans="25:28">
      <c r="Y48603" s="240"/>
      <c r="AB48603" s="241"/>
    </row>
    <row r="48604" spans="25:28">
      <c r="Y48604" s="240"/>
      <c r="AB48604" s="241"/>
    </row>
    <row r="48605" spans="25:28">
      <c r="Y48605" s="240"/>
      <c r="AB48605" s="241"/>
    </row>
    <row r="48606" spans="25:28">
      <c r="Y48606" s="240"/>
      <c r="AB48606" s="241"/>
    </row>
    <row r="48607" spans="25:28">
      <c r="Y48607" s="240"/>
      <c r="AB48607" s="241"/>
    </row>
    <row r="48608" spans="25:28">
      <c r="Y48608" s="240"/>
      <c r="AB48608" s="241"/>
    </row>
    <row r="48609" spans="25:28">
      <c r="Y48609" s="240"/>
      <c r="AB48609" s="241"/>
    </row>
    <row r="48610" spans="25:28">
      <c r="Y48610" s="240"/>
      <c r="AB48610" s="241"/>
    </row>
    <row r="48611" spans="25:28">
      <c r="Y48611" s="240"/>
      <c r="AB48611" s="241"/>
    </row>
    <row r="48612" spans="25:28">
      <c r="Y48612" s="240"/>
      <c r="AB48612" s="241"/>
    </row>
    <row r="48613" spans="25:28">
      <c r="Y48613" s="240"/>
      <c r="AB48613" s="241"/>
    </row>
    <row r="48614" spans="25:28">
      <c r="Y48614" s="240"/>
      <c r="AB48614" s="241"/>
    </row>
    <row r="48615" spans="25:28">
      <c r="Y48615" s="240"/>
      <c r="AB48615" s="241"/>
    </row>
    <row r="48616" spans="25:28">
      <c r="Y48616" s="240"/>
      <c r="AB48616" s="241"/>
    </row>
    <row r="48617" spans="25:28">
      <c r="Y48617" s="240"/>
      <c r="AB48617" s="241"/>
    </row>
    <row r="48618" spans="25:28">
      <c r="Y48618" s="240"/>
      <c r="AB48618" s="241"/>
    </row>
    <row r="48619" spans="25:28">
      <c r="Y48619" s="240"/>
      <c r="AB48619" s="241"/>
    </row>
    <row r="48620" spans="25:28">
      <c r="Y48620" s="240"/>
      <c r="AB48620" s="241"/>
    </row>
    <row r="48621" spans="25:28">
      <c r="Y48621" s="240"/>
      <c r="AB48621" s="241"/>
    </row>
    <row r="48622" spans="25:28">
      <c r="Y48622" s="240"/>
      <c r="AB48622" s="241"/>
    </row>
    <row r="48623" spans="25:28">
      <c r="Y48623" s="240"/>
      <c r="AB48623" s="241"/>
    </row>
    <row r="48624" spans="25:28">
      <c r="Y48624" s="240"/>
      <c r="AB48624" s="241"/>
    </row>
    <row r="48625" spans="25:28">
      <c r="Y48625" s="240"/>
      <c r="AB48625" s="241"/>
    </row>
    <row r="48626" spans="25:28">
      <c r="Y48626" s="240"/>
      <c r="AB48626" s="241"/>
    </row>
    <row r="48627" spans="25:28">
      <c r="Y48627" s="240"/>
      <c r="AB48627" s="241"/>
    </row>
    <row r="48628" spans="25:28">
      <c r="Y48628" s="240"/>
      <c r="AB48628" s="241"/>
    </row>
    <row r="48629" spans="25:28">
      <c r="Y48629" s="240"/>
      <c r="AB48629" s="241"/>
    </row>
    <row r="48630" spans="25:28">
      <c r="Y48630" s="240"/>
      <c r="AB48630" s="241"/>
    </row>
    <row r="48631" spans="25:28">
      <c r="Y48631" s="240"/>
      <c r="AB48631" s="241"/>
    </row>
    <row r="48632" spans="25:28">
      <c r="Y48632" s="240"/>
      <c r="AB48632" s="241"/>
    </row>
    <row r="48633" spans="25:28">
      <c r="Y48633" s="240"/>
      <c r="AB48633" s="241"/>
    </row>
    <row r="48634" spans="25:28">
      <c r="Y48634" s="240"/>
      <c r="AB48634" s="241"/>
    </row>
    <row r="48635" spans="25:28">
      <c r="Y48635" s="240"/>
      <c r="AB48635" s="241"/>
    </row>
    <row r="48636" spans="25:28">
      <c r="Y48636" s="240"/>
      <c r="AB48636" s="241"/>
    </row>
    <row r="48637" spans="25:28">
      <c r="Y48637" s="240"/>
      <c r="AB48637" s="241"/>
    </row>
    <row r="48638" spans="25:28">
      <c r="Y48638" s="240"/>
      <c r="AB48638" s="241"/>
    </row>
    <row r="48639" spans="25:28">
      <c r="Y48639" s="240"/>
      <c r="AB48639" s="241"/>
    </row>
    <row r="48640" spans="25:28">
      <c r="Y48640" s="240"/>
      <c r="AB48640" s="241"/>
    </row>
    <row r="48641" spans="25:28">
      <c r="Y48641" s="240"/>
      <c r="AB48641" s="241"/>
    </row>
    <row r="48642" spans="25:28">
      <c r="Y48642" s="240"/>
      <c r="AB48642" s="241"/>
    </row>
    <row r="48643" spans="25:28">
      <c r="Y48643" s="240"/>
      <c r="AB48643" s="241"/>
    </row>
    <row r="48644" spans="25:28">
      <c r="Y48644" s="240"/>
      <c r="AB48644" s="241"/>
    </row>
    <row r="48645" spans="25:28">
      <c r="Y48645" s="240"/>
      <c r="AB48645" s="241"/>
    </row>
    <row r="48646" spans="25:28">
      <c r="Y48646" s="240"/>
      <c r="AB48646" s="241"/>
    </row>
    <row r="48647" spans="25:28">
      <c r="Y48647" s="240"/>
      <c r="AB48647" s="241"/>
    </row>
    <row r="48648" spans="25:28">
      <c r="Y48648" s="240"/>
      <c r="AB48648" s="241"/>
    </row>
    <row r="48649" spans="25:28">
      <c r="Y48649" s="240"/>
      <c r="AB48649" s="241"/>
    </row>
    <row r="48650" spans="25:28">
      <c r="Y48650" s="240"/>
      <c r="AB48650" s="241"/>
    </row>
    <row r="48651" spans="25:28">
      <c r="Y48651" s="240"/>
      <c r="AB48651" s="241"/>
    </row>
    <row r="48652" spans="25:28">
      <c r="Y48652" s="240"/>
      <c r="AB48652" s="241"/>
    </row>
    <row r="48653" spans="25:28">
      <c r="Y48653" s="240"/>
      <c r="AB48653" s="241"/>
    </row>
    <row r="48654" spans="25:28">
      <c r="Y48654" s="240"/>
      <c r="AB48654" s="241"/>
    </row>
    <row r="48655" spans="25:28">
      <c r="Y48655" s="240"/>
      <c r="AB48655" s="241"/>
    </row>
    <row r="48656" spans="25:28">
      <c r="Y48656" s="240"/>
      <c r="AB48656" s="241"/>
    </row>
    <row r="48657" spans="25:28">
      <c r="Y48657" s="240"/>
      <c r="AB48657" s="241"/>
    </row>
    <row r="48658" spans="25:28">
      <c r="Y48658" s="240"/>
      <c r="AB48658" s="241"/>
    </row>
    <row r="48659" spans="25:28">
      <c r="Y48659" s="240"/>
      <c r="AB48659" s="241"/>
    </row>
    <row r="48660" spans="25:28">
      <c r="Y48660" s="240"/>
      <c r="AB48660" s="241"/>
    </row>
    <row r="48661" spans="25:28">
      <c r="Y48661" s="240"/>
      <c r="AB48661" s="241"/>
    </row>
    <row r="48662" spans="25:28">
      <c r="Y48662" s="240"/>
      <c r="AB48662" s="241"/>
    </row>
    <row r="48663" spans="25:28">
      <c r="Y48663" s="240"/>
      <c r="AB48663" s="241"/>
    </row>
    <row r="48664" spans="25:28">
      <c r="Y48664" s="240"/>
      <c r="AB48664" s="241"/>
    </row>
    <row r="48665" spans="25:28">
      <c r="Y48665" s="240"/>
      <c r="AB48665" s="241"/>
    </row>
    <row r="48666" spans="25:28">
      <c r="Y48666" s="240"/>
      <c r="AB48666" s="241"/>
    </row>
    <row r="48667" spans="25:28">
      <c r="Y48667" s="240"/>
      <c r="AB48667" s="241"/>
    </row>
    <row r="48668" spans="25:28">
      <c r="Y48668" s="240"/>
      <c r="AB48668" s="241"/>
    </row>
    <row r="48669" spans="25:28">
      <c r="Y48669" s="240"/>
      <c r="AB48669" s="241"/>
    </row>
    <row r="48670" spans="25:28">
      <c r="Y48670" s="240"/>
      <c r="AB48670" s="241"/>
    </row>
    <row r="48671" spans="25:28">
      <c r="Y48671" s="240"/>
      <c r="AB48671" s="241"/>
    </row>
    <row r="48672" spans="25:28">
      <c r="Y48672" s="240"/>
      <c r="AB48672" s="241"/>
    </row>
    <row r="48673" spans="25:28">
      <c r="Y48673" s="240"/>
      <c r="AB48673" s="241"/>
    </row>
    <row r="48674" spans="25:28">
      <c r="Y48674" s="240"/>
      <c r="AB48674" s="241"/>
    </row>
    <row r="48675" spans="25:28">
      <c r="Y48675" s="240"/>
      <c r="AB48675" s="241"/>
    </row>
    <row r="48676" spans="25:28">
      <c r="Y48676" s="240"/>
      <c r="AB48676" s="241"/>
    </row>
    <row r="48677" spans="25:28">
      <c r="Y48677" s="240"/>
      <c r="AB48677" s="241"/>
    </row>
    <row r="48678" spans="25:28">
      <c r="Y48678" s="240"/>
      <c r="AB48678" s="241"/>
    </row>
    <row r="48679" spans="25:28">
      <c r="Y48679" s="240"/>
      <c r="AB48679" s="241"/>
    </row>
    <row r="48680" spans="25:28">
      <c r="Y48680" s="240"/>
      <c r="AB48680" s="241"/>
    </row>
    <row r="48681" spans="25:28">
      <c r="Y48681" s="240"/>
      <c r="AB48681" s="241"/>
    </row>
    <row r="48682" spans="25:28">
      <c r="Y48682" s="240"/>
      <c r="AB48682" s="241"/>
    </row>
    <row r="48683" spans="25:28">
      <c r="Y48683" s="240"/>
      <c r="AB48683" s="241"/>
    </row>
    <row r="48684" spans="25:28">
      <c r="Y48684" s="240"/>
      <c r="AB48684" s="241"/>
    </row>
    <row r="48685" spans="25:28">
      <c r="Y48685" s="240"/>
      <c r="AB48685" s="241"/>
    </row>
    <row r="48686" spans="25:28">
      <c r="Y48686" s="240"/>
      <c r="AB48686" s="241"/>
    </row>
    <row r="48687" spans="25:28">
      <c r="Y48687" s="240"/>
      <c r="AB48687" s="241"/>
    </row>
    <row r="48688" spans="25:28">
      <c r="Y48688" s="240"/>
      <c r="AB48688" s="241"/>
    </row>
    <row r="48689" spans="25:28">
      <c r="Y48689" s="240"/>
      <c r="AB48689" s="241"/>
    </row>
    <row r="48690" spans="25:28">
      <c r="Y48690" s="240"/>
      <c r="AB48690" s="241"/>
    </row>
    <row r="48691" spans="25:28">
      <c r="Y48691" s="240"/>
      <c r="AB48691" s="241"/>
    </row>
    <row r="48692" spans="25:28">
      <c r="Y48692" s="240"/>
      <c r="AB48692" s="241"/>
    </row>
    <row r="48693" spans="25:28">
      <c r="Y48693" s="240"/>
      <c r="AB48693" s="241"/>
    </row>
    <row r="48694" spans="25:28">
      <c r="Y48694" s="240"/>
      <c r="AB48694" s="241"/>
    </row>
    <row r="48695" spans="25:28">
      <c r="Y48695" s="240"/>
      <c r="AB48695" s="241"/>
    </row>
    <row r="48696" spans="25:28">
      <c r="Y48696" s="240"/>
      <c r="AB48696" s="241"/>
    </row>
    <row r="48697" spans="25:28">
      <c r="Y48697" s="240"/>
      <c r="AB48697" s="241"/>
    </row>
    <row r="48698" spans="25:28">
      <c r="Y48698" s="240"/>
      <c r="AB48698" s="241"/>
    </row>
    <row r="48699" spans="25:28">
      <c r="Y48699" s="240"/>
      <c r="AB48699" s="241"/>
    </row>
    <row r="48700" spans="25:28">
      <c r="Y48700" s="240"/>
      <c r="AB48700" s="241"/>
    </row>
    <row r="48701" spans="25:28">
      <c r="Y48701" s="240"/>
      <c r="AB48701" s="241"/>
    </row>
    <row r="48702" spans="25:28">
      <c r="Y48702" s="240"/>
      <c r="AB48702" s="241"/>
    </row>
    <row r="48703" spans="25:28">
      <c r="Y48703" s="240"/>
      <c r="AB48703" s="241"/>
    </row>
    <row r="48704" spans="25:28">
      <c r="Y48704" s="240"/>
      <c r="AB48704" s="241"/>
    </row>
    <row r="48705" spans="25:28">
      <c r="Y48705" s="240"/>
      <c r="AB48705" s="241"/>
    </row>
    <row r="48706" spans="25:28">
      <c r="Y48706" s="240"/>
      <c r="AB48706" s="241"/>
    </row>
    <row r="48707" spans="25:28">
      <c r="Y48707" s="240"/>
      <c r="AB48707" s="241"/>
    </row>
    <row r="48708" spans="25:28">
      <c r="Y48708" s="240"/>
      <c r="AB48708" s="241"/>
    </row>
    <row r="48709" spans="25:28">
      <c r="Y48709" s="240"/>
      <c r="AB48709" s="241"/>
    </row>
    <row r="48710" spans="25:28">
      <c r="Y48710" s="240"/>
      <c r="AB48710" s="241"/>
    </row>
    <row r="48711" spans="25:28">
      <c r="Y48711" s="240"/>
      <c r="AB48711" s="241"/>
    </row>
    <row r="48712" spans="25:28">
      <c r="Y48712" s="240"/>
      <c r="AB48712" s="241"/>
    </row>
    <row r="48713" spans="25:28">
      <c r="Y48713" s="240"/>
      <c r="AB48713" s="241"/>
    </row>
    <row r="48714" spans="25:28">
      <c r="Y48714" s="240"/>
      <c r="AB48714" s="241"/>
    </row>
    <row r="48715" spans="25:28">
      <c r="Y48715" s="240"/>
      <c r="AB48715" s="241"/>
    </row>
    <row r="48716" spans="25:28">
      <c r="Y48716" s="240"/>
      <c r="AB48716" s="241"/>
    </row>
    <row r="48717" spans="25:28">
      <c r="Y48717" s="240"/>
      <c r="AB48717" s="241"/>
    </row>
    <row r="48718" spans="25:28">
      <c r="Y48718" s="240"/>
      <c r="AB48718" s="241"/>
    </row>
    <row r="48719" spans="25:28">
      <c r="Y48719" s="240"/>
      <c r="AB48719" s="241"/>
    </row>
    <row r="48720" spans="25:28">
      <c r="Y48720" s="240"/>
      <c r="AB48720" s="241"/>
    </row>
    <row r="48721" spans="25:28">
      <c r="Y48721" s="240"/>
      <c r="AB48721" s="241"/>
    </row>
    <row r="48722" spans="25:28">
      <c r="Y48722" s="240"/>
      <c r="AB48722" s="241"/>
    </row>
    <row r="48723" spans="25:28">
      <c r="Y48723" s="240"/>
      <c r="AB48723" s="241"/>
    </row>
    <row r="48724" spans="25:28">
      <c r="Y48724" s="240"/>
      <c r="AB48724" s="241"/>
    </row>
    <row r="48725" spans="25:28">
      <c r="Y48725" s="240"/>
      <c r="AB48725" s="241"/>
    </row>
    <row r="48726" spans="25:28">
      <c r="Y48726" s="240"/>
      <c r="AB48726" s="241"/>
    </row>
    <row r="48727" spans="25:28">
      <c r="Y48727" s="240"/>
      <c r="AB48727" s="241"/>
    </row>
    <row r="48728" spans="25:28">
      <c r="Y48728" s="240"/>
      <c r="AB48728" s="241"/>
    </row>
    <row r="48729" spans="25:28">
      <c r="Y48729" s="240"/>
      <c r="AB48729" s="241"/>
    </row>
    <row r="48730" spans="25:28">
      <c r="Y48730" s="240"/>
      <c r="AB48730" s="241"/>
    </row>
    <row r="48731" spans="25:28">
      <c r="Y48731" s="240"/>
      <c r="AB48731" s="241"/>
    </row>
    <row r="48732" spans="25:28">
      <c r="Y48732" s="240"/>
      <c r="AB48732" s="241"/>
    </row>
    <row r="48733" spans="25:28">
      <c r="Y48733" s="240"/>
      <c r="AB48733" s="241"/>
    </row>
    <row r="48734" spans="25:28">
      <c r="Y48734" s="240"/>
      <c r="AB48734" s="241"/>
    </row>
    <row r="48735" spans="25:28">
      <c r="Y48735" s="240"/>
      <c r="AB48735" s="241"/>
    </row>
    <row r="48736" spans="25:28">
      <c r="Y48736" s="240"/>
      <c r="AB48736" s="241"/>
    </row>
    <row r="48737" spans="25:28">
      <c r="Y48737" s="240"/>
      <c r="AB48737" s="241"/>
    </row>
    <row r="48738" spans="25:28">
      <c r="Y48738" s="240"/>
      <c r="AB48738" s="241"/>
    </row>
    <row r="48739" spans="25:28">
      <c r="Y48739" s="240"/>
      <c r="AB48739" s="241"/>
    </row>
    <row r="48740" spans="25:28">
      <c r="Y48740" s="240"/>
      <c r="AB48740" s="241"/>
    </row>
    <row r="48741" spans="25:28">
      <c r="Y48741" s="240"/>
      <c r="AB48741" s="241"/>
    </row>
    <row r="48742" spans="25:28">
      <c r="Y48742" s="240"/>
      <c r="AB48742" s="241"/>
    </row>
    <row r="48743" spans="25:28">
      <c r="Y48743" s="240"/>
      <c r="AB48743" s="241"/>
    </row>
    <row r="48744" spans="25:28">
      <c r="Y48744" s="240"/>
      <c r="AB48744" s="241"/>
    </row>
    <row r="48745" spans="25:28">
      <c r="Y48745" s="240"/>
      <c r="AB48745" s="241"/>
    </row>
    <row r="48746" spans="25:28">
      <c r="Y48746" s="240"/>
      <c r="AB48746" s="241"/>
    </row>
    <row r="48747" spans="25:28">
      <c r="Y48747" s="240"/>
      <c r="AB48747" s="241"/>
    </row>
    <row r="48748" spans="25:28">
      <c r="Y48748" s="240"/>
      <c r="AB48748" s="241"/>
    </row>
    <row r="48749" spans="25:28">
      <c r="Y48749" s="240"/>
      <c r="AB48749" s="241"/>
    </row>
    <row r="48750" spans="25:28">
      <c r="Y48750" s="240"/>
      <c r="AB48750" s="241"/>
    </row>
    <row r="48751" spans="25:28">
      <c r="Y48751" s="240"/>
      <c r="AB48751" s="241"/>
    </row>
    <row r="48752" spans="25:28">
      <c r="Y48752" s="240"/>
      <c r="AB48752" s="241"/>
    </row>
    <row r="48753" spans="25:28">
      <c r="Y48753" s="240"/>
      <c r="AB48753" s="241"/>
    </row>
    <row r="48754" spans="25:28">
      <c r="Y48754" s="240"/>
      <c r="AB48754" s="241"/>
    </row>
    <row r="48755" spans="25:28">
      <c r="Y48755" s="240"/>
      <c r="AB48755" s="241"/>
    </row>
    <row r="48756" spans="25:28">
      <c r="Y48756" s="240"/>
      <c r="AB48756" s="241"/>
    </row>
    <row r="48757" spans="25:28">
      <c r="Y48757" s="240"/>
      <c r="AB48757" s="241"/>
    </row>
    <row r="48758" spans="25:28">
      <c r="Y48758" s="240"/>
      <c r="AB48758" s="241"/>
    </row>
    <row r="48759" spans="25:28">
      <c r="Y48759" s="240"/>
      <c r="AB48759" s="241"/>
    </row>
    <row r="48760" spans="25:28">
      <c r="Y48760" s="240"/>
      <c r="AB48760" s="241"/>
    </row>
    <row r="48761" spans="25:28">
      <c r="Y48761" s="240"/>
      <c r="AB48761" s="241"/>
    </row>
    <row r="48762" spans="25:28">
      <c r="Y48762" s="240"/>
      <c r="AB48762" s="241"/>
    </row>
    <row r="48763" spans="25:28">
      <c r="Y48763" s="240"/>
      <c r="AB48763" s="241"/>
    </row>
    <row r="48764" spans="25:28">
      <c r="Y48764" s="240"/>
      <c r="AB48764" s="241"/>
    </row>
    <row r="48765" spans="25:28">
      <c r="Y48765" s="240"/>
      <c r="AB48765" s="241"/>
    </row>
    <row r="48766" spans="25:28">
      <c r="Y48766" s="240"/>
      <c r="AB48766" s="241"/>
    </row>
    <row r="48767" spans="25:28">
      <c r="Y48767" s="240"/>
      <c r="AB48767" s="241"/>
    </row>
    <row r="48768" spans="25:28">
      <c r="Y48768" s="240"/>
      <c r="AB48768" s="241"/>
    </row>
    <row r="48769" spans="25:28">
      <c r="Y48769" s="240"/>
      <c r="AB48769" s="241"/>
    </row>
    <row r="48770" spans="25:28">
      <c r="Y48770" s="240"/>
      <c r="AB48770" s="241"/>
    </row>
    <row r="48771" spans="25:28">
      <c r="Y48771" s="240"/>
      <c r="AB48771" s="241"/>
    </row>
    <row r="48772" spans="25:28">
      <c r="Y48772" s="240"/>
      <c r="AB48772" s="241"/>
    </row>
    <row r="48773" spans="25:28">
      <c r="Y48773" s="240"/>
      <c r="AB48773" s="241"/>
    </row>
    <row r="48774" spans="25:28">
      <c r="Y48774" s="240"/>
      <c r="AB48774" s="241"/>
    </row>
    <row r="48775" spans="25:28">
      <c r="Y48775" s="240"/>
      <c r="AB48775" s="241"/>
    </row>
    <row r="48776" spans="25:28">
      <c r="Y48776" s="240"/>
      <c r="AB48776" s="241"/>
    </row>
    <row r="48777" spans="25:28">
      <c r="Y48777" s="240"/>
      <c r="AB48777" s="241"/>
    </row>
    <row r="48778" spans="25:28">
      <c r="Y48778" s="240"/>
      <c r="AB48778" s="241"/>
    </row>
    <row r="48779" spans="25:28">
      <c r="Y48779" s="240"/>
      <c r="AB48779" s="241"/>
    </row>
    <row r="48780" spans="25:28">
      <c r="Y48780" s="240"/>
      <c r="AB48780" s="241"/>
    </row>
    <row r="48781" spans="25:28">
      <c r="Y48781" s="240"/>
      <c r="AB48781" s="241"/>
    </row>
    <row r="48782" spans="25:28">
      <c r="Y48782" s="240"/>
      <c r="AB48782" s="241"/>
    </row>
    <row r="48783" spans="25:28">
      <c r="Y48783" s="240"/>
      <c r="AB48783" s="241"/>
    </row>
    <row r="48784" spans="25:28">
      <c r="Y48784" s="240"/>
      <c r="AB48784" s="241"/>
    </row>
    <row r="48785" spans="25:28">
      <c r="Y48785" s="240"/>
      <c r="AB48785" s="241"/>
    </row>
    <row r="48786" spans="25:28">
      <c r="Y48786" s="240"/>
      <c r="AB48786" s="241"/>
    </row>
    <row r="48787" spans="25:28">
      <c r="Y48787" s="240"/>
      <c r="AB48787" s="241"/>
    </row>
    <row r="48788" spans="25:28">
      <c r="Y48788" s="240"/>
      <c r="AB48788" s="241"/>
    </row>
    <row r="48789" spans="25:28">
      <c r="Y48789" s="240"/>
      <c r="AB48789" s="241"/>
    </row>
    <row r="48790" spans="25:28">
      <c r="Y48790" s="240"/>
      <c r="AB48790" s="241"/>
    </row>
    <row r="48791" spans="25:28">
      <c r="Y48791" s="240"/>
      <c r="AB48791" s="241"/>
    </row>
    <row r="48792" spans="25:28">
      <c r="Y48792" s="240"/>
      <c r="AB48792" s="241"/>
    </row>
    <row r="48793" spans="25:28">
      <c r="Y48793" s="240"/>
      <c r="AB48793" s="241"/>
    </row>
    <row r="48794" spans="25:28">
      <c r="Y48794" s="240"/>
      <c r="AB48794" s="241"/>
    </row>
    <row r="48795" spans="25:28">
      <c r="Y48795" s="240"/>
      <c r="AB48795" s="241"/>
    </row>
    <row r="48796" spans="25:28">
      <c r="Y48796" s="240"/>
      <c r="AB48796" s="241"/>
    </row>
    <row r="48797" spans="25:28">
      <c r="Y48797" s="240"/>
      <c r="AB48797" s="241"/>
    </row>
    <row r="48798" spans="25:28">
      <c r="Y48798" s="240"/>
      <c r="AB48798" s="241"/>
    </row>
    <row r="48799" spans="25:28">
      <c r="Y48799" s="240"/>
      <c r="AB48799" s="241"/>
    </row>
    <row r="48800" spans="25:28">
      <c r="Y48800" s="240"/>
      <c r="AB48800" s="241"/>
    </row>
    <row r="48801" spans="25:28">
      <c r="Y48801" s="240"/>
      <c r="AB48801" s="241"/>
    </row>
    <row r="48802" spans="25:28">
      <c r="Y48802" s="240"/>
      <c r="AB48802" s="241"/>
    </row>
    <row r="48803" spans="25:28">
      <c r="Y48803" s="240"/>
      <c r="AB48803" s="241"/>
    </row>
    <row r="48804" spans="25:28">
      <c r="Y48804" s="240"/>
      <c r="AB48804" s="241"/>
    </row>
    <row r="48805" spans="25:28">
      <c r="Y48805" s="240"/>
      <c r="AB48805" s="241"/>
    </row>
    <row r="48806" spans="25:28">
      <c r="Y48806" s="240"/>
      <c r="AB48806" s="241"/>
    </row>
    <row r="48807" spans="25:28">
      <c r="Y48807" s="240"/>
      <c r="AB48807" s="241"/>
    </row>
    <row r="48808" spans="25:28">
      <c r="Y48808" s="240"/>
      <c r="AB48808" s="241"/>
    </row>
    <row r="48809" spans="25:28">
      <c r="Y48809" s="240"/>
      <c r="AB48809" s="241"/>
    </row>
    <row r="48810" spans="25:28">
      <c r="Y48810" s="240"/>
      <c r="AB48810" s="241"/>
    </row>
    <row r="48811" spans="25:28">
      <c r="Y48811" s="240"/>
      <c r="AB48811" s="241"/>
    </row>
    <row r="48812" spans="25:28">
      <c r="Y48812" s="240"/>
      <c r="AB48812" s="241"/>
    </row>
    <row r="48813" spans="25:28">
      <c r="Y48813" s="240"/>
      <c r="AB48813" s="241"/>
    </row>
    <row r="48814" spans="25:28">
      <c r="Y48814" s="240"/>
      <c r="AB48814" s="241"/>
    </row>
    <row r="48815" spans="25:28">
      <c r="Y48815" s="240"/>
      <c r="AB48815" s="241"/>
    </row>
    <row r="48816" spans="25:28">
      <c r="Y48816" s="240"/>
      <c r="AB48816" s="241"/>
    </row>
    <row r="48817" spans="25:28">
      <c r="Y48817" s="240"/>
      <c r="AB48817" s="241"/>
    </row>
    <row r="48818" spans="25:28">
      <c r="Y48818" s="240"/>
      <c r="AB48818" s="241"/>
    </row>
    <row r="48819" spans="25:28">
      <c r="Y48819" s="240"/>
      <c r="AB48819" s="241"/>
    </row>
    <row r="48820" spans="25:28">
      <c r="Y48820" s="240"/>
      <c r="AB48820" s="241"/>
    </row>
    <row r="48821" spans="25:28">
      <c r="Y48821" s="240"/>
      <c r="AB48821" s="241"/>
    </row>
    <row r="48822" spans="25:28">
      <c r="Y48822" s="240"/>
      <c r="AB48822" s="241"/>
    </row>
    <row r="48823" spans="25:28">
      <c r="Y48823" s="240"/>
      <c r="AB48823" s="241"/>
    </row>
    <row r="48824" spans="25:28">
      <c r="Y48824" s="240"/>
      <c r="AB48824" s="241"/>
    </row>
    <row r="48825" spans="25:28">
      <c r="Y48825" s="240"/>
      <c r="AB48825" s="241"/>
    </row>
    <row r="48826" spans="25:28">
      <c r="Y48826" s="240"/>
      <c r="AB48826" s="241"/>
    </row>
    <row r="48827" spans="25:28">
      <c r="Y48827" s="240"/>
      <c r="AB48827" s="241"/>
    </row>
    <row r="48828" spans="25:28">
      <c r="Y48828" s="240"/>
      <c r="AB48828" s="241"/>
    </row>
    <row r="48829" spans="25:28">
      <c r="Y48829" s="240"/>
      <c r="AB48829" s="241"/>
    </row>
    <row r="48830" spans="25:28">
      <c r="Y48830" s="240"/>
      <c r="AB48830" s="241"/>
    </row>
    <row r="48831" spans="25:28">
      <c r="Y48831" s="240"/>
      <c r="AB48831" s="241"/>
    </row>
    <row r="48832" spans="25:28">
      <c r="Y48832" s="240"/>
      <c r="AB48832" s="241"/>
    </row>
    <row r="48833" spans="25:28">
      <c r="Y48833" s="240"/>
      <c r="AB48833" s="241"/>
    </row>
    <row r="48834" spans="25:28">
      <c r="Y48834" s="240"/>
      <c r="AB48834" s="241"/>
    </row>
    <row r="48835" spans="25:28">
      <c r="Y48835" s="240"/>
      <c r="AB48835" s="241"/>
    </row>
    <row r="48836" spans="25:28">
      <c r="Y48836" s="240"/>
      <c r="AB48836" s="241"/>
    </row>
    <row r="48837" spans="25:28">
      <c r="Y48837" s="240"/>
      <c r="AB48837" s="241"/>
    </row>
    <row r="48838" spans="25:28">
      <c r="Y48838" s="240"/>
      <c r="AB48838" s="241"/>
    </row>
    <row r="48839" spans="25:28">
      <c r="Y48839" s="240"/>
      <c r="AB48839" s="241"/>
    </row>
    <row r="48840" spans="25:28">
      <c r="Y48840" s="240"/>
      <c r="AB48840" s="241"/>
    </row>
    <row r="48841" spans="25:28">
      <c r="Y48841" s="240"/>
      <c r="AB48841" s="241"/>
    </row>
    <row r="48842" spans="25:28">
      <c r="Y48842" s="240"/>
      <c r="AB48842" s="241"/>
    </row>
    <row r="48843" spans="25:28">
      <c r="Y48843" s="240"/>
      <c r="AB48843" s="241"/>
    </row>
    <row r="48844" spans="25:28">
      <c r="Y48844" s="240"/>
      <c r="AB48844" s="241"/>
    </row>
    <row r="48845" spans="25:28">
      <c r="Y48845" s="240"/>
      <c r="AB48845" s="241"/>
    </row>
    <row r="48846" spans="25:28">
      <c r="Y48846" s="240"/>
      <c r="AB48846" s="241"/>
    </row>
    <row r="48847" spans="25:28">
      <c r="Y48847" s="240"/>
      <c r="AB48847" s="241"/>
    </row>
    <row r="48848" spans="25:28">
      <c r="Y48848" s="240"/>
      <c r="AB48848" s="241"/>
    </row>
    <row r="48849" spans="25:28">
      <c r="Y48849" s="240"/>
      <c r="AB48849" s="241"/>
    </row>
    <row r="48850" spans="25:28">
      <c r="Y48850" s="240"/>
      <c r="AB48850" s="241"/>
    </row>
    <row r="48851" spans="25:28">
      <c r="Y48851" s="240"/>
      <c r="AB48851" s="241"/>
    </row>
    <row r="48852" spans="25:28">
      <c r="Y48852" s="240"/>
      <c r="AB48852" s="241"/>
    </row>
    <row r="48853" spans="25:28">
      <c r="Y48853" s="240"/>
      <c r="AB48853" s="241"/>
    </row>
    <row r="48854" spans="25:28">
      <c r="Y48854" s="240"/>
      <c r="AB48854" s="241"/>
    </row>
    <row r="48855" spans="25:28">
      <c r="Y48855" s="240"/>
      <c r="AB48855" s="241"/>
    </row>
    <row r="48856" spans="25:28">
      <c r="Y48856" s="240"/>
      <c r="AB48856" s="241"/>
    </row>
    <row r="48857" spans="25:28">
      <c r="Y48857" s="240"/>
      <c r="AB48857" s="241"/>
    </row>
    <row r="48858" spans="25:28">
      <c r="Y48858" s="240"/>
      <c r="AB48858" s="241"/>
    </row>
    <row r="48859" spans="25:28">
      <c r="Y48859" s="240"/>
      <c r="AB48859" s="241"/>
    </row>
    <row r="48860" spans="25:28">
      <c r="Y48860" s="240"/>
      <c r="AB48860" s="241"/>
    </row>
    <row r="48861" spans="25:28">
      <c r="Y48861" s="240"/>
      <c r="AB48861" s="241"/>
    </row>
    <row r="48862" spans="25:28">
      <c r="Y48862" s="240"/>
      <c r="AB48862" s="241"/>
    </row>
    <row r="48863" spans="25:28">
      <c r="Y48863" s="240"/>
      <c r="AB48863" s="241"/>
    </row>
    <row r="48864" spans="25:28">
      <c r="Y48864" s="240"/>
      <c r="AB48864" s="241"/>
    </row>
    <row r="48865" spans="25:28">
      <c r="Y48865" s="240"/>
      <c r="AB48865" s="241"/>
    </row>
    <row r="48866" spans="25:28">
      <c r="Y48866" s="240"/>
      <c r="AB48866" s="241"/>
    </row>
    <row r="48867" spans="25:28">
      <c r="Y48867" s="240"/>
      <c r="AB48867" s="241"/>
    </row>
    <row r="48868" spans="25:28">
      <c r="Y48868" s="240"/>
      <c r="AB48868" s="241"/>
    </row>
    <row r="48869" spans="25:28">
      <c r="Y48869" s="240"/>
      <c r="AB48869" s="241"/>
    </row>
    <row r="48870" spans="25:28">
      <c r="Y48870" s="240"/>
      <c r="AB48870" s="241"/>
    </row>
    <row r="48871" spans="25:28">
      <c r="Y48871" s="240"/>
      <c r="AB48871" s="241"/>
    </row>
    <row r="48872" spans="25:28">
      <c r="Y48872" s="240"/>
      <c r="AB48872" s="241"/>
    </row>
    <row r="48873" spans="25:28">
      <c r="Y48873" s="240"/>
      <c r="AB48873" s="241"/>
    </row>
    <row r="48874" spans="25:28">
      <c r="Y48874" s="240"/>
      <c r="AB48874" s="241"/>
    </row>
    <row r="48875" spans="25:28">
      <c r="Y48875" s="240"/>
      <c r="AB48875" s="241"/>
    </row>
    <row r="48876" spans="25:28">
      <c r="Y48876" s="240"/>
      <c r="AB48876" s="241"/>
    </row>
    <row r="48877" spans="25:28">
      <c r="Y48877" s="240"/>
      <c r="AB48877" s="241"/>
    </row>
    <row r="48878" spans="25:28">
      <c r="Y48878" s="240"/>
      <c r="AB48878" s="241"/>
    </row>
    <row r="48879" spans="25:28">
      <c r="Y48879" s="240"/>
      <c r="AB48879" s="241"/>
    </row>
    <row r="48880" spans="25:28">
      <c r="Y48880" s="240"/>
      <c r="AB48880" s="241"/>
    </row>
    <row r="48881" spans="25:28">
      <c r="Y48881" s="240"/>
      <c r="AB48881" s="241"/>
    </row>
    <row r="48882" spans="25:28">
      <c r="Y48882" s="240"/>
      <c r="AB48882" s="241"/>
    </row>
    <row r="48883" spans="25:28">
      <c r="Y48883" s="240"/>
      <c r="AB48883" s="241"/>
    </row>
    <row r="48884" spans="25:28">
      <c r="Y48884" s="240"/>
      <c r="AB48884" s="241"/>
    </row>
    <row r="48885" spans="25:28">
      <c r="Y48885" s="240"/>
      <c r="AB48885" s="241"/>
    </row>
    <row r="48886" spans="25:28">
      <c r="Y48886" s="240"/>
      <c r="AB48886" s="241"/>
    </row>
    <row r="48887" spans="25:28">
      <c r="Y48887" s="240"/>
      <c r="AB48887" s="241"/>
    </row>
    <row r="48888" spans="25:28">
      <c r="Y48888" s="240"/>
      <c r="AB48888" s="241"/>
    </row>
    <row r="48889" spans="25:28">
      <c r="Y48889" s="240"/>
      <c r="AB48889" s="241"/>
    </row>
    <row r="48890" spans="25:28">
      <c r="Y48890" s="240"/>
      <c r="AB48890" s="241"/>
    </row>
    <row r="48891" spans="25:28">
      <c r="Y48891" s="240"/>
      <c r="AB48891" s="241"/>
    </row>
    <row r="48892" spans="25:28">
      <c r="Y48892" s="240"/>
      <c r="AB48892" s="241"/>
    </row>
    <row r="48893" spans="25:28">
      <c r="Y48893" s="240"/>
      <c r="AB48893" s="241"/>
    </row>
    <row r="48894" spans="25:28">
      <c r="Y48894" s="240"/>
      <c r="AB48894" s="241"/>
    </row>
    <row r="48895" spans="25:28">
      <c r="Y48895" s="240"/>
      <c r="AB48895" s="241"/>
    </row>
    <row r="48896" spans="25:28">
      <c r="Y48896" s="240"/>
      <c r="AB48896" s="241"/>
    </row>
    <row r="48897" spans="25:28">
      <c r="Y48897" s="240"/>
      <c r="AB48897" s="241"/>
    </row>
    <row r="48898" spans="25:28">
      <c r="Y48898" s="240"/>
      <c r="AB48898" s="241"/>
    </row>
    <row r="48899" spans="25:28">
      <c r="Y48899" s="240"/>
      <c r="AB48899" s="241"/>
    </row>
    <row r="48900" spans="25:28">
      <c r="Y48900" s="240"/>
      <c r="AB48900" s="241"/>
    </row>
    <row r="48901" spans="25:28">
      <c r="Y48901" s="240"/>
      <c r="AB48901" s="241"/>
    </row>
    <row r="48902" spans="25:28">
      <c r="Y48902" s="240"/>
      <c r="AB48902" s="241"/>
    </row>
    <row r="48903" spans="25:28">
      <c r="Y48903" s="240"/>
      <c r="AB48903" s="241"/>
    </row>
    <row r="48904" spans="25:28">
      <c r="Y48904" s="240"/>
      <c r="AB48904" s="241"/>
    </row>
    <row r="48905" spans="25:28">
      <c r="Y48905" s="240"/>
      <c r="AB48905" s="241"/>
    </row>
    <row r="48906" spans="25:28">
      <c r="Y48906" s="240"/>
      <c r="AB48906" s="241"/>
    </row>
    <row r="48907" spans="25:28">
      <c r="Y48907" s="240"/>
      <c r="AB48907" s="241"/>
    </row>
    <row r="48908" spans="25:28">
      <c r="Y48908" s="240"/>
      <c r="AB48908" s="241"/>
    </row>
    <row r="48909" spans="25:28">
      <c r="Y48909" s="240"/>
      <c r="AB48909" s="241"/>
    </row>
    <row r="48910" spans="25:28">
      <c r="Y48910" s="240"/>
      <c r="AB48910" s="241"/>
    </row>
    <row r="48911" spans="25:28">
      <c r="Y48911" s="240"/>
      <c r="AB48911" s="241"/>
    </row>
    <row r="48912" spans="25:28">
      <c r="Y48912" s="240"/>
      <c r="AB48912" s="241"/>
    </row>
    <row r="48913" spans="25:28">
      <c r="Y48913" s="240"/>
      <c r="AB48913" s="241"/>
    </row>
    <row r="48914" spans="25:28">
      <c r="Y48914" s="240"/>
      <c r="AB48914" s="241"/>
    </row>
    <row r="48915" spans="25:28">
      <c r="Y48915" s="240"/>
      <c r="AB48915" s="241"/>
    </row>
    <row r="48916" spans="25:28">
      <c r="Y48916" s="240"/>
      <c r="AB48916" s="241"/>
    </row>
    <row r="48917" spans="25:28">
      <c r="Y48917" s="240"/>
      <c r="AB48917" s="241"/>
    </row>
    <row r="48918" spans="25:28">
      <c r="Y48918" s="240"/>
      <c r="AB48918" s="241"/>
    </row>
    <row r="48919" spans="25:28">
      <c r="Y48919" s="240"/>
      <c r="AB48919" s="241"/>
    </row>
    <row r="48920" spans="25:28">
      <c r="Y48920" s="240"/>
      <c r="AB48920" s="241"/>
    </row>
    <row r="48921" spans="25:28">
      <c r="Y48921" s="240"/>
      <c r="AB48921" s="241"/>
    </row>
    <row r="48922" spans="25:28">
      <c r="Y48922" s="240"/>
      <c r="AB48922" s="241"/>
    </row>
    <row r="48923" spans="25:28">
      <c r="Y48923" s="240"/>
      <c r="AB48923" s="241"/>
    </row>
    <row r="48924" spans="25:28">
      <c r="Y48924" s="240"/>
      <c r="AB48924" s="241"/>
    </row>
    <row r="48925" spans="25:28">
      <c r="Y48925" s="240"/>
      <c r="AB48925" s="241"/>
    </row>
    <row r="48926" spans="25:28">
      <c r="Y48926" s="240"/>
      <c r="AB48926" s="241"/>
    </row>
    <row r="48927" spans="25:28">
      <c r="Y48927" s="240"/>
      <c r="AB48927" s="241"/>
    </row>
    <row r="48928" spans="25:28">
      <c r="Y48928" s="240"/>
      <c r="AB48928" s="241"/>
    </row>
    <row r="48929" spans="25:28">
      <c r="Y48929" s="240"/>
      <c r="AB48929" s="241"/>
    </row>
    <row r="48930" spans="25:28">
      <c r="Y48930" s="240"/>
      <c r="AB48930" s="241"/>
    </row>
    <row r="48931" spans="25:28">
      <c r="Y48931" s="240"/>
      <c r="AB48931" s="241"/>
    </row>
    <row r="48932" spans="25:28">
      <c r="Y48932" s="240"/>
      <c r="AB48932" s="241"/>
    </row>
    <row r="48933" spans="25:28">
      <c r="Y48933" s="240"/>
      <c r="AB48933" s="241"/>
    </row>
    <row r="48934" spans="25:28">
      <c r="Y48934" s="240"/>
      <c r="AB48934" s="241"/>
    </row>
    <row r="48935" spans="25:28">
      <c r="Y48935" s="240"/>
      <c r="AB48935" s="241"/>
    </row>
    <row r="48936" spans="25:28">
      <c r="Y48936" s="240"/>
      <c r="AB48936" s="241"/>
    </row>
    <row r="48937" spans="25:28">
      <c r="Y48937" s="240"/>
      <c r="AB48937" s="241"/>
    </row>
    <row r="48938" spans="25:28">
      <c r="Y48938" s="240"/>
      <c r="AB48938" s="241"/>
    </row>
    <row r="48939" spans="25:28">
      <c r="Y48939" s="240"/>
      <c r="AB48939" s="241"/>
    </row>
    <row r="48940" spans="25:28">
      <c r="Y48940" s="240"/>
      <c r="AB48940" s="241"/>
    </row>
    <row r="48941" spans="25:28">
      <c r="Y48941" s="240"/>
      <c r="AB48941" s="241"/>
    </row>
    <row r="48942" spans="25:28">
      <c r="Y48942" s="240"/>
      <c r="AB48942" s="241"/>
    </row>
    <row r="48943" spans="25:28">
      <c r="Y48943" s="240"/>
      <c r="AB48943" s="241"/>
    </row>
    <row r="48944" spans="25:28">
      <c r="Y48944" s="240"/>
      <c r="AB48944" s="241"/>
    </row>
    <row r="48945" spans="25:28">
      <c r="Y48945" s="240"/>
      <c r="AB48945" s="241"/>
    </row>
    <row r="48946" spans="25:28">
      <c r="Y48946" s="240"/>
      <c r="AB48946" s="241"/>
    </row>
    <row r="48947" spans="25:28">
      <c r="Y48947" s="240"/>
      <c r="AB48947" s="241"/>
    </row>
    <row r="48948" spans="25:28">
      <c r="Y48948" s="240"/>
      <c r="AB48948" s="241"/>
    </row>
    <row r="48949" spans="25:28">
      <c r="Y48949" s="240"/>
      <c r="AB48949" s="241"/>
    </row>
    <row r="48950" spans="25:28">
      <c r="Y48950" s="240"/>
      <c r="AB48950" s="241"/>
    </row>
    <row r="48951" spans="25:28">
      <c r="Y48951" s="240"/>
      <c r="AB48951" s="241"/>
    </row>
    <row r="48952" spans="25:28">
      <c r="Y48952" s="240"/>
      <c r="AB48952" s="241"/>
    </row>
    <row r="48953" spans="25:28">
      <c r="Y48953" s="240"/>
      <c r="AB48953" s="241"/>
    </row>
    <row r="48954" spans="25:28">
      <c r="Y48954" s="240"/>
      <c r="AB48954" s="241"/>
    </row>
    <row r="48955" spans="25:28">
      <c r="Y48955" s="240"/>
      <c r="AB48955" s="241"/>
    </row>
    <row r="48956" spans="25:28">
      <c r="Y48956" s="240"/>
      <c r="AB48956" s="241"/>
    </row>
    <row r="48957" spans="25:28">
      <c r="Y48957" s="240"/>
      <c r="AB48957" s="241"/>
    </row>
    <row r="48958" spans="25:28">
      <c r="Y48958" s="240"/>
      <c r="AB48958" s="241"/>
    </row>
    <row r="48959" spans="25:28">
      <c r="Y48959" s="240"/>
      <c r="AB48959" s="241"/>
    </row>
    <row r="48960" spans="25:28">
      <c r="Y48960" s="240"/>
      <c r="AB48960" s="241"/>
    </row>
    <row r="48961" spans="25:28">
      <c r="Y48961" s="240"/>
      <c r="AB48961" s="241"/>
    </row>
    <row r="48962" spans="25:28">
      <c r="Y48962" s="240"/>
      <c r="AB48962" s="241"/>
    </row>
    <row r="48963" spans="25:28">
      <c r="Y48963" s="240"/>
      <c r="AB48963" s="241"/>
    </row>
    <row r="48964" spans="25:28">
      <c r="Y48964" s="240"/>
      <c r="AB48964" s="241"/>
    </row>
    <row r="48965" spans="25:28">
      <c r="Y48965" s="240"/>
      <c r="AB48965" s="241"/>
    </row>
    <row r="48966" spans="25:28">
      <c r="Y48966" s="240"/>
      <c r="AB48966" s="241"/>
    </row>
    <row r="48967" spans="25:28">
      <c r="Y48967" s="240"/>
      <c r="AB48967" s="241"/>
    </row>
    <row r="48968" spans="25:28">
      <c r="Y48968" s="240"/>
      <c r="AB48968" s="241"/>
    </row>
    <row r="48969" spans="25:28">
      <c r="Y48969" s="240"/>
      <c r="AB48969" s="241"/>
    </row>
    <row r="48970" spans="25:28">
      <c r="Y48970" s="240"/>
      <c r="AB48970" s="241"/>
    </row>
    <row r="48971" spans="25:28">
      <c r="Y48971" s="240"/>
      <c r="AB48971" s="241"/>
    </row>
    <row r="48972" spans="25:28">
      <c r="Y48972" s="240"/>
      <c r="AB48972" s="241"/>
    </row>
    <row r="48973" spans="25:28">
      <c r="Y48973" s="240"/>
      <c r="AB48973" s="241"/>
    </row>
    <row r="48974" spans="25:28">
      <c r="Y48974" s="240"/>
      <c r="AB48974" s="241"/>
    </row>
    <row r="48975" spans="25:28">
      <c r="Y48975" s="240"/>
      <c r="AB48975" s="241"/>
    </row>
    <row r="48976" spans="25:28">
      <c r="Y48976" s="240"/>
      <c r="AB48976" s="241"/>
    </row>
    <row r="48977" spans="25:28">
      <c r="Y48977" s="240"/>
      <c r="AB48977" s="241"/>
    </row>
    <row r="48978" spans="25:28">
      <c r="Y48978" s="240"/>
      <c r="AB48978" s="241"/>
    </row>
    <row r="48979" spans="25:28">
      <c r="Y48979" s="240"/>
      <c r="AB48979" s="241"/>
    </row>
    <row r="48980" spans="25:28">
      <c r="Y48980" s="240"/>
      <c r="AB48980" s="241"/>
    </row>
    <row r="48981" spans="25:28">
      <c r="Y48981" s="240"/>
      <c r="AB48981" s="241"/>
    </row>
    <row r="48982" spans="25:28">
      <c r="Y48982" s="240"/>
      <c r="AB48982" s="241"/>
    </row>
    <row r="48983" spans="25:28">
      <c r="Y48983" s="240"/>
      <c r="AB48983" s="241"/>
    </row>
    <row r="48984" spans="25:28">
      <c r="Y48984" s="240"/>
      <c r="AB48984" s="241"/>
    </row>
    <row r="48985" spans="25:28">
      <c r="Y48985" s="240"/>
      <c r="AB48985" s="241"/>
    </row>
    <row r="48986" spans="25:28">
      <c r="Y48986" s="240"/>
      <c r="AB48986" s="241"/>
    </row>
    <row r="48987" spans="25:28">
      <c r="Y48987" s="240"/>
      <c r="AB48987" s="241"/>
    </row>
    <row r="48988" spans="25:28">
      <c r="Y48988" s="240"/>
      <c r="AB48988" s="241"/>
    </row>
    <row r="48989" spans="25:28">
      <c r="Y48989" s="240"/>
      <c r="AB48989" s="241"/>
    </row>
    <row r="48990" spans="25:28">
      <c r="Y48990" s="240"/>
      <c r="AB48990" s="241"/>
    </row>
    <row r="48991" spans="25:28">
      <c r="Y48991" s="240"/>
      <c r="AB48991" s="241"/>
    </row>
    <row r="48992" spans="25:28">
      <c r="Y48992" s="240"/>
      <c r="AB48992" s="241"/>
    </row>
    <row r="48993" spans="25:28">
      <c r="Y48993" s="240"/>
      <c r="AB48993" s="241"/>
    </row>
    <row r="48994" spans="25:28">
      <c r="Y48994" s="240"/>
      <c r="AB48994" s="241"/>
    </row>
    <row r="48995" spans="25:28">
      <c r="Y48995" s="240"/>
      <c r="AB48995" s="241"/>
    </row>
    <row r="48996" spans="25:28">
      <c r="Y48996" s="240"/>
      <c r="AB48996" s="241"/>
    </row>
    <row r="48997" spans="25:28">
      <c r="Y48997" s="240"/>
      <c r="AB48997" s="241"/>
    </row>
    <row r="48998" spans="25:28">
      <c r="Y48998" s="240"/>
      <c r="AB48998" s="241"/>
    </row>
    <row r="48999" spans="25:28">
      <c r="Y48999" s="240"/>
      <c r="AB48999" s="241"/>
    </row>
    <row r="49000" spans="25:28">
      <c r="Y49000" s="240"/>
      <c r="AB49000" s="241"/>
    </row>
    <row r="49001" spans="25:28">
      <c r="Y49001" s="240"/>
      <c r="AB49001" s="241"/>
    </row>
    <row r="49002" spans="25:28">
      <c r="Y49002" s="240"/>
      <c r="AB49002" s="241"/>
    </row>
    <row r="49003" spans="25:28">
      <c r="Y49003" s="240"/>
      <c r="AB49003" s="241"/>
    </row>
    <row r="49004" spans="25:28">
      <c r="Y49004" s="240"/>
      <c r="AB49004" s="241"/>
    </row>
    <row r="49005" spans="25:28">
      <c r="Y49005" s="240"/>
      <c r="AB49005" s="241"/>
    </row>
    <row r="49006" spans="25:28">
      <c r="Y49006" s="240"/>
      <c r="AB49006" s="241"/>
    </row>
    <row r="49007" spans="25:28">
      <c r="Y49007" s="240"/>
      <c r="AB49007" s="241"/>
    </row>
    <row r="49008" spans="25:28">
      <c r="Y49008" s="240"/>
      <c r="AB49008" s="241"/>
    </row>
    <row r="49009" spans="25:28">
      <c r="Y49009" s="240"/>
      <c r="AB49009" s="241"/>
    </row>
    <row r="49010" spans="25:28">
      <c r="Y49010" s="240"/>
      <c r="AB49010" s="241"/>
    </row>
    <row r="49011" spans="25:28">
      <c r="Y49011" s="240"/>
      <c r="AB49011" s="241"/>
    </row>
    <row r="49012" spans="25:28">
      <c r="Y49012" s="240"/>
      <c r="AB49012" s="241"/>
    </row>
    <row r="49013" spans="25:28">
      <c r="Y49013" s="240"/>
      <c r="AB49013" s="241"/>
    </row>
    <row r="49014" spans="25:28">
      <c r="Y49014" s="240"/>
      <c r="AB49014" s="241"/>
    </row>
    <row r="49015" spans="25:28">
      <c r="Y49015" s="240"/>
      <c r="AB49015" s="241"/>
    </row>
    <row r="49016" spans="25:28">
      <c r="Y49016" s="240"/>
      <c r="AB49016" s="241"/>
    </row>
    <row r="49017" spans="25:28">
      <c r="Y49017" s="240"/>
      <c r="AB49017" s="241"/>
    </row>
    <row r="49018" spans="25:28">
      <c r="Y49018" s="240"/>
      <c r="AB49018" s="241"/>
    </row>
    <row r="49019" spans="25:28">
      <c r="Y49019" s="240"/>
      <c r="AB49019" s="241"/>
    </row>
    <row r="49020" spans="25:28">
      <c r="Y49020" s="240"/>
      <c r="AB49020" s="241"/>
    </row>
    <row r="49021" spans="25:28">
      <c r="Y49021" s="240"/>
      <c r="AB49021" s="241"/>
    </row>
    <row r="49022" spans="25:28">
      <c r="Y49022" s="240"/>
      <c r="AB49022" s="241"/>
    </row>
    <row r="49023" spans="25:28">
      <c r="Y49023" s="240"/>
      <c r="AB49023" s="241"/>
    </row>
    <row r="49024" spans="25:28">
      <c r="Y49024" s="240"/>
      <c r="AB49024" s="241"/>
    </row>
    <row r="49025" spans="25:28">
      <c r="Y49025" s="240"/>
      <c r="AB49025" s="241"/>
    </row>
    <row r="49026" spans="25:28">
      <c r="Y49026" s="240"/>
      <c r="AB49026" s="241"/>
    </row>
    <row r="49027" spans="25:28">
      <c r="Y49027" s="240"/>
      <c r="AB49027" s="241"/>
    </row>
    <row r="49028" spans="25:28">
      <c r="Y49028" s="240"/>
      <c r="AB49028" s="241"/>
    </row>
    <row r="49029" spans="25:28">
      <c r="Y49029" s="240"/>
      <c r="AB49029" s="241"/>
    </row>
    <row r="49030" spans="25:28">
      <c r="Y49030" s="240"/>
      <c r="AB49030" s="241"/>
    </row>
    <row r="49031" spans="25:28">
      <c r="Y49031" s="240"/>
      <c r="AB49031" s="241"/>
    </row>
    <row r="49032" spans="25:28">
      <c r="Y49032" s="240"/>
      <c r="AB49032" s="241"/>
    </row>
    <row r="49033" spans="25:28">
      <c r="Y49033" s="240"/>
      <c r="AB49033" s="241"/>
    </row>
    <row r="49034" spans="25:28">
      <c r="Y49034" s="240"/>
      <c r="AB49034" s="241"/>
    </row>
    <row r="49035" spans="25:28">
      <c r="Y49035" s="240"/>
      <c r="AB49035" s="241"/>
    </row>
    <row r="49036" spans="25:28">
      <c r="Y49036" s="240"/>
      <c r="AB49036" s="241"/>
    </row>
    <row r="49037" spans="25:28">
      <c r="Y49037" s="240"/>
      <c r="AB49037" s="241"/>
    </row>
    <row r="49038" spans="25:28">
      <c r="Y49038" s="240"/>
      <c r="AB49038" s="241"/>
    </row>
    <row r="49039" spans="25:28">
      <c r="Y49039" s="240"/>
      <c r="AB49039" s="241"/>
    </row>
    <row r="49040" spans="25:28">
      <c r="Y49040" s="240"/>
      <c r="AB49040" s="241"/>
    </row>
    <row r="49041" spans="25:28">
      <c r="Y49041" s="240"/>
      <c r="AB49041" s="241"/>
    </row>
    <row r="49042" spans="25:28">
      <c r="Y49042" s="240"/>
      <c r="AB49042" s="241"/>
    </row>
    <row r="49043" spans="25:28">
      <c r="Y49043" s="240"/>
      <c r="AB49043" s="241"/>
    </row>
    <row r="49044" spans="25:28">
      <c r="Y49044" s="240"/>
      <c r="AB49044" s="241"/>
    </row>
    <row r="49045" spans="25:28">
      <c r="Y49045" s="240"/>
      <c r="AB49045" s="241"/>
    </row>
    <row r="49046" spans="25:28">
      <c r="Y49046" s="240"/>
      <c r="AB49046" s="241"/>
    </row>
    <row r="49047" spans="25:28">
      <c r="Y49047" s="240"/>
      <c r="AB49047" s="241"/>
    </row>
    <row r="49048" spans="25:28">
      <c r="Y49048" s="240"/>
      <c r="AB49048" s="241"/>
    </row>
    <row r="49049" spans="25:28">
      <c r="Y49049" s="240"/>
      <c r="AB49049" s="241"/>
    </row>
    <row r="49050" spans="25:28">
      <c r="Y49050" s="240"/>
      <c r="AB49050" s="241"/>
    </row>
    <row r="49051" spans="25:28">
      <c r="Y49051" s="240"/>
      <c r="AB49051" s="241"/>
    </row>
    <row r="49052" spans="25:28">
      <c r="Y49052" s="240"/>
      <c r="AB49052" s="241"/>
    </row>
    <row r="49053" spans="25:28">
      <c r="Y49053" s="240"/>
      <c r="AB49053" s="241"/>
    </row>
    <row r="49054" spans="25:28">
      <c r="Y49054" s="240"/>
      <c r="AB49054" s="241"/>
    </row>
    <row r="49055" spans="25:28">
      <c r="Y49055" s="240"/>
      <c r="AB49055" s="241"/>
    </row>
    <row r="49056" spans="25:28">
      <c r="Y49056" s="240"/>
      <c r="AB49056" s="241"/>
    </row>
    <row r="49057" spans="25:28">
      <c r="Y49057" s="240"/>
      <c r="AB49057" s="241"/>
    </row>
    <row r="49058" spans="25:28">
      <c r="Y49058" s="240"/>
      <c r="AB49058" s="241"/>
    </row>
    <row r="49059" spans="25:28">
      <c r="Y49059" s="240"/>
      <c r="AB49059" s="241"/>
    </row>
    <row r="49060" spans="25:28">
      <c r="Y49060" s="240"/>
      <c r="AB49060" s="241"/>
    </row>
    <row r="49061" spans="25:28">
      <c r="Y49061" s="240"/>
      <c r="AB49061" s="241"/>
    </row>
    <row r="49062" spans="25:28">
      <c r="Y49062" s="240"/>
      <c r="AB49062" s="241"/>
    </row>
    <row r="49063" spans="25:28">
      <c r="Y49063" s="240"/>
      <c r="AB49063" s="241"/>
    </row>
    <row r="49064" spans="25:28">
      <c r="Y49064" s="240"/>
      <c r="AB49064" s="241"/>
    </row>
    <row r="49065" spans="25:28">
      <c r="Y49065" s="240"/>
      <c r="AB49065" s="241"/>
    </row>
    <row r="49066" spans="25:28">
      <c r="Y49066" s="240"/>
      <c r="AB49066" s="241"/>
    </row>
    <row r="49067" spans="25:28">
      <c r="Y49067" s="240"/>
      <c r="AB49067" s="241"/>
    </row>
    <row r="49068" spans="25:28">
      <c r="Y49068" s="240"/>
      <c r="AB49068" s="241"/>
    </row>
    <row r="49069" spans="25:28">
      <c r="Y49069" s="240"/>
      <c r="AB49069" s="241"/>
    </row>
    <row r="49070" spans="25:28">
      <c r="Y49070" s="240"/>
      <c r="AB49070" s="241"/>
    </row>
    <row r="49071" spans="25:28">
      <c r="Y49071" s="240"/>
      <c r="AB49071" s="241"/>
    </row>
    <row r="49072" spans="25:28">
      <c r="Y49072" s="240"/>
      <c r="AB49072" s="241"/>
    </row>
    <row r="49073" spans="25:28">
      <c r="Y49073" s="240"/>
      <c r="AB49073" s="241"/>
    </row>
    <row r="49074" spans="25:28">
      <c r="Y49074" s="240"/>
      <c r="AB49074" s="241"/>
    </row>
    <row r="49075" spans="25:28">
      <c r="Y49075" s="240"/>
      <c r="AB49075" s="241"/>
    </row>
    <row r="49076" spans="25:28">
      <c r="Y49076" s="240"/>
      <c r="AB49076" s="241"/>
    </row>
    <row r="49077" spans="25:28">
      <c r="Y49077" s="240"/>
      <c r="AB49077" s="241"/>
    </row>
    <row r="49078" spans="25:28">
      <c r="Y49078" s="240"/>
      <c r="AB49078" s="241"/>
    </row>
    <row r="49079" spans="25:28">
      <c r="Y49079" s="240"/>
      <c r="AB49079" s="241"/>
    </row>
    <row r="49080" spans="25:28">
      <c r="Y49080" s="240"/>
      <c r="AB49080" s="241"/>
    </row>
    <row r="49081" spans="25:28">
      <c r="Y49081" s="240"/>
      <c r="AB49081" s="241"/>
    </row>
    <row r="49082" spans="25:28">
      <c r="Y49082" s="240"/>
      <c r="AB49082" s="241"/>
    </row>
    <row r="49083" spans="25:28">
      <c r="Y49083" s="240"/>
      <c r="AB49083" s="241"/>
    </row>
    <row r="49084" spans="25:28">
      <c r="Y49084" s="240"/>
      <c r="AB49084" s="241"/>
    </row>
    <row r="49085" spans="25:28">
      <c r="Y49085" s="240"/>
      <c r="AB49085" s="241"/>
    </row>
    <row r="49086" spans="25:28">
      <c r="Y49086" s="240"/>
      <c r="AB49086" s="241"/>
    </row>
    <row r="49087" spans="25:28">
      <c r="Y49087" s="240"/>
      <c r="AB49087" s="241"/>
    </row>
    <row r="49088" spans="25:28">
      <c r="Y49088" s="240"/>
      <c r="AB49088" s="241"/>
    </row>
    <row r="49089" spans="25:28">
      <c r="Y49089" s="240"/>
      <c r="AB49089" s="241"/>
    </row>
    <row r="49090" spans="25:28">
      <c r="Y49090" s="240"/>
      <c r="AB49090" s="241"/>
    </row>
    <row r="49091" spans="25:28">
      <c r="Y49091" s="240"/>
      <c r="AB49091" s="241"/>
    </row>
    <row r="49092" spans="25:28">
      <c r="Y49092" s="240"/>
      <c r="AB49092" s="241"/>
    </row>
    <row r="49093" spans="25:28">
      <c r="Y49093" s="240"/>
      <c r="AB49093" s="241"/>
    </row>
    <row r="49094" spans="25:28">
      <c r="Y49094" s="240"/>
      <c r="AB49094" s="241"/>
    </row>
    <row r="49095" spans="25:28">
      <c r="Y49095" s="240"/>
      <c r="AB49095" s="241"/>
    </row>
    <row r="49096" spans="25:28">
      <c r="Y49096" s="240"/>
      <c r="AB49096" s="241"/>
    </row>
    <row r="49097" spans="25:28">
      <c r="Y49097" s="240"/>
      <c r="AB49097" s="241"/>
    </row>
    <row r="49098" spans="25:28">
      <c r="Y49098" s="240"/>
      <c r="AB49098" s="241"/>
    </row>
    <row r="49099" spans="25:28">
      <c r="Y49099" s="240"/>
      <c r="AB49099" s="241"/>
    </row>
    <row r="49100" spans="25:28">
      <c r="Y49100" s="240"/>
      <c r="AB49100" s="241"/>
    </row>
    <row r="49101" spans="25:28">
      <c r="Y49101" s="240"/>
      <c r="AB49101" s="241"/>
    </row>
    <row r="49102" spans="25:28">
      <c r="Y49102" s="240"/>
      <c r="AB49102" s="241"/>
    </row>
    <row r="49103" spans="25:28">
      <c r="Y49103" s="240"/>
      <c r="AB49103" s="241"/>
    </row>
    <row r="49104" spans="25:28">
      <c r="Y49104" s="240"/>
      <c r="AB49104" s="241"/>
    </row>
    <row r="49105" spans="25:28">
      <c r="Y49105" s="240"/>
      <c r="AB49105" s="241"/>
    </row>
    <row r="49106" spans="25:28">
      <c r="Y49106" s="240"/>
      <c r="AB49106" s="241"/>
    </row>
    <row r="49107" spans="25:28">
      <c r="Y49107" s="240"/>
      <c r="AB49107" s="241"/>
    </row>
    <row r="49108" spans="25:28">
      <c r="Y49108" s="240"/>
      <c r="AB49108" s="241"/>
    </row>
    <row r="49109" spans="25:28">
      <c r="Y49109" s="240"/>
      <c r="AB49109" s="241"/>
    </row>
    <row r="49110" spans="25:28">
      <c r="Y49110" s="240"/>
      <c r="AB49110" s="241"/>
    </row>
    <row r="49111" spans="25:28">
      <c r="Y49111" s="240"/>
      <c r="AB49111" s="241"/>
    </row>
    <row r="49112" spans="25:28">
      <c r="Y49112" s="240"/>
      <c r="AB49112" s="241"/>
    </row>
    <row r="49113" spans="25:28">
      <c r="Y49113" s="240"/>
      <c r="AB49113" s="241"/>
    </row>
    <row r="49114" spans="25:28">
      <c r="Y49114" s="240"/>
      <c r="AB49114" s="241"/>
    </row>
    <row r="49115" spans="25:28">
      <c r="Y49115" s="240"/>
      <c r="AB49115" s="241"/>
    </row>
    <row r="49116" spans="25:28">
      <c r="Y49116" s="240"/>
      <c r="AB49116" s="241"/>
    </row>
    <row r="49117" spans="25:28">
      <c r="Y49117" s="240"/>
      <c r="AB49117" s="241"/>
    </row>
    <row r="49118" spans="25:28">
      <c r="Y49118" s="240"/>
      <c r="AB49118" s="241"/>
    </row>
    <row r="49119" spans="25:28">
      <c r="Y49119" s="240"/>
      <c r="AB49119" s="241"/>
    </row>
    <row r="49120" spans="25:28">
      <c r="Y49120" s="240"/>
      <c r="AB49120" s="241"/>
    </row>
    <row r="49121" spans="25:28">
      <c r="Y49121" s="240"/>
      <c r="AB49121" s="241"/>
    </row>
    <row r="49122" spans="25:28">
      <c r="Y49122" s="240"/>
      <c r="AB49122" s="241"/>
    </row>
    <row r="49123" spans="25:28">
      <c r="Y49123" s="240"/>
      <c r="AB49123" s="241"/>
    </row>
    <row r="49124" spans="25:28">
      <c r="Y49124" s="240"/>
      <c r="AB49124" s="241"/>
    </row>
    <row r="49125" spans="25:28">
      <c r="Y49125" s="240"/>
      <c r="AB49125" s="241"/>
    </row>
    <row r="49126" spans="25:28">
      <c r="Y49126" s="240"/>
      <c r="AB49126" s="241"/>
    </row>
    <row r="49127" spans="25:28">
      <c r="Y49127" s="240"/>
      <c r="AB49127" s="241"/>
    </row>
    <row r="49128" spans="25:28">
      <c r="Y49128" s="240"/>
      <c r="AB49128" s="241"/>
    </row>
    <row r="49129" spans="25:28">
      <c r="Y49129" s="240"/>
      <c r="AB49129" s="241"/>
    </row>
    <row r="49130" spans="25:28">
      <c r="Y49130" s="240"/>
      <c r="AB49130" s="241"/>
    </row>
    <row r="49131" spans="25:28">
      <c r="Y49131" s="240"/>
      <c r="AB49131" s="241"/>
    </row>
    <row r="49132" spans="25:28">
      <c r="Y49132" s="240"/>
      <c r="AB49132" s="241"/>
    </row>
    <row r="49133" spans="25:28">
      <c r="Y49133" s="240"/>
      <c r="AB49133" s="241"/>
    </row>
    <row r="49134" spans="25:28">
      <c r="Y49134" s="240"/>
      <c r="AB49134" s="241"/>
    </row>
    <row r="49135" spans="25:28">
      <c r="Y49135" s="240"/>
      <c r="AB49135" s="241"/>
    </row>
    <row r="49136" spans="25:28">
      <c r="Y49136" s="240"/>
      <c r="AB49136" s="241"/>
    </row>
    <row r="49137" spans="25:28">
      <c r="Y49137" s="240"/>
      <c r="AB49137" s="241"/>
    </row>
    <row r="49138" spans="25:28">
      <c r="Y49138" s="240"/>
      <c r="AB49138" s="241"/>
    </row>
    <row r="49139" spans="25:28">
      <c r="Y49139" s="240"/>
      <c r="AB49139" s="241"/>
    </row>
    <row r="49140" spans="25:28">
      <c r="Y49140" s="240"/>
      <c r="AB49140" s="241"/>
    </row>
    <row r="49141" spans="25:28">
      <c r="Y49141" s="240"/>
      <c r="AB49141" s="241"/>
    </row>
    <row r="49142" spans="25:28">
      <c r="Y49142" s="240"/>
      <c r="AB49142" s="241"/>
    </row>
    <row r="49143" spans="25:28">
      <c r="Y49143" s="240"/>
      <c r="AB49143" s="241"/>
    </row>
    <row r="49144" spans="25:28">
      <c r="Y49144" s="240"/>
      <c r="AB49144" s="241"/>
    </row>
    <row r="49145" spans="25:28">
      <c r="Y49145" s="240"/>
      <c r="AB49145" s="241"/>
    </row>
    <row r="49146" spans="25:28">
      <c r="Y49146" s="240"/>
      <c r="AB49146" s="241"/>
    </row>
    <row r="49147" spans="25:28">
      <c r="Y49147" s="240"/>
      <c r="AB49147" s="241"/>
    </row>
    <row r="49148" spans="25:28">
      <c r="Y49148" s="240"/>
      <c r="AB49148" s="241"/>
    </row>
    <row r="49149" spans="25:28">
      <c r="Y49149" s="240"/>
      <c r="AB49149" s="241"/>
    </row>
    <row r="49150" spans="25:28">
      <c r="Y49150" s="240"/>
      <c r="AB49150" s="241"/>
    </row>
    <row r="49151" spans="25:28">
      <c r="Y49151" s="240"/>
      <c r="AB49151" s="241"/>
    </row>
    <row r="49152" spans="25:28">
      <c r="Y49152" s="240"/>
      <c r="AB49152" s="241"/>
    </row>
    <row r="49153" spans="25:28">
      <c r="Y49153" s="240"/>
      <c r="AB49153" s="241"/>
    </row>
    <row r="49154" spans="25:28">
      <c r="Y49154" s="240"/>
      <c r="AB49154" s="241"/>
    </row>
    <row r="49155" spans="25:28">
      <c r="Y49155" s="240"/>
      <c r="AB49155" s="241"/>
    </row>
    <row r="49156" spans="25:28">
      <c r="Y49156" s="240"/>
      <c r="AB49156" s="241"/>
    </row>
    <row r="49157" spans="25:28">
      <c r="Y49157" s="240"/>
      <c r="AB49157" s="241"/>
    </row>
    <row r="49158" spans="25:28">
      <c r="Y49158" s="240"/>
      <c r="AB49158" s="241"/>
    </row>
    <row r="49159" spans="25:28">
      <c r="Y49159" s="240"/>
      <c r="AB49159" s="241"/>
    </row>
    <row r="49160" spans="25:28">
      <c r="Y49160" s="240"/>
      <c r="AB49160" s="241"/>
    </row>
    <row r="49161" spans="25:28">
      <c r="Y49161" s="240"/>
      <c r="AB49161" s="241"/>
    </row>
    <row r="49162" spans="25:28">
      <c r="Y49162" s="240"/>
      <c r="AB49162" s="241"/>
    </row>
    <row r="49163" spans="25:28">
      <c r="Y49163" s="240"/>
      <c r="AB49163" s="241"/>
    </row>
    <row r="49164" spans="25:28">
      <c r="Y49164" s="240"/>
      <c r="AB49164" s="241"/>
    </row>
    <row r="49165" spans="25:28">
      <c r="Y49165" s="240"/>
      <c r="AB49165" s="241"/>
    </row>
    <row r="49166" spans="25:28">
      <c r="Y49166" s="240"/>
      <c r="AB49166" s="241"/>
    </row>
    <row r="49167" spans="25:28">
      <c r="Y49167" s="240"/>
      <c r="AB49167" s="241"/>
    </row>
    <row r="49168" spans="25:28">
      <c r="Y49168" s="240"/>
      <c r="AB49168" s="241"/>
    </row>
    <row r="49169" spans="25:28">
      <c r="Y49169" s="240"/>
      <c r="AB49169" s="241"/>
    </row>
    <row r="49170" spans="25:28">
      <c r="Y49170" s="240"/>
      <c r="AB49170" s="241"/>
    </row>
    <row r="49171" spans="25:28">
      <c r="Y49171" s="240"/>
      <c r="AB49171" s="241"/>
    </row>
    <row r="49172" spans="25:28">
      <c r="Y49172" s="240"/>
      <c r="AB49172" s="241"/>
    </row>
    <row r="49173" spans="25:28">
      <c r="Y49173" s="240"/>
      <c r="AB49173" s="241"/>
    </row>
    <row r="49174" spans="25:28">
      <c r="Y49174" s="240"/>
      <c r="AB49174" s="241"/>
    </row>
    <row r="49175" spans="25:28">
      <c r="Y49175" s="240"/>
      <c r="AB49175" s="241"/>
    </row>
    <row r="49176" spans="25:28">
      <c r="Y49176" s="240"/>
      <c r="AB49176" s="241"/>
    </row>
    <row r="49177" spans="25:28">
      <c r="Y49177" s="240"/>
      <c r="AB49177" s="241"/>
    </row>
    <row r="49178" spans="25:28">
      <c r="Y49178" s="240"/>
      <c r="AB49178" s="241"/>
    </row>
    <row r="49179" spans="25:28">
      <c r="Y49179" s="240"/>
      <c r="AB49179" s="241"/>
    </row>
    <row r="49180" spans="25:28">
      <c r="Y49180" s="240"/>
      <c r="AB49180" s="241"/>
    </row>
    <row r="49181" spans="25:28">
      <c r="Y49181" s="240"/>
      <c r="AB49181" s="241"/>
    </row>
    <row r="49182" spans="25:28">
      <c r="Y49182" s="240"/>
      <c r="AB49182" s="241"/>
    </row>
    <row r="49183" spans="25:28">
      <c r="Y49183" s="240"/>
      <c r="AB49183" s="241"/>
    </row>
    <row r="49184" spans="25:28">
      <c r="Y49184" s="240"/>
      <c r="AB49184" s="241"/>
    </row>
    <row r="49185" spans="25:28">
      <c r="Y49185" s="240"/>
      <c r="AB49185" s="241"/>
    </row>
    <row r="49186" spans="25:28">
      <c r="Y49186" s="240"/>
      <c r="AB49186" s="241"/>
    </row>
    <row r="49187" spans="25:28">
      <c r="Y49187" s="240"/>
      <c r="AB49187" s="241"/>
    </row>
    <row r="49188" spans="25:28">
      <c r="Y49188" s="240"/>
      <c r="AB49188" s="241"/>
    </row>
    <row r="49189" spans="25:28">
      <c r="Y49189" s="240"/>
      <c r="AB49189" s="241"/>
    </row>
    <row r="49190" spans="25:28">
      <c r="Y49190" s="240"/>
      <c r="AB49190" s="241"/>
    </row>
    <row r="49191" spans="25:28">
      <c r="Y49191" s="240"/>
      <c r="AB49191" s="241"/>
    </row>
    <row r="49192" spans="25:28">
      <c r="Y49192" s="240"/>
      <c r="AB49192" s="241"/>
    </row>
    <row r="49193" spans="25:28">
      <c r="Y49193" s="240"/>
      <c r="AB49193" s="241"/>
    </row>
    <row r="49194" spans="25:28">
      <c r="Y49194" s="240"/>
      <c r="AB49194" s="241"/>
    </row>
    <row r="49195" spans="25:28">
      <c r="Y49195" s="240"/>
      <c r="AB49195" s="241"/>
    </row>
    <row r="49196" spans="25:28">
      <c r="Y49196" s="240"/>
      <c r="AB49196" s="241"/>
    </row>
    <row r="49197" spans="25:28">
      <c r="Y49197" s="240"/>
      <c r="AB49197" s="241"/>
    </row>
    <row r="49198" spans="25:28">
      <c r="Y49198" s="240"/>
      <c r="AB49198" s="241"/>
    </row>
    <row r="49199" spans="25:28">
      <c r="Y49199" s="240"/>
      <c r="AB49199" s="241"/>
    </row>
    <row r="49200" spans="25:28">
      <c r="Y49200" s="240"/>
      <c r="AB49200" s="241"/>
    </row>
    <row r="49201" spans="25:28">
      <c r="Y49201" s="240"/>
      <c r="AB49201" s="241"/>
    </row>
    <row r="49202" spans="25:28">
      <c r="Y49202" s="240"/>
      <c r="AB49202" s="241"/>
    </row>
    <row r="49203" spans="25:28">
      <c r="Y49203" s="240"/>
      <c r="AB49203" s="241"/>
    </row>
    <row r="49204" spans="25:28">
      <c r="Y49204" s="240"/>
      <c r="AB49204" s="241"/>
    </row>
    <row r="49205" spans="25:28">
      <c r="Y49205" s="240"/>
      <c r="AB49205" s="241"/>
    </row>
    <row r="49206" spans="25:28">
      <c r="Y49206" s="240"/>
      <c r="AB49206" s="241"/>
    </row>
    <row r="49207" spans="25:28">
      <c r="Y49207" s="240"/>
      <c r="AB49207" s="241"/>
    </row>
    <row r="49208" spans="25:28">
      <c r="Y49208" s="240"/>
      <c r="AB49208" s="241"/>
    </row>
    <row r="49209" spans="25:28">
      <c r="Y49209" s="240"/>
      <c r="AB49209" s="241"/>
    </row>
    <row r="49210" spans="25:28">
      <c r="Y49210" s="240"/>
      <c r="AB49210" s="241"/>
    </row>
    <row r="49211" spans="25:28">
      <c r="Y49211" s="240"/>
      <c r="AB49211" s="241"/>
    </row>
    <row r="49212" spans="25:28">
      <c r="Y49212" s="240"/>
      <c r="AB49212" s="241"/>
    </row>
    <row r="49213" spans="25:28">
      <c r="Y49213" s="240"/>
      <c r="AB49213" s="241"/>
    </row>
    <row r="49214" spans="25:28">
      <c r="Y49214" s="240"/>
      <c r="AB49214" s="241"/>
    </row>
    <row r="49215" spans="25:28">
      <c r="Y49215" s="240"/>
      <c r="AB49215" s="241"/>
    </row>
    <row r="49216" spans="25:28">
      <c r="Y49216" s="240"/>
      <c r="AB49216" s="241"/>
    </row>
    <row r="49217" spans="25:28">
      <c r="Y49217" s="240"/>
      <c r="AB49217" s="241"/>
    </row>
    <row r="49218" spans="25:28">
      <c r="Y49218" s="240"/>
      <c r="AB49218" s="241"/>
    </row>
    <row r="49219" spans="25:28">
      <c r="Y49219" s="240"/>
      <c r="AB49219" s="241"/>
    </row>
    <row r="49220" spans="25:28">
      <c r="Y49220" s="240"/>
      <c r="AB49220" s="241"/>
    </row>
    <row r="49221" spans="25:28">
      <c r="Y49221" s="240"/>
      <c r="AB49221" s="241"/>
    </row>
    <row r="49222" spans="25:28">
      <c r="Y49222" s="240"/>
      <c r="AB49222" s="241"/>
    </row>
    <row r="49223" spans="25:28">
      <c r="Y49223" s="240"/>
      <c r="AB49223" s="241"/>
    </row>
    <row r="49224" spans="25:28">
      <c r="Y49224" s="240"/>
      <c r="AB49224" s="241"/>
    </row>
    <row r="49225" spans="25:28">
      <c r="Y49225" s="240"/>
      <c r="AB49225" s="241"/>
    </row>
    <row r="49226" spans="25:28">
      <c r="Y49226" s="240"/>
      <c r="AB49226" s="241"/>
    </row>
    <row r="49227" spans="25:28">
      <c r="Y49227" s="240"/>
      <c r="AB49227" s="241"/>
    </row>
    <row r="49228" spans="25:28">
      <c r="Y49228" s="240"/>
      <c r="AB49228" s="241"/>
    </row>
    <row r="49229" spans="25:28">
      <c r="Y49229" s="240"/>
      <c r="AB49229" s="241"/>
    </row>
    <row r="49230" spans="25:28">
      <c r="Y49230" s="240"/>
      <c r="AB49230" s="241"/>
    </row>
    <row r="49231" spans="25:28">
      <c r="Y49231" s="240"/>
      <c r="AB49231" s="241"/>
    </row>
    <row r="49232" spans="25:28">
      <c r="Y49232" s="240"/>
      <c r="AB49232" s="241"/>
    </row>
    <row r="49233" spans="25:28">
      <c r="Y49233" s="240"/>
      <c r="AB49233" s="241"/>
    </row>
    <row r="49234" spans="25:28">
      <c r="Y49234" s="240"/>
      <c r="AB49234" s="241"/>
    </row>
    <row r="49235" spans="25:28">
      <c r="Y49235" s="240"/>
      <c r="AB49235" s="241"/>
    </row>
    <row r="49236" spans="25:28">
      <c r="Y49236" s="240"/>
      <c r="AB49236" s="241"/>
    </row>
    <row r="49237" spans="25:28">
      <c r="Y49237" s="240"/>
      <c r="AB49237" s="241"/>
    </row>
    <row r="49238" spans="25:28">
      <c r="Y49238" s="240"/>
      <c r="AB49238" s="241"/>
    </row>
    <row r="49239" spans="25:28">
      <c r="Y49239" s="240"/>
      <c r="AB49239" s="241"/>
    </row>
    <row r="49240" spans="25:28">
      <c r="Y49240" s="240"/>
      <c r="AB49240" s="241"/>
    </row>
    <row r="49241" spans="25:28">
      <c r="Y49241" s="240"/>
      <c r="AB49241" s="241"/>
    </row>
    <row r="49242" spans="25:28">
      <c r="Y49242" s="240"/>
      <c r="AB49242" s="241"/>
    </row>
    <row r="49243" spans="25:28">
      <c r="Y49243" s="240"/>
      <c r="AB49243" s="241"/>
    </row>
    <row r="49244" spans="25:28">
      <c r="Y49244" s="240"/>
      <c r="AB49244" s="241"/>
    </row>
    <row r="49245" spans="25:28">
      <c r="Y49245" s="240"/>
      <c r="AB49245" s="241"/>
    </row>
    <row r="49246" spans="25:28">
      <c r="Y49246" s="240"/>
      <c r="AB49246" s="241"/>
    </row>
    <row r="49247" spans="25:28">
      <c r="Y49247" s="240"/>
      <c r="AB49247" s="241"/>
    </row>
    <row r="49248" spans="25:28">
      <c r="Y49248" s="240"/>
      <c r="AB49248" s="241"/>
    </row>
    <row r="49249" spans="25:28">
      <c r="Y49249" s="240"/>
      <c r="AB49249" s="241"/>
    </row>
    <row r="49250" spans="25:28">
      <c r="Y49250" s="240"/>
      <c r="AB49250" s="241"/>
    </row>
    <row r="49251" spans="25:28">
      <c r="Y49251" s="240"/>
      <c r="AB49251" s="241"/>
    </row>
    <row r="49252" spans="25:28">
      <c r="Y49252" s="240"/>
      <c r="AB49252" s="241"/>
    </row>
    <row r="49253" spans="25:28">
      <c r="Y49253" s="240"/>
      <c r="AB49253" s="241"/>
    </row>
    <row r="49254" spans="25:28">
      <c r="Y49254" s="240"/>
      <c r="AB49254" s="241"/>
    </row>
    <row r="49255" spans="25:28">
      <c r="Y49255" s="240"/>
      <c r="AB49255" s="241"/>
    </row>
    <row r="49256" spans="25:28">
      <c r="Y49256" s="240"/>
      <c r="AB49256" s="241"/>
    </row>
    <row r="49257" spans="25:28">
      <c r="Y49257" s="240"/>
      <c r="AB49257" s="241"/>
    </row>
    <row r="49258" spans="25:28">
      <c r="Y49258" s="240"/>
      <c r="AB49258" s="241"/>
    </row>
    <row r="49259" spans="25:28">
      <c r="Y49259" s="240"/>
      <c r="AB49259" s="241"/>
    </row>
    <row r="49260" spans="25:28">
      <c r="Y49260" s="240"/>
      <c r="AB49260" s="241"/>
    </row>
    <row r="49261" spans="25:28">
      <c r="Y49261" s="240"/>
      <c r="AB49261" s="241"/>
    </row>
    <row r="49262" spans="25:28">
      <c r="Y49262" s="240"/>
      <c r="AB49262" s="241"/>
    </row>
    <row r="49263" spans="25:28">
      <c r="Y49263" s="240"/>
      <c r="AB49263" s="241"/>
    </row>
    <row r="49264" spans="25:28">
      <c r="Y49264" s="240"/>
      <c r="AB49264" s="241"/>
    </row>
    <row r="49265" spans="25:28">
      <c r="Y49265" s="240"/>
      <c r="AB49265" s="241"/>
    </row>
    <row r="49266" spans="25:28">
      <c r="Y49266" s="240"/>
      <c r="AB49266" s="241"/>
    </row>
    <row r="49267" spans="25:28">
      <c r="Y49267" s="240"/>
      <c r="AB49267" s="241"/>
    </row>
    <row r="49268" spans="25:28">
      <c r="Y49268" s="240"/>
      <c r="AB49268" s="241"/>
    </row>
    <row r="49269" spans="25:28">
      <c r="Y49269" s="240"/>
      <c r="AB49269" s="241"/>
    </row>
    <row r="49270" spans="25:28">
      <c r="Y49270" s="240"/>
      <c r="AB49270" s="241"/>
    </row>
    <row r="49271" spans="25:28">
      <c r="Y49271" s="240"/>
      <c r="AB49271" s="241"/>
    </row>
    <row r="49272" spans="25:28">
      <c r="Y49272" s="240"/>
      <c r="AB49272" s="241"/>
    </row>
    <row r="49273" spans="25:28">
      <c r="Y49273" s="240"/>
      <c r="AB49273" s="241"/>
    </row>
    <row r="49274" spans="25:28">
      <c r="Y49274" s="240"/>
      <c r="AB49274" s="241"/>
    </row>
    <row r="49275" spans="25:28">
      <c r="Y49275" s="240"/>
      <c r="AB49275" s="241"/>
    </row>
    <row r="49276" spans="25:28">
      <c r="Y49276" s="240"/>
      <c r="AB49276" s="241"/>
    </row>
    <row r="49277" spans="25:28">
      <c r="Y49277" s="240"/>
      <c r="AB49277" s="241"/>
    </row>
    <row r="49278" spans="25:28">
      <c r="Y49278" s="240"/>
      <c r="AB49278" s="241"/>
    </row>
    <row r="49279" spans="25:28">
      <c r="Y49279" s="240"/>
      <c r="AB49279" s="241"/>
    </row>
    <row r="49280" spans="25:28">
      <c r="Y49280" s="240"/>
      <c r="AB49280" s="241"/>
    </row>
    <row r="49281" spans="25:28">
      <c r="Y49281" s="240"/>
      <c r="AB49281" s="241"/>
    </row>
    <row r="49282" spans="25:28">
      <c r="Y49282" s="240"/>
      <c r="AB49282" s="241"/>
    </row>
    <row r="49283" spans="25:28">
      <c r="Y49283" s="240"/>
      <c r="AB49283" s="241"/>
    </row>
    <row r="49284" spans="25:28">
      <c r="Y49284" s="240"/>
      <c r="AB49284" s="241"/>
    </row>
    <row r="49285" spans="25:28">
      <c r="Y49285" s="240"/>
      <c r="AB49285" s="241"/>
    </row>
    <row r="49286" spans="25:28">
      <c r="Y49286" s="240"/>
      <c r="AB49286" s="241"/>
    </row>
    <row r="49287" spans="25:28">
      <c r="Y49287" s="240"/>
      <c r="AB49287" s="241"/>
    </row>
    <row r="49288" spans="25:28">
      <c r="Y49288" s="240"/>
      <c r="AB49288" s="241"/>
    </row>
    <row r="49289" spans="25:28">
      <c r="Y49289" s="240"/>
      <c r="AB49289" s="241"/>
    </row>
    <row r="49290" spans="25:28">
      <c r="Y49290" s="240"/>
      <c r="AB49290" s="241"/>
    </row>
    <row r="49291" spans="25:28">
      <c r="Y49291" s="240"/>
      <c r="AB49291" s="241"/>
    </row>
    <row r="49292" spans="25:28">
      <c r="Y49292" s="240"/>
      <c r="AB49292" s="241"/>
    </row>
    <row r="49293" spans="25:28">
      <c r="Y49293" s="240"/>
      <c r="AB49293" s="241"/>
    </row>
    <row r="49294" spans="25:28">
      <c r="Y49294" s="240"/>
      <c r="AB49294" s="241"/>
    </row>
    <row r="49295" spans="25:28">
      <c r="Y49295" s="240"/>
      <c r="AB49295" s="241"/>
    </row>
    <row r="49296" spans="25:28">
      <c r="Y49296" s="240"/>
      <c r="AB49296" s="241"/>
    </row>
    <row r="49297" spans="25:28">
      <c r="Y49297" s="240"/>
      <c r="AB49297" s="241"/>
    </row>
    <row r="49298" spans="25:28">
      <c r="Y49298" s="240"/>
      <c r="AB49298" s="241"/>
    </row>
    <row r="49299" spans="25:28">
      <c r="Y49299" s="240"/>
      <c r="AB49299" s="241"/>
    </row>
    <row r="49300" spans="25:28">
      <c r="Y49300" s="240"/>
      <c r="AB49300" s="241"/>
    </row>
    <row r="49301" spans="25:28">
      <c r="Y49301" s="240"/>
      <c r="AB49301" s="241"/>
    </row>
    <row r="49302" spans="25:28">
      <c r="Y49302" s="240"/>
      <c r="AB49302" s="241"/>
    </row>
    <row r="49303" spans="25:28">
      <c r="Y49303" s="240"/>
      <c r="AB49303" s="241"/>
    </row>
    <row r="49304" spans="25:28">
      <c r="Y49304" s="240"/>
      <c r="AB49304" s="241"/>
    </row>
    <row r="49305" spans="25:28">
      <c r="Y49305" s="240"/>
      <c r="AB49305" s="241"/>
    </row>
    <row r="49306" spans="25:28">
      <c r="Y49306" s="240"/>
      <c r="AB49306" s="241"/>
    </row>
    <row r="49307" spans="25:28">
      <c r="Y49307" s="240"/>
      <c r="AB49307" s="241"/>
    </row>
    <row r="49308" spans="25:28">
      <c r="Y49308" s="240"/>
      <c r="AB49308" s="241"/>
    </row>
    <row r="49309" spans="25:28">
      <c r="Y49309" s="240"/>
      <c r="AB49309" s="241"/>
    </row>
    <row r="49310" spans="25:28">
      <c r="Y49310" s="240"/>
      <c r="AB49310" s="241"/>
    </row>
    <row r="49311" spans="25:28">
      <c r="Y49311" s="240"/>
      <c r="AB49311" s="241"/>
    </row>
    <row r="49312" spans="25:28">
      <c r="Y49312" s="240"/>
      <c r="AB49312" s="241"/>
    </row>
    <row r="49313" spans="25:28">
      <c r="Y49313" s="240"/>
      <c r="AB49313" s="241"/>
    </row>
    <row r="49314" spans="25:28">
      <c r="Y49314" s="240"/>
      <c r="AB49314" s="241"/>
    </row>
    <row r="49315" spans="25:28">
      <c r="Y49315" s="240"/>
      <c r="AB49315" s="241"/>
    </row>
    <row r="49316" spans="25:28">
      <c r="Y49316" s="240"/>
      <c r="AB49316" s="241"/>
    </row>
    <row r="49317" spans="25:28">
      <c r="Y49317" s="240"/>
      <c r="AB49317" s="241"/>
    </row>
    <row r="49318" spans="25:28">
      <c r="Y49318" s="240"/>
      <c r="AB49318" s="241"/>
    </row>
    <row r="49319" spans="25:28">
      <c r="Y49319" s="240"/>
      <c r="AB49319" s="241"/>
    </row>
    <row r="49320" spans="25:28">
      <c r="Y49320" s="240"/>
      <c r="AB49320" s="241"/>
    </row>
    <row r="49321" spans="25:28">
      <c r="Y49321" s="240"/>
      <c r="AB49321" s="241"/>
    </row>
    <row r="49322" spans="25:28">
      <c r="Y49322" s="240"/>
      <c r="AB49322" s="241"/>
    </row>
    <row r="49323" spans="25:28">
      <c r="Y49323" s="240"/>
      <c r="AB49323" s="241"/>
    </row>
    <row r="49324" spans="25:28">
      <c r="Y49324" s="240"/>
      <c r="AB49324" s="241"/>
    </row>
    <row r="49325" spans="25:28">
      <c r="Y49325" s="240"/>
      <c r="AB49325" s="241"/>
    </row>
    <row r="49326" spans="25:28">
      <c r="Y49326" s="240"/>
      <c r="AB49326" s="241"/>
    </row>
    <row r="49327" spans="25:28">
      <c r="Y49327" s="240"/>
      <c r="AB49327" s="241"/>
    </row>
    <row r="49328" spans="25:28">
      <c r="Y49328" s="240"/>
      <c r="AB49328" s="241"/>
    </row>
    <row r="49329" spans="25:28">
      <c r="Y49329" s="240"/>
      <c r="AB49329" s="241"/>
    </row>
    <row r="49330" spans="25:28">
      <c r="Y49330" s="240"/>
      <c r="AB49330" s="241"/>
    </row>
    <row r="49331" spans="25:28">
      <c r="Y49331" s="240"/>
      <c r="AB49331" s="241"/>
    </row>
    <row r="49332" spans="25:28">
      <c r="Y49332" s="240"/>
      <c r="AB49332" s="241"/>
    </row>
    <row r="49333" spans="25:28">
      <c r="Y49333" s="240"/>
      <c r="AB49333" s="241"/>
    </row>
    <row r="49334" spans="25:28">
      <c r="Y49334" s="240"/>
      <c r="AB49334" s="241"/>
    </row>
    <row r="49335" spans="25:28">
      <c r="Y49335" s="240"/>
      <c r="AB49335" s="241"/>
    </row>
    <row r="49336" spans="25:28">
      <c r="Y49336" s="240"/>
      <c r="AB49336" s="241"/>
    </row>
    <row r="49337" spans="25:28">
      <c r="Y49337" s="240"/>
      <c r="AB49337" s="241"/>
    </row>
    <row r="49338" spans="25:28">
      <c r="Y49338" s="240"/>
      <c r="AB49338" s="241"/>
    </row>
    <row r="49339" spans="25:28">
      <c r="Y49339" s="240"/>
      <c r="AB49339" s="241"/>
    </row>
    <row r="49340" spans="25:28">
      <c r="Y49340" s="240"/>
      <c r="AB49340" s="241"/>
    </row>
    <row r="49341" spans="25:28">
      <c r="Y49341" s="240"/>
      <c r="AB49341" s="241"/>
    </row>
    <row r="49342" spans="25:28">
      <c r="Y49342" s="240"/>
      <c r="AB49342" s="241"/>
    </row>
    <row r="49343" spans="25:28">
      <c r="Y49343" s="240"/>
      <c r="AB49343" s="241"/>
    </row>
    <row r="49344" spans="25:28">
      <c r="Y49344" s="240"/>
      <c r="AB49344" s="241"/>
    </row>
    <row r="49345" spans="25:28">
      <c r="Y49345" s="240"/>
      <c r="AB49345" s="241"/>
    </row>
    <row r="49346" spans="25:28">
      <c r="Y49346" s="240"/>
      <c r="AB49346" s="241"/>
    </row>
    <row r="49347" spans="25:28">
      <c r="Y49347" s="240"/>
      <c r="AB49347" s="241"/>
    </row>
    <row r="49348" spans="25:28">
      <c r="Y49348" s="240"/>
      <c r="AB49348" s="241"/>
    </row>
    <row r="49349" spans="25:28">
      <c r="Y49349" s="240"/>
      <c r="AB49349" s="241"/>
    </row>
    <row r="49350" spans="25:28">
      <c r="Y49350" s="240"/>
      <c r="AB49350" s="241"/>
    </row>
    <row r="49351" spans="25:28">
      <c r="Y49351" s="240"/>
      <c r="AB49351" s="241"/>
    </row>
    <row r="49352" spans="25:28">
      <c r="Y49352" s="240"/>
      <c r="AB49352" s="241"/>
    </row>
    <row r="49353" spans="25:28">
      <c r="Y49353" s="240"/>
      <c r="AB49353" s="241"/>
    </row>
    <row r="49354" spans="25:28">
      <c r="Y49354" s="240"/>
      <c r="AB49354" s="241"/>
    </row>
    <row r="49355" spans="25:28">
      <c r="Y49355" s="240"/>
      <c r="AB49355" s="241"/>
    </row>
    <row r="49356" spans="25:28">
      <c r="Y49356" s="240"/>
      <c r="AB49356" s="241"/>
    </row>
    <row r="49357" spans="25:28">
      <c r="Y49357" s="240"/>
      <c r="AB49357" s="241"/>
    </row>
    <row r="49358" spans="25:28">
      <c r="Y49358" s="240"/>
      <c r="AB49358" s="241"/>
    </row>
    <row r="49359" spans="25:28">
      <c r="Y49359" s="240"/>
      <c r="AB49359" s="241"/>
    </row>
    <row r="49360" spans="25:28">
      <c r="Y49360" s="240"/>
      <c r="AB49360" s="241"/>
    </row>
    <row r="49361" spans="25:28">
      <c r="Y49361" s="240"/>
      <c r="AB49361" s="241"/>
    </row>
    <row r="49362" spans="25:28">
      <c r="Y49362" s="240"/>
      <c r="AB49362" s="241"/>
    </row>
    <row r="49363" spans="25:28">
      <c r="Y49363" s="240"/>
      <c r="AB49363" s="241"/>
    </row>
    <row r="49364" spans="25:28">
      <c r="Y49364" s="240"/>
      <c r="AB49364" s="241"/>
    </row>
    <row r="49365" spans="25:28">
      <c r="Y49365" s="240"/>
      <c r="AB49365" s="241"/>
    </row>
    <row r="49366" spans="25:28">
      <c r="Y49366" s="240"/>
      <c r="AB49366" s="241"/>
    </row>
    <row r="49367" spans="25:28">
      <c r="Y49367" s="240"/>
      <c r="AB49367" s="241"/>
    </row>
    <row r="49368" spans="25:28">
      <c r="Y49368" s="240"/>
      <c r="AB49368" s="241"/>
    </row>
    <row r="49369" spans="25:28">
      <c r="Y49369" s="240"/>
      <c r="AB49369" s="241"/>
    </row>
    <row r="49370" spans="25:28">
      <c r="Y49370" s="240"/>
      <c r="AB49370" s="241"/>
    </row>
    <row r="49371" spans="25:28">
      <c r="Y49371" s="240"/>
      <c r="AB49371" s="241"/>
    </row>
    <row r="49372" spans="25:28">
      <c r="Y49372" s="240"/>
      <c r="AB49372" s="241"/>
    </row>
    <row r="49373" spans="25:28">
      <c r="Y49373" s="240"/>
      <c r="AB49373" s="241"/>
    </row>
    <row r="49374" spans="25:28">
      <c r="Y49374" s="240"/>
      <c r="AB49374" s="241"/>
    </row>
    <row r="49375" spans="25:28">
      <c r="Y49375" s="240"/>
      <c r="AB49375" s="241"/>
    </row>
    <row r="49376" spans="25:28">
      <c r="Y49376" s="240"/>
      <c r="AB49376" s="241"/>
    </row>
    <row r="49377" spans="25:28">
      <c r="Y49377" s="240"/>
      <c r="AB49377" s="241"/>
    </row>
    <row r="49378" spans="25:28">
      <c r="Y49378" s="240"/>
      <c r="AB49378" s="241"/>
    </row>
    <row r="49379" spans="25:28">
      <c r="Y49379" s="240"/>
      <c r="AB49379" s="241"/>
    </row>
    <row r="49380" spans="25:28">
      <c r="Y49380" s="240"/>
      <c r="AB49380" s="241"/>
    </row>
    <row r="49381" spans="25:28">
      <c r="Y49381" s="240"/>
      <c r="AB49381" s="241"/>
    </row>
    <row r="49382" spans="25:28">
      <c r="Y49382" s="240"/>
      <c r="AB49382" s="241"/>
    </row>
    <row r="49383" spans="25:28">
      <c r="Y49383" s="240"/>
      <c r="AB49383" s="241"/>
    </row>
    <row r="49384" spans="25:28">
      <c r="Y49384" s="240"/>
      <c r="AB49384" s="241"/>
    </row>
    <row r="49385" spans="25:28">
      <c r="Y49385" s="240"/>
      <c r="AB49385" s="241"/>
    </row>
    <row r="49386" spans="25:28">
      <c r="Y49386" s="240"/>
      <c r="AB49386" s="241"/>
    </row>
    <row r="49387" spans="25:28">
      <c r="Y49387" s="240"/>
      <c r="AB49387" s="241"/>
    </row>
    <row r="49388" spans="25:28">
      <c r="Y49388" s="240"/>
      <c r="AB49388" s="241"/>
    </row>
    <row r="49389" spans="25:28">
      <c r="Y49389" s="240"/>
      <c r="AB49389" s="241"/>
    </row>
    <row r="49390" spans="25:28">
      <c r="Y49390" s="240"/>
      <c r="AB49390" s="241"/>
    </row>
    <row r="49391" spans="25:28">
      <c r="Y49391" s="240"/>
      <c r="AB49391" s="241"/>
    </row>
    <row r="49392" spans="25:28">
      <c r="Y49392" s="240"/>
      <c r="AB49392" s="241"/>
    </row>
    <row r="49393" spans="25:28">
      <c r="Y49393" s="240"/>
      <c r="AB49393" s="241"/>
    </row>
    <row r="49394" spans="25:28">
      <c r="Y49394" s="240"/>
      <c r="AB49394" s="241"/>
    </row>
    <row r="49395" spans="25:28">
      <c r="Y49395" s="240"/>
      <c r="AB49395" s="241"/>
    </row>
    <row r="49396" spans="25:28">
      <c r="Y49396" s="240"/>
      <c r="AB49396" s="241"/>
    </row>
    <row r="49397" spans="25:28">
      <c r="Y49397" s="240"/>
      <c r="AB49397" s="241"/>
    </row>
    <row r="49398" spans="25:28">
      <c r="Y49398" s="240"/>
      <c r="AB49398" s="241"/>
    </row>
    <row r="49399" spans="25:28">
      <c r="Y49399" s="240"/>
      <c r="AB49399" s="241"/>
    </row>
    <row r="49400" spans="25:28">
      <c r="Y49400" s="240"/>
      <c r="AB49400" s="241"/>
    </row>
    <row r="49401" spans="25:28">
      <c r="Y49401" s="240"/>
      <c r="AB49401" s="241"/>
    </row>
    <row r="49402" spans="25:28">
      <c r="Y49402" s="240"/>
      <c r="AB49402" s="241"/>
    </row>
    <row r="49403" spans="25:28">
      <c r="Y49403" s="240"/>
      <c r="AB49403" s="241"/>
    </row>
    <row r="49404" spans="25:28">
      <c r="Y49404" s="240"/>
      <c r="AB49404" s="241"/>
    </row>
    <row r="49405" spans="25:28">
      <c r="Y49405" s="240"/>
      <c r="AB49405" s="241"/>
    </row>
    <row r="49406" spans="25:28">
      <c r="Y49406" s="240"/>
      <c r="AB49406" s="241"/>
    </row>
    <row r="49407" spans="25:28">
      <c r="Y49407" s="240"/>
      <c r="AB49407" s="241"/>
    </row>
    <row r="49408" spans="25:28">
      <c r="Y49408" s="240"/>
      <c r="AB49408" s="241"/>
    </row>
    <row r="49409" spans="25:28">
      <c r="Y49409" s="240"/>
      <c r="AB49409" s="241"/>
    </row>
    <row r="49410" spans="25:28">
      <c r="Y49410" s="240"/>
      <c r="AB49410" s="241"/>
    </row>
    <row r="49411" spans="25:28">
      <c r="Y49411" s="240"/>
      <c r="AB49411" s="241"/>
    </row>
    <row r="49412" spans="25:28">
      <c r="Y49412" s="240"/>
      <c r="AB49412" s="241"/>
    </row>
    <row r="49413" spans="25:28">
      <c r="Y49413" s="240"/>
      <c r="AB49413" s="241"/>
    </row>
    <row r="49414" spans="25:28">
      <c r="Y49414" s="240"/>
      <c r="AB49414" s="241"/>
    </row>
    <row r="49415" spans="25:28">
      <c r="Y49415" s="240"/>
      <c r="AB49415" s="241"/>
    </row>
    <row r="49416" spans="25:28">
      <c r="Y49416" s="240"/>
      <c r="AB49416" s="241"/>
    </row>
    <row r="49417" spans="25:28">
      <c r="Y49417" s="240"/>
      <c r="AB49417" s="241"/>
    </row>
    <row r="49418" spans="25:28">
      <c r="Y49418" s="240"/>
      <c r="AB49418" s="241"/>
    </row>
    <row r="49419" spans="25:28">
      <c r="Y49419" s="240"/>
      <c r="AB49419" s="241"/>
    </row>
    <row r="49420" spans="25:28">
      <c r="Y49420" s="240"/>
      <c r="AB49420" s="241"/>
    </row>
    <row r="49421" spans="25:28">
      <c r="Y49421" s="240"/>
      <c r="AB49421" s="241"/>
    </row>
    <row r="49422" spans="25:28">
      <c r="Y49422" s="240"/>
      <c r="AB49422" s="241"/>
    </row>
    <row r="49423" spans="25:28">
      <c r="Y49423" s="240"/>
      <c r="AB49423" s="241"/>
    </row>
    <row r="49424" spans="25:28">
      <c r="Y49424" s="240"/>
      <c r="AB49424" s="241"/>
    </row>
    <row r="49425" spans="25:28">
      <c r="Y49425" s="240"/>
      <c r="AB49425" s="241"/>
    </row>
    <row r="49426" spans="25:28">
      <c r="Y49426" s="240"/>
      <c r="AB49426" s="241"/>
    </row>
    <row r="49427" spans="25:28">
      <c r="Y49427" s="240"/>
      <c r="AB49427" s="241"/>
    </row>
    <row r="49428" spans="25:28">
      <c r="Y49428" s="240"/>
      <c r="AB49428" s="241"/>
    </row>
    <row r="49429" spans="25:28">
      <c r="Y49429" s="240"/>
      <c r="AB49429" s="241"/>
    </row>
    <row r="49430" spans="25:28">
      <c r="Y49430" s="240"/>
      <c r="AB49430" s="241"/>
    </row>
    <row r="49431" spans="25:28">
      <c r="Y49431" s="240"/>
      <c r="AB49431" s="241"/>
    </row>
    <row r="49432" spans="25:28">
      <c r="Y49432" s="240"/>
      <c r="AB49432" s="241"/>
    </row>
    <row r="49433" spans="25:28">
      <c r="Y49433" s="240"/>
      <c r="AB49433" s="241"/>
    </row>
    <row r="49434" spans="25:28">
      <c r="Y49434" s="240"/>
      <c r="AB49434" s="241"/>
    </row>
    <row r="49435" spans="25:28">
      <c r="Y49435" s="240"/>
      <c r="AB49435" s="241"/>
    </row>
    <row r="49436" spans="25:28">
      <c r="Y49436" s="240"/>
      <c r="AB49436" s="241"/>
    </row>
    <row r="49437" spans="25:28">
      <c r="Y49437" s="240"/>
      <c r="AB49437" s="241"/>
    </row>
    <row r="49438" spans="25:28">
      <c r="Y49438" s="240"/>
      <c r="AB49438" s="241"/>
    </row>
    <row r="49439" spans="25:28">
      <c r="Y49439" s="240"/>
      <c r="AB49439" s="241"/>
    </row>
    <row r="49440" spans="25:28">
      <c r="Y49440" s="240"/>
      <c r="AB49440" s="241"/>
    </row>
    <row r="49441" spans="25:28">
      <c r="Y49441" s="240"/>
      <c r="AB49441" s="241"/>
    </row>
    <row r="49442" spans="25:28">
      <c r="Y49442" s="240"/>
      <c r="AB49442" s="241"/>
    </row>
    <row r="49443" spans="25:28">
      <c r="Y49443" s="240"/>
      <c r="AB49443" s="241"/>
    </row>
    <row r="49444" spans="25:28">
      <c r="Y49444" s="240"/>
      <c r="AB49444" s="241"/>
    </row>
    <row r="49445" spans="25:28">
      <c r="Y49445" s="240"/>
      <c r="AB49445" s="241"/>
    </row>
    <row r="49446" spans="25:28">
      <c r="Y49446" s="240"/>
      <c r="AB49446" s="241"/>
    </row>
    <row r="49447" spans="25:28">
      <c r="Y49447" s="240"/>
      <c r="AB49447" s="241"/>
    </row>
    <row r="49448" spans="25:28">
      <c r="Y49448" s="240"/>
      <c r="AB49448" s="241"/>
    </row>
    <row r="49449" spans="25:28">
      <c r="Y49449" s="240"/>
      <c r="AB49449" s="241"/>
    </row>
    <row r="49450" spans="25:28">
      <c r="Y49450" s="240"/>
      <c r="AB49450" s="241"/>
    </row>
    <row r="49451" spans="25:28">
      <c r="Y49451" s="240"/>
      <c r="AB49451" s="241"/>
    </row>
    <row r="49452" spans="25:28">
      <c r="Y49452" s="240"/>
      <c r="AB49452" s="241"/>
    </row>
    <row r="49453" spans="25:28">
      <c r="Y49453" s="240"/>
      <c r="AB49453" s="241"/>
    </row>
    <row r="49454" spans="25:28">
      <c r="Y49454" s="240"/>
      <c r="AB49454" s="241"/>
    </row>
    <row r="49455" spans="25:28">
      <c r="Y49455" s="240"/>
      <c r="AB49455" s="241"/>
    </row>
    <row r="49456" spans="25:28">
      <c r="Y49456" s="240"/>
      <c r="AB49456" s="241"/>
    </row>
    <row r="49457" spans="25:28">
      <c r="Y49457" s="240"/>
      <c r="AB49457" s="241"/>
    </row>
    <row r="49458" spans="25:28">
      <c r="Y49458" s="240"/>
      <c r="AB49458" s="241"/>
    </row>
    <row r="49459" spans="25:28">
      <c r="Y49459" s="240"/>
      <c r="AB49459" s="241"/>
    </row>
    <row r="49460" spans="25:28">
      <c r="Y49460" s="240"/>
      <c r="AB49460" s="241"/>
    </row>
    <row r="49461" spans="25:28">
      <c r="Y49461" s="240"/>
      <c r="AB49461" s="241"/>
    </row>
    <row r="49462" spans="25:28">
      <c r="Y49462" s="240"/>
      <c r="AB49462" s="241"/>
    </row>
    <row r="49463" spans="25:28">
      <c r="Y49463" s="240"/>
      <c r="AB49463" s="241"/>
    </row>
    <row r="49464" spans="25:28">
      <c r="Y49464" s="240"/>
      <c r="AB49464" s="241"/>
    </row>
    <row r="49465" spans="25:28">
      <c r="Y49465" s="240"/>
      <c r="AB49465" s="241"/>
    </row>
    <row r="49466" spans="25:28">
      <c r="Y49466" s="240"/>
      <c r="AB49466" s="241"/>
    </row>
    <row r="49467" spans="25:28">
      <c r="Y49467" s="240"/>
      <c r="AB49467" s="241"/>
    </row>
    <row r="49468" spans="25:28">
      <c r="Y49468" s="240"/>
      <c r="AB49468" s="241"/>
    </row>
    <row r="49469" spans="25:28">
      <c r="Y49469" s="240"/>
      <c r="AB49469" s="241"/>
    </row>
    <row r="49470" spans="25:28">
      <c r="Y49470" s="240"/>
      <c r="AB49470" s="241"/>
    </row>
    <row r="49471" spans="25:28">
      <c r="Y49471" s="240"/>
      <c r="AB49471" s="241"/>
    </row>
    <row r="49472" spans="25:28">
      <c r="Y49472" s="240"/>
      <c r="AB49472" s="241"/>
    </row>
    <row r="49473" spans="25:28">
      <c r="Y49473" s="240"/>
      <c r="AB49473" s="241"/>
    </row>
    <row r="49474" spans="25:28">
      <c r="Y49474" s="240"/>
      <c r="AB49474" s="241"/>
    </row>
    <row r="49475" spans="25:28">
      <c r="Y49475" s="240"/>
      <c r="AB49475" s="241"/>
    </row>
    <row r="49476" spans="25:28">
      <c r="Y49476" s="240"/>
      <c r="AB49476" s="241"/>
    </row>
    <row r="49477" spans="25:28">
      <c r="Y49477" s="240"/>
      <c r="AB49477" s="241"/>
    </row>
    <row r="49478" spans="25:28">
      <c r="Y49478" s="240"/>
      <c r="AB49478" s="241"/>
    </row>
    <row r="49479" spans="25:28">
      <c r="Y49479" s="240"/>
      <c r="AB49479" s="241"/>
    </row>
    <row r="49480" spans="25:28">
      <c r="Y49480" s="240"/>
      <c r="AB49480" s="241"/>
    </row>
    <row r="49481" spans="25:28">
      <c r="Y49481" s="240"/>
      <c r="AB49481" s="241"/>
    </row>
    <row r="49482" spans="25:28">
      <c r="Y49482" s="240"/>
      <c r="AB49482" s="241"/>
    </row>
    <row r="49483" spans="25:28">
      <c r="Y49483" s="240"/>
      <c r="AB49483" s="241"/>
    </row>
    <row r="49484" spans="25:28">
      <c r="Y49484" s="240"/>
      <c r="AB49484" s="241"/>
    </row>
    <row r="49485" spans="25:28">
      <c r="Y49485" s="240"/>
      <c r="AB49485" s="241"/>
    </row>
    <row r="49486" spans="25:28">
      <c r="Y49486" s="240"/>
      <c r="AB49486" s="241"/>
    </row>
    <row r="49487" spans="25:28">
      <c r="Y49487" s="240"/>
      <c r="AB49487" s="241"/>
    </row>
    <row r="49488" spans="25:28">
      <c r="Y49488" s="240"/>
      <c r="AB49488" s="241"/>
    </row>
    <row r="49489" spans="25:28">
      <c r="Y49489" s="240"/>
      <c r="AB49489" s="241"/>
    </row>
    <row r="49490" spans="25:28">
      <c r="Y49490" s="240"/>
      <c r="AB49490" s="241"/>
    </row>
    <row r="49491" spans="25:28">
      <c r="Y49491" s="240"/>
      <c r="AB49491" s="241"/>
    </row>
    <row r="49492" spans="25:28">
      <c r="Y49492" s="240"/>
      <c r="AB49492" s="241"/>
    </row>
    <row r="49493" spans="25:28">
      <c r="Y49493" s="240"/>
      <c r="AB49493" s="241"/>
    </row>
    <row r="49494" spans="25:28">
      <c r="Y49494" s="240"/>
      <c r="AB49494" s="241"/>
    </row>
    <row r="49495" spans="25:28">
      <c r="Y49495" s="240"/>
      <c r="AB49495" s="241"/>
    </row>
    <row r="49496" spans="25:28">
      <c r="Y49496" s="240"/>
      <c r="AB49496" s="241"/>
    </row>
    <row r="49497" spans="25:28">
      <c r="Y49497" s="240"/>
      <c r="AB49497" s="241"/>
    </row>
    <row r="49498" spans="25:28">
      <c r="Y49498" s="240"/>
      <c r="AB49498" s="241"/>
    </row>
    <row r="49499" spans="25:28">
      <c r="Y49499" s="240"/>
      <c r="AB49499" s="241"/>
    </row>
    <row r="49500" spans="25:28">
      <c r="Y49500" s="240"/>
      <c r="AB49500" s="241"/>
    </row>
    <row r="49501" spans="25:28">
      <c r="Y49501" s="240"/>
      <c r="AB49501" s="241"/>
    </row>
    <row r="49502" spans="25:28">
      <c r="Y49502" s="240"/>
      <c r="AB49502" s="241"/>
    </row>
    <row r="49503" spans="25:28">
      <c r="Y49503" s="240"/>
      <c r="AB49503" s="241"/>
    </row>
    <row r="49504" spans="25:28">
      <c r="Y49504" s="240"/>
      <c r="AB49504" s="241"/>
    </row>
    <row r="49505" spans="25:28">
      <c r="Y49505" s="240"/>
      <c r="AB49505" s="241"/>
    </row>
    <row r="49506" spans="25:28">
      <c r="Y49506" s="240"/>
      <c r="AB49506" s="241"/>
    </row>
    <row r="49507" spans="25:28">
      <c r="Y49507" s="240"/>
      <c r="AB49507" s="241"/>
    </row>
    <row r="49508" spans="25:28">
      <c r="Y49508" s="240"/>
      <c r="AB49508" s="241"/>
    </row>
    <row r="49509" spans="25:28">
      <c r="Y49509" s="240"/>
      <c r="AB49509" s="241"/>
    </row>
    <row r="49510" spans="25:28">
      <c r="Y49510" s="240"/>
      <c r="AB49510" s="241"/>
    </row>
    <row r="49511" spans="25:28">
      <c r="Y49511" s="240"/>
      <c r="AB49511" s="241"/>
    </row>
    <row r="49512" spans="25:28">
      <c r="Y49512" s="240"/>
      <c r="AB49512" s="241"/>
    </row>
    <row r="49513" spans="25:28">
      <c r="Y49513" s="240"/>
      <c r="AB49513" s="241"/>
    </row>
    <row r="49514" spans="25:28">
      <c r="Y49514" s="240"/>
      <c r="AB49514" s="241"/>
    </row>
    <row r="49515" spans="25:28">
      <c r="Y49515" s="240"/>
      <c r="AB49515" s="241"/>
    </row>
    <row r="49516" spans="25:28">
      <c r="Y49516" s="240"/>
      <c r="AB49516" s="241"/>
    </row>
    <row r="49517" spans="25:28">
      <c r="Y49517" s="240"/>
      <c r="AB49517" s="241"/>
    </row>
    <row r="49518" spans="25:28">
      <c r="Y49518" s="240"/>
      <c r="AB49518" s="241"/>
    </row>
    <row r="49519" spans="25:28">
      <c r="Y49519" s="240"/>
      <c r="AB49519" s="241"/>
    </row>
    <row r="49520" spans="25:28">
      <c r="Y49520" s="240"/>
      <c r="AB49520" s="241"/>
    </row>
    <row r="49521" spans="25:28">
      <c r="Y49521" s="240"/>
      <c r="AB49521" s="241"/>
    </row>
    <row r="49522" spans="25:28">
      <c r="Y49522" s="240"/>
      <c r="AB49522" s="241"/>
    </row>
    <row r="49523" spans="25:28">
      <c r="Y49523" s="240"/>
      <c r="AB49523" s="241"/>
    </row>
    <row r="49524" spans="25:28">
      <c r="Y49524" s="240"/>
      <c r="AB49524" s="241"/>
    </row>
    <row r="49525" spans="25:28">
      <c r="Y49525" s="240"/>
      <c r="AB49525" s="241"/>
    </row>
    <row r="49526" spans="25:28">
      <c r="Y49526" s="240"/>
      <c r="AB49526" s="241"/>
    </row>
    <row r="49527" spans="25:28">
      <c r="Y49527" s="240"/>
      <c r="AB49527" s="241"/>
    </row>
    <row r="49528" spans="25:28">
      <c r="Y49528" s="240"/>
      <c r="AB49528" s="241"/>
    </row>
    <row r="49529" spans="25:28">
      <c r="Y49529" s="240"/>
      <c r="AB49529" s="241"/>
    </row>
    <row r="49530" spans="25:28">
      <c r="Y49530" s="240"/>
      <c r="AB49530" s="241"/>
    </row>
    <row r="49531" spans="25:28">
      <c r="Y49531" s="240"/>
      <c r="AB49531" s="241"/>
    </row>
    <row r="49532" spans="25:28">
      <c r="Y49532" s="240"/>
      <c r="AB49532" s="241"/>
    </row>
    <row r="49533" spans="25:28">
      <c r="Y49533" s="240"/>
      <c r="AB49533" s="241"/>
    </row>
    <row r="49534" spans="25:28">
      <c r="Y49534" s="240"/>
      <c r="AB49534" s="241"/>
    </row>
    <row r="49535" spans="25:28">
      <c r="Y49535" s="240"/>
      <c r="AB49535" s="241"/>
    </row>
    <row r="49536" spans="25:28">
      <c r="Y49536" s="240"/>
      <c r="AB49536" s="241"/>
    </row>
    <row r="49537" spans="25:28">
      <c r="Y49537" s="240"/>
      <c r="AB49537" s="241"/>
    </row>
    <row r="49538" spans="25:28">
      <c r="Y49538" s="240"/>
      <c r="AB49538" s="241"/>
    </row>
    <row r="49539" spans="25:28">
      <c r="Y49539" s="240"/>
      <c r="AB49539" s="241"/>
    </row>
    <row r="49540" spans="25:28">
      <c r="Y49540" s="240"/>
      <c r="AB49540" s="241"/>
    </row>
    <row r="49541" spans="25:28">
      <c r="Y49541" s="240"/>
      <c r="AB49541" s="241"/>
    </row>
    <row r="49542" spans="25:28">
      <c r="Y49542" s="240"/>
      <c r="AB49542" s="241"/>
    </row>
    <row r="49543" spans="25:28">
      <c r="Y49543" s="240"/>
      <c r="AB49543" s="241"/>
    </row>
    <row r="49544" spans="25:28">
      <c r="Y49544" s="240"/>
      <c r="AB49544" s="241"/>
    </row>
    <row r="49545" spans="25:28">
      <c r="Y49545" s="240"/>
      <c r="AB49545" s="241"/>
    </row>
    <row r="49546" spans="25:28">
      <c r="Y49546" s="240"/>
      <c r="AB49546" s="241"/>
    </row>
    <row r="49547" spans="25:28">
      <c r="Y49547" s="240"/>
      <c r="AB49547" s="241"/>
    </row>
    <row r="49548" spans="25:28">
      <c r="Y49548" s="240"/>
      <c r="AB49548" s="241"/>
    </row>
    <row r="49549" spans="25:28">
      <c r="Y49549" s="240"/>
      <c r="AB49549" s="241"/>
    </row>
    <row r="49550" spans="25:28">
      <c r="Y49550" s="240"/>
      <c r="AB49550" s="241"/>
    </row>
    <row r="49551" spans="25:28">
      <c r="Y49551" s="240"/>
      <c r="AB49551" s="241"/>
    </row>
    <row r="49552" spans="25:28">
      <c r="Y49552" s="240"/>
      <c r="AB49552" s="241"/>
    </row>
    <row r="49553" spans="25:28">
      <c r="Y49553" s="240"/>
      <c r="AB49553" s="241"/>
    </row>
    <row r="49554" spans="25:28">
      <c r="Y49554" s="240"/>
      <c r="AB49554" s="241"/>
    </row>
    <row r="49555" spans="25:28">
      <c r="Y49555" s="240"/>
      <c r="AB49555" s="241"/>
    </row>
    <row r="49556" spans="25:28">
      <c r="Y49556" s="240"/>
      <c r="AB49556" s="241"/>
    </row>
    <row r="49557" spans="25:28">
      <c r="Y49557" s="240"/>
      <c r="AB49557" s="241"/>
    </row>
    <row r="49558" spans="25:28">
      <c r="Y49558" s="240"/>
      <c r="AB49558" s="241"/>
    </row>
    <row r="49559" spans="25:28">
      <c r="Y49559" s="240"/>
      <c r="AB49559" s="241"/>
    </row>
    <row r="49560" spans="25:28">
      <c r="Y49560" s="240"/>
      <c r="AB49560" s="241"/>
    </row>
    <row r="49561" spans="25:28">
      <c r="Y49561" s="240"/>
      <c r="AB49561" s="241"/>
    </row>
    <row r="49562" spans="25:28">
      <c r="Y49562" s="240"/>
      <c r="AB49562" s="241"/>
    </row>
    <row r="49563" spans="25:28">
      <c r="Y49563" s="240"/>
      <c r="AB49563" s="241"/>
    </row>
    <row r="49564" spans="25:28">
      <c r="Y49564" s="240"/>
      <c r="AB49564" s="241"/>
    </row>
    <row r="49565" spans="25:28">
      <c r="Y49565" s="240"/>
      <c r="AB49565" s="241"/>
    </row>
    <row r="49566" spans="25:28">
      <c r="Y49566" s="240"/>
      <c r="AB49566" s="241"/>
    </row>
    <row r="49567" spans="25:28">
      <c r="Y49567" s="240"/>
      <c r="AB49567" s="241"/>
    </row>
    <row r="49568" spans="25:28">
      <c r="Y49568" s="240"/>
      <c r="AB49568" s="241"/>
    </row>
    <row r="49569" spans="25:28">
      <c r="Y49569" s="240"/>
      <c r="AB49569" s="241"/>
    </row>
    <row r="49570" spans="25:28">
      <c r="Y49570" s="240"/>
      <c r="AB49570" s="241"/>
    </row>
    <row r="49571" spans="25:28">
      <c r="Y49571" s="240"/>
      <c r="AB49571" s="241"/>
    </row>
    <row r="49572" spans="25:28">
      <c r="Y49572" s="240"/>
      <c r="AB49572" s="241"/>
    </row>
    <row r="49573" spans="25:28">
      <c r="Y49573" s="240"/>
      <c r="AB49573" s="241"/>
    </row>
    <row r="49574" spans="25:28">
      <c r="Y49574" s="240"/>
      <c r="AB49574" s="241"/>
    </row>
    <row r="49575" spans="25:28">
      <c r="Y49575" s="240"/>
      <c r="AB49575" s="241"/>
    </row>
    <row r="49576" spans="25:28">
      <c r="Y49576" s="240"/>
      <c r="AB49576" s="241"/>
    </row>
    <row r="49577" spans="25:28">
      <c r="Y49577" s="240"/>
      <c r="AB49577" s="241"/>
    </row>
    <row r="49578" spans="25:28">
      <c r="Y49578" s="240"/>
      <c r="AB49578" s="241"/>
    </row>
    <row r="49579" spans="25:28">
      <c r="Y49579" s="240"/>
      <c r="AB49579" s="241"/>
    </row>
    <row r="49580" spans="25:28">
      <c r="Y49580" s="240"/>
      <c r="AB49580" s="241"/>
    </row>
    <row r="49581" spans="25:28">
      <c r="Y49581" s="240"/>
      <c r="AB49581" s="241"/>
    </row>
    <row r="49582" spans="25:28">
      <c r="Y49582" s="240"/>
      <c r="AB49582" s="241"/>
    </row>
    <row r="49583" spans="25:28">
      <c r="Y49583" s="240"/>
      <c r="AB49583" s="241"/>
    </row>
    <row r="49584" spans="25:28">
      <c r="Y49584" s="240"/>
      <c r="AB49584" s="241"/>
    </row>
    <row r="49585" spans="25:28">
      <c r="Y49585" s="240"/>
      <c r="AB49585" s="241"/>
    </row>
    <row r="49586" spans="25:28">
      <c r="Y49586" s="240"/>
      <c r="AB49586" s="241"/>
    </row>
    <row r="49587" spans="25:28">
      <c r="Y49587" s="240"/>
      <c r="AB49587" s="241"/>
    </row>
    <row r="49588" spans="25:28">
      <c r="Y49588" s="240"/>
      <c r="AB49588" s="241"/>
    </row>
    <row r="49589" spans="25:28">
      <c r="Y49589" s="240"/>
      <c r="AB49589" s="241"/>
    </row>
    <row r="49590" spans="25:28">
      <c r="Y49590" s="240"/>
      <c r="AB49590" s="241"/>
    </row>
    <row r="49591" spans="25:28">
      <c r="Y49591" s="240"/>
      <c r="AB49591" s="241"/>
    </row>
    <row r="49592" spans="25:28">
      <c r="Y49592" s="240"/>
      <c r="AB49592" s="241"/>
    </row>
    <row r="49593" spans="25:28">
      <c r="Y49593" s="240"/>
      <c r="AB49593" s="241"/>
    </row>
    <row r="49594" spans="25:28">
      <c r="Y49594" s="240"/>
      <c r="AB49594" s="241"/>
    </row>
    <row r="49595" spans="25:28">
      <c r="Y49595" s="240"/>
      <c r="AB49595" s="241"/>
    </row>
    <row r="49596" spans="25:28">
      <c r="Y49596" s="240"/>
      <c r="AB49596" s="241"/>
    </row>
    <row r="49597" spans="25:28">
      <c r="Y49597" s="240"/>
      <c r="AB49597" s="241"/>
    </row>
    <row r="49598" spans="25:28">
      <c r="Y49598" s="240"/>
      <c r="AB49598" s="241"/>
    </row>
    <row r="49599" spans="25:28">
      <c r="Y49599" s="240"/>
      <c r="AB49599" s="241"/>
    </row>
    <row r="49600" spans="25:28">
      <c r="Y49600" s="240"/>
      <c r="AB49600" s="241"/>
    </row>
    <row r="49601" spans="25:28">
      <c r="Y49601" s="240"/>
      <c r="AB49601" s="241"/>
    </row>
    <row r="49602" spans="25:28">
      <c r="Y49602" s="240"/>
      <c r="AB49602" s="241"/>
    </row>
    <row r="49603" spans="25:28">
      <c r="Y49603" s="240"/>
      <c r="AB49603" s="241"/>
    </row>
    <row r="49604" spans="25:28">
      <c r="Y49604" s="240"/>
      <c r="AB49604" s="241"/>
    </row>
    <row r="49605" spans="25:28">
      <c r="Y49605" s="240"/>
      <c r="AB49605" s="241"/>
    </row>
    <row r="49606" spans="25:28">
      <c r="Y49606" s="240"/>
      <c r="AB49606" s="241"/>
    </row>
    <row r="49607" spans="25:28">
      <c r="Y49607" s="240"/>
      <c r="AB49607" s="241"/>
    </row>
    <row r="49608" spans="25:28">
      <c r="Y49608" s="240"/>
      <c r="AB49608" s="241"/>
    </row>
    <row r="49609" spans="25:28">
      <c r="Y49609" s="240"/>
      <c r="AB49609" s="241"/>
    </row>
    <row r="49610" spans="25:28">
      <c r="Y49610" s="240"/>
      <c r="AB49610" s="241"/>
    </row>
    <row r="49611" spans="25:28">
      <c r="Y49611" s="240"/>
      <c r="AB49611" s="241"/>
    </row>
    <row r="49612" spans="25:28">
      <c r="Y49612" s="240"/>
      <c r="AB49612" s="241"/>
    </row>
    <row r="49613" spans="25:28">
      <c r="Y49613" s="240"/>
      <c r="AB49613" s="241"/>
    </row>
    <row r="49614" spans="25:28">
      <c r="Y49614" s="240"/>
      <c r="AB49614" s="241"/>
    </row>
    <row r="49615" spans="25:28">
      <c r="Y49615" s="240"/>
      <c r="AB49615" s="241"/>
    </row>
    <row r="49616" spans="25:28">
      <c r="Y49616" s="240"/>
      <c r="AB49616" s="241"/>
    </row>
    <row r="49617" spans="25:28">
      <c r="Y49617" s="240"/>
      <c r="AB49617" s="241"/>
    </row>
    <row r="49618" spans="25:28">
      <c r="Y49618" s="240"/>
      <c r="AB49618" s="241"/>
    </row>
    <row r="49619" spans="25:28">
      <c r="Y49619" s="240"/>
      <c r="AB49619" s="241"/>
    </row>
    <row r="49620" spans="25:28">
      <c r="Y49620" s="240"/>
      <c r="AB49620" s="241"/>
    </row>
    <row r="49621" spans="25:28">
      <c r="Y49621" s="240"/>
      <c r="AB49621" s="241"/>
    </row>
    <row r="49622" spans="25:28">
      <c r="Y49622" s="240"/>
      <c r="AB49622" s="241"/>
    </row>
    <row r="49623" spans="25:28">
      <c r="Y49623" s="240"/>
      <c r="AB49623" s="241"/>
    </row>
    <row r="49624" spans="25:28">
      <c r="Y49624" s="240"/>
      <c r="AB49624" s="241"/>
    </row>
    <row r="49625" spans="25:28">
      <c r="Y49625" s="240"/>
      <c r="AB49625" s="241"/>
    </row>
    <row r="49626" spans="25:28">
      <c r="Y49626" s="240"/>
      <c r="AB49626" s="241"/>
    </row>
    <row r="49627" spans="25:28">
      <c r="Y49627" s="240"/>
      <c r="AB49627" s="241"/>
    </row>
    <row r="49628" spans="25:28">
      <c r="Y49628" s="240"/>
      <c r="AB49628" s="241"/>
    </row>
    <row r="49629" spans="25:28">
      <c r="Y49629" s="240"/>
      <c r="AB49629" s="241"/>
    </row>
    <row r="49630" spans="25:28">
      <c r="Y49630" s="240"/>
      <c r="AB49630" s="241"/>
    </row>
    <row r="49631" spans="25:28">
      <c r="Y49631" s="240"/>
      <c r="AB49631" s="241"/>
    </row>
    <row r="49632" spans="25:28">
      <c r="Y49632" s="240"/>
      <c r="AB49632" s="241"/>
    </row>
    <row r="49633" spans="25:28">
      <c r="Y49633" s="240"/>
      <c r="AB49633" s="241"/>
    </row>
    <row r="49634" spans="25:28">
      <c r="Y49634" s="240"/>
      <c r="AB49634" s="241"/>
    </row>
    <row r="49635" spans="25:28">
      <c r="Y49635" s="240"/>
      <c r="AB49635" s="241"/>
    </row>
    <row r="49636" spans="25:28">
      <c r="Y49636" s="240"/>
      <c r="AB49636" s="241"/>
    </row>
    <row r="49637" spans="25:28">
      <c r="Y49637" s="240"/>
      <c r="AB49637" s="241"/>
    </row>
    <row r="49638" spans="25:28">
      <c r="Y49638" s="240"/>
      <c r="AB49638" s="241"/>
    </row>
    <row r="49639" spans="25:28">
      <c r="Y49639" s="240"/>
      <c r="AB49639" s="241"/>
    </row>
    <row r="49640" spans="25:28">
      <c r="Y49640" s="240"/>
      <c r="AB49640" s="241"/>
    </row>
    <row r="49641" spans="25:28">
      <c r="Y49641" s="240"/>
      <c r="AB49641" s="241"/>
    </row>
    <row r="49642" spans="25:28">
      <c r="Y49642" s="240"/>
      <c r="AB49642" s="241"/>
    </row>
    <row r="49643" spans="25:28">
      <c r="Y49643" s="240"/>
      <c r="AB49643" s="241"/>
    </row>
    <row r="49644" spans="25:28">
      <c r="Y49644" s="240"/>
      <c r="AB49644" s="241"/>
    </row>
    <row r="49645" spans="25:28">
      <c r="Y49645" s="240"/>
      <c r="AB49645" s="241"/>
    </row>
    <row r="49646" spans="25:28">
      <c r="Y49646" s="240"/>
      <c r="AB49646" s="241"/>
    </row>
    <row r="49647" spans="25:28">
      <c r="Y49647" s="240"/>
      <c r="AB49647" s="241"/>
    </row>
    <row r="49648" spans="25:28">
      <c r="Y49648" s="240"/>
      <c r="AB49648" s="241"/>
    </row>
    <row r="49649" spans="25:28">
      <c r="Y49649" s="240"/>
      <c r="AB49649" s="241"/>
    </row>
    <row r="49650" spans="25:28">
      <c r="Y49650" s="240"/>
      <c r="AB49650" s="241"/>
    </row>
    <row r="49651" spans="25:28">
      <c r="Y49651" s="240"/>
      <c r="AB49651" s="241"/>
    </row>
    <row r="49652" spans="25:28">
      <c r="Y49652" s="240"/>
      <c r="AB49652" s="241"/>
    </row>
    <row r="49653" spans="25:28">
      <c r="Y49653" s="240"/>
      <c r="AB49653" s="241"/>
    </row>
    <row r="49654" spans="25:28">
      <c r="Y49654" s="240"/>
      <c r="AB49654" s="241"/>
    </row>
    <row r="49655" spans="25:28">
      <c r="Y49655" s="240"/>
      <c r="AB49655" s="241"/>
    </row>
    <row r="49656" spans="25:28">
      <c r="Y49656" s="240"/>
      <c r="AB49656" s="241"/>
    </row>
    <row r="49657" spans="25:28">
      <c r="Y49657" s="240"/>
      <c r="AB49657" s="241"/>
    </row>
    <row r="49658" spans="25:28">
      <c r="Y49658" s="240"/>
      <c r="AB49658" s="241"/>
    </row>
    <row r="49659" spans="25:28">
      <c r="Y49659" s="240"/>
      <c r="AB49659" s="241"/>
    </row>
    <row r="49660" spans="25:28">
      <c r="Y49660" s="240"/>
      <c r="AB49660" s="241"/>
    </row>
    <row r="49661" spans="25:28">
      <c r="Y49661" s="240"/>
      <c r="AB49661" s="241"/>
    </row>
    <row r="49662" spans="25:28">
      <c r="Y49662" s="240"/>
      <c r="AB49662" s="241"/>
    </row>
    <row r="49663" spans="25:28">
      <c r="Y49663" s="240"/>
      <c r="AB49663" s="241"/>
    </row>
    <row r="49664" spans="25:28">
      <c r="Y49664" s="240"/>
      <c r="AB49664" s="241"/>
    </row>
    <row r="49665" spans="25:28">
      <c r="Y49665" s="240"/>
      <c r="AB49665" s="241"/>
    </row>
    <row r="49666" spans="25:28">
      <c r="Y49666" s="240"/>
      <c r="AB49666" s="241"/>
    </row>
    <row r="49667" spans="25:28">
      <c r="Y49667" s="240"/>
      <c r="AB49667" s="241"/>
    </row>
    <row r="49668" spans="25:28">
      <c r="Y49668" s="240"/>
      <c r="AB49668" s="241"/>
    </row>
    <row r="49669" spans="25:28">
      <c r="Y49669" s="240"/>
      <c r="AB49669" s="241"/>
    </row>
    <row r="49670" spans="25:28">
      <c r="Y49670" s="240"/>
      <c r="AB49670" s="241"/>
    </row>
    <row r="49671" spans="25:28">
      <c r="Y49671" s="240"/>
      <c r="AB49671" s="241"/>
    </row>
    <row r="49672" spans="25:28">
      <c r="Y49672" s="240"/>
      <c r="AB49672" s="241"/>
    </row>
    <row r="49673" spans="25:28">
      <c r="Y49673" s="240"/>
      <c r="AB49673" s="241"/>
    </row>
    <row r="49674" spans="25:28">
      <c r="Y49674" s="240"/>
      <c r="AB49674" s="241"/>
    </row>
    <row r="49675" spans="25:28">
      <c r="Y49675" s="240"/>
      <c r="AB49675" s="241"/>
    </row>
    <row r="49676" spans="25:28">
      <c r="Y49676" s="240"/>
      <c r="AB49676" s="241"/>
    </row>
    <row r="49677" spans="25:28">
      <c r="Y49677" s="240"/>
      <c r="AB49677" s="241"/>
    </row>
    <row r="49678" spans="25:28">
      <c r="Y49678" s="240"/>
      <c r="AB49678" s="241"/>
    </row>
    <row r="49679" spans="25:28">
      <c r="Y49679" s="240"/>
      <c r="AB49679" s="241"/>
    </row>
    <row r="49680" spans="25:28">
      <c r="Y49680" s="240"/>
      <c r="AB49680" s="241"/>
    </row>
    <row r="49681" spans="25:28">
      <c r="Y49681" s="240"/>
      <c r="AB49681" s="241"/>
    </row>
    <row r="49682" spans="25:28">
      <c r="Y49682" s="240"/>
      <c r="AB49682" s="241"/>
    </row>
    <row r="49683" spans="25:28">
      <c r="Y49683" s="240"/>
      <c r="AB49683" s="241"/>
    </row>
    <row r="49684" spans="25:28">
      <c r="Y49684" s="240"/>
      <c r="AB49684" s="241"/>
    </row>
    <row r="49685" spans="25:28">
      <c r="Y49685" s="240"/>
      <c r="AB49685" s="241"/>
    </row>
    <row r="49686" spans="25:28">
      <c r="Y49686" s="240"/>
      <c r="AB49686" s="241"/>
    </row>
    <row r="49687" spans="25:28">
      <c r="Y49687" s="240"/>
      <c r="AB49687" s="241"/>
    </row>
    <row r="49688" spans="25:28">
      <c r="Y49688" s="240"/>
      <c r="AB49688" s="241"/>
    </row>
    <row r="49689" spans="25:28">
      <c r="Y49689" s="240"/>
      <c r="AB49689" s="241"/>
    </row>
    <row r="49690" spans="25:28">
      <c r="Y49690" s="240"/>
      <c r="AB49690" s="241"/>
    </row>
    <row r="49691" spans="25:28">
      <c r="Y49691" s="240"/>
      <c r="AB49691" s="241"/>
    </row>
    <row r="49692" spans="25:28">
      <c r="Y49692" s="240"/>
      <c r="AB49692" s="241"/>
    </row>
    <row r="49693" spans="25:28">
      <c r="Y49693" s="240"/>
      <c r="AB49693" s="241"/>
    </row>
    <row r="49694" spans="25:28">
      <c r="Y49694" s="240"/>
      <c r="AB49694" s="241"/>
    </row>
    <row r="49695" spans="25:28">
      <c r="Y49695" s="240"/>
      <c r="AB49695" s="241"/>
    </row>
    <row r="49696" spans="25:28">
      <c r="Y49696" s="240"/>
      <c r="AB49696" s="241"/>
    </row>
    <row r="49697" spans="25:28">
      <c r="Y49697" s="240"/>
      <c r="AB49697" s="241"/>
    </row>
    <row r="49698" spans="25:28">
      <c r="Y49698" s="240"/>
      <c r="AB49698" s="241"/>
    </row>
    <row r="49699" spans="25:28">
      <c r="Y49699" s="240"/>
      <c r="AB49699" s="241"/>
    </row>
    <row r="49700" spans="25:28">
      <c r="Y49700" s="240"/>
      <c r="AB49700" s="241"/>
    </row>
    <row r="49701" spans="25:28">
      <c r="Y49701" s="240"/>
      <c r="AB49701" s="241"/>
    </row>
    <row r="49702" spans="25:28">
      <c r="Y49702" s="240"/>
      <c r="AB49702" s="241"/>
    </row>
    <row r="49703" spans="25:28">
      <c r="Y49703" s="240"/>
      <c r="AB49703" s="241"/>
    </row>
    <row r="49704" spans="25:28">
      <c r="Y49704" s="240"/>
      <c r="AB49704" s="241"/>
    </row>
    <row r="49705" spans="25:28">
      <c r="Y49705" s="240"/>
      <c r="AB49705" s="241"/>
    </row>
    <row r="49706" spans="25:28">
      <c r="Y49706" s="240"/>
      <c r="AB49706" s="241"/>
    </row>
    <row r="49707" spans="25:28">
      <c r="Y49707" s="240"/>
      <c r="AB49707" s="241"/>
    </row>
    <row r="49708" spans="25:28">
      <c r="Y49708" s="240"/>
      <c r="AB49708" s="241"/>
    </row>
    <row r="49709" spans="25:28">
      <c r="Y49709" s="240"/>
      <c r="AB49709" s="241"/>
    </row>
    <row r="49710" spans="25:28">
      <c r="Y49710" s="240"/>
      <c r="AB49710" s="241"/>
    </row>
    <row r="49711" spans="25:28">
      <c r="Y49711" s="240"/>
      <c r="AB49711" s="241"/>
    </row>
    <row r="49712" spans="25:28">
      <c r="Y49712" s="240"/>
      <c r="AB49712" s="241"/>
    </row>
    <row r="49713" spans="25:28">
      <c r="Y49713" s="240"/>
      <c r="AB49713" s="241"/>
    </row>
    <row r="49714" spans="25:28">
      <c r="Y49714" s="240"/>
      <c r="AB49714" s="241"/>
    </row>
    <row r="49715" spans="25:28">
      <c r="Y49715" s="240"/>
      <c r="AB49715" s="241"/>
    </row>
    <row r="49716" spans="25:28">
      <c r="Y49716" s="240"/>
      <c r="AB49716" s="241"/>
    </row>
    <row r="49717" spans="25:28">
      <c r="Y49717" s="240"/>
      <c r="AB49717" s="241"/>
    </row>
    <row r="49718" spans="25:28">
      <c r="Y49718" s="240"/>
      <c r="AB49718" s="241"/>
    </row>
    <row r="49719" spans="25:28">
      <c r="Y49719" s="240"/>
      <c r="AB49719" s="241"/>
    </row>
    <row r="49720" spans="25:28">
      <c r="Y49720" s="240"/>
      <c r="AB49720" s="241"/>
    </row>
    <row r="49721" spans="25:28">
      <c r="Y49721" s="240"/>
      <c r="AB49721" s="241"/>
    </row>
    <row r="49722" spans="25:28">
      <c r="Y49722" s="240"/>
      <c r="AB49722" s="241"/>
    </row>
    <row r="49723" spans="25:28">
      <c r="Y49723" s="240"/>
      <c r="AB49723" s="241"/>
    </row>
    <row r="49724" spans="25:28">
      <c r="Y49724" s="240"/>
      <c r="AB49724" s="241"/>
    </row>
    <row r="49725" spans="25:28">
      <c r="Y49725" s="240"/>
      <c r="AB49725" s="241"/>
    </row>
    <row r="49726" spans="25:28">
      <c r="Y49726" s="240"/>
      <c r="AB49726" s="241"/>
    </row>
    <row r="49727" spans="25:28">
      <c r="Y49727" s="240"/>
      <c r="AB49727" s="241"/>
    </row>
    <row r="49728" spans="25:28">
      <c r="Y49728" s="240"/>
      <c r="AB49728" s="241"/>
    </row>
    <row r="49729" spans="25:28">
      <c r="Y49729" s="240"/>
      <c r="AB49729" s="241"/>
    </row>
    <row r="49730" spans="25:28">
      <c r="Y49730" s="240"/>
      <c r="AB49730" s="241"/>
    </row>
    <row r="49731" spans="25:28">
      <c r="Y49731" s="240"/>
      <c r="AB49731" s="241"/>
    </row>
    <row r="49732" spans="25:28">
      <c r="Y49732" s="240"/>
      <c r="AB49732" s="241"/>
    </row>
    <row r="49733" spans="25:28">
      <c r="Y49733" s="240"/>
      <c r="AB49733" s="241"/>
    </row>
    <row r="49734" spans="25:28">
      <c r="Y49734" s="240"/>
      <c r="AB49734" s="241"/>
    </row>
    <row r="49735" spans="25:28">
      <c r="Y49735" s="240"/>
      <c r="AB49735" s="241"/>
    </row>
    <row r="49736" spans="25:28">
      <c r="Y49736" s="240"/>
      <c r="AB49736" s="241"/>
    </row>
    <row r="49737" spans="25:28">
      <c r="Y49737" s="240"/>
      <c r="AB49737" s="241"/>
    </row>
    <row r="49738" spans="25:28">
      <c r="Y49738" s="240"/>
      <c r="AB49738" s="241"/>
    </row>
    <row r="49739" spans="25:28">
      <c r="Y49739" s="240"/>
      <c r="AB49739" s="241"/>
    </row>
    <row r="49740" spans="25:28">
      <c r="Y49740" s="240"/>
      <c r="AB49740" s="241"/>
    </row>
    <row r="49741" spans="25:28">
      <c r="Y49741" s="240"/>
      <c r="AB49741" s="241"/>
    </row>
    <row r="49742" spans="25:28">
      <c r="Y49742" s="240"/>
      <c r="AB49742" s="241"/>
    </row>
    <row r="49743" spans="25:28">
      <c r="Y49743" s="240"/>
      <c r="AB49743" s="241"/>
    </row>
    <row r="49744" spans="25:28">
      <c r="Y49744" s="240"/>
      <c r="AB49744" s="241"/>
    </row>
    <row r="49745" spans="25:28">
      <c r="Y49745" s="240"/>
      <c r="AB49745" s="241"/>
    </row>
    <row r="49746" spans="25:28">
      <c r="Y49746" s="240"/>
      <c r="AB49746" s="241"/>
    </row>
    <row r="49747" spans="25:28">
      <c r="Y49747" s="240"/>
      <c r="AB49747" s="241"/>
    </row>
    <row r="49748" spans="25:28">
      <c r="Y49748" s="240"/>
      <c r="AB49748" s="241"/>
    </row>
    <row r="49749" spans="25:28">
      <c r="Y49749" s="240"/>
      <c r="AB49749" s="241"/>
    </row>
    <row r="49750" spans="25:28">
      <c r="Y49750" s="240"/>
      <c r="AB49750" s="241"/>
    </row>
    <row r="49751" spans="25:28">
      <c r="Y49751" s="240"/>
      <c r="AB49751" s="241"/>
    </row>
    <row r="49752" spans="25:28">
      <c r="Y49752" s="240"/>
      <c r="AB49752" s="241"/>
    </row>
    <row r="49753" spans="25:28">
      <c r="Y49753" s="240"/>
      <c r="AB49753" s="241"/>
    </row>
    <row r="49754" spans="25:28">
      <c r="Y49754" s="240"/>
      <c r="AB49754" s="241"/>
    </row>
    <row r="49755" spans="25:28">
      <c r="Y49755" s="240"/>
      <c r="AB49755" s="241"/>
    </row>
    <row r="49756" spans="25:28">
      <c r="Y49756" s="240"/>
      <c r="AB49756" s="241"/>
    </row>
    <row r="49757" spans="25:28">
      <c r="Y49757" s="240"/>
      <c r="AB49757" s="241"/>
    </row>
    <row r="49758" spans="25:28">
      <c r="Y49758" s="240"/>
      <c r="AB49758" s="241"/>
    </row>
    <row r="49759" spans="25:28">
      <c r="Y49759" s="240"/>
      <c r="AB49759" s="241"/>
    </row>
    <row r="49760" spans="25:28">
      <c r="Y49760" s="240"/>
      <c r="AB49760" s="241"/>
    </row>
    <row r="49761" spans="25:28">
      <c r="Y49761" s="240"/>
      <c r="AB49761" s="241"/>
    </row>
    <row r="49762" spans="25:28">
      <c r="Y49762" s="240"/>
      <c r="AB49762" s="241"/>
    </row>
    <row r="49763" spans="25:28">
      <c r="Y49763" s="240"/>
      <c r="AB49763" s="241"/>
    </row>
    <row r="49764" spans="25:28">
      <c r="Y49764" s="240"/>
      <c r="AB49764" s="241"/>
    </row>
    <row r="49765" spans="25:28">
      <c r="Y49765" s="240"/>
      <c r="AB49765" s="241"/>
    </row>
    <row r="49766" spans="25:28">
      <c r="Y49766" s="240"/>
      <c r="AB49766" s="241"/>
    </row>
    <row r="49767" spans="25:28">
      <c r="Y49767" s="240"/>
      <c r="AB49767" s="241"/>
    </row>
    <row r="49768" spans="25:28">
      <c r="Y49768" s="240"/>
      <c r="AB49768" s="241"/>
    </row>
    <row r="49769" spans="25:28">
      <c r="Y49769" s="240"/>
      <c r="AB49769" s="241"/>
    </row>
    <row r="49770" spans="25:28">
      <c r="Y49770" s="240"/>
      <c r="AB49770" s="241"/>
    </row>
    <row r="49771" spans="25:28">
      <c r="Y49771" s="240"/>
      <c r="AB49771" s="241"/>
    </row>
    <row r="49772" spans="25:28">
      <c r="Y49772" s="240"/>
      <c r="AB49772" s="241"/>
    </row>
    <row r="49773" spans="25:28">
      <c r="Y49773" s="240"/>
      <c r="AB49773" s="241"/>
    </row>
    <row r="49774" spans="25:28">
      <c r="Y49774" s="240"/>
      <c r="AB49774" s="241"/>
    </row>
    <row r="49775" spans="25:28">
      <c r="Y49775" s="240"/>
      <c r="AB49775" s="241"/>
    </row>
    <row r="49776" spans="25:28">
      <c r="Y49776" s="240"/>
      <c r="AB49776" s="241"/>
    </row>
    <row r="49777" spans="25:28">
      <c r="Y49777" s="240"/>
      <c r="AB49777" s="241"/>
    </row>
    <row r="49778" spans="25:28">
      <c r="Y49778" s="240"/>
      <c r="AB49778" s="241"/>
    </row>
    <row r="49779" spans="25:28">
      <c r="Y49779" s="240"/>
      <c r="AB49779" s="241"/>
    </row>
    <row r="49780" spans="25:28">
      <c r="Y49780" s="240"/>
      <c r="AB49780" s="241"/>
    </row>
    <row r="49781" spans="25:28">
      <c r="Y49781" s="240"/>
      <c r="AB49781" s="241"/>
    </row>
    <row r="49782" spans="25:28">
      <c r="Y49782" s="240"/>
      <c r="AB49782" s="241"/>
    </row>
    <row r="49783" spans="25:28">
      <c r="Y49783" s="240"/>
      <c r="AB49783" s="241"/>
    </row>
    <row r="49784" spans="25:28">
      <c r="Y49784" s="240"/>
      <c r="AB49784" s="241"/>
    </row>
    <row r="49785" spans="25:28">
      <c r="Y49785" s="240"/>
      <c r="AB49785" s="241"/>
    </row>
    <row r="49786" spans="25:28">
      <c r="Y49786" s="240"/>
      <c r="AB49786" s="241"/>
    </row>
    <row r="49787" spans="25:28">
      <c r="Y49787" s="240"/>
      <c r="AB49787" s="241"/>
    </row>
    <row r="49788" spans="25:28">
      <c r="Y49788" s="240"/>
      <c r="AB49788" s="241"/>
    </row>
    <row r="49789" spans="25:28">
      <c r="Y49789" s="240"/>
      <c r="AB49789" s="241"/>
    </row>
    <row r="49790" spans="25:28">
      <c r="Y49790" s="240"/>
      <c r="AB49790" s="241"/>
    </row>
    <row r="49791" spans="25:28">
      <c r="Y49791" s="240"/>
      <c r="AB49791" s="241"/>
    </row>
    <row r="49792" spans="25:28">
      <c r="Y49792" s="240"/>
      <c r="AB49792" s="241"/>
    </row>
    <row r="49793" spans="25:28">
      <c r="Y49793" s="240"/>
      <c r="AB49793" s="241"/>
    </row>
    <row r="49794" spans="25:28">
      <c r="Y49794" s="240"/>
      <c r="AB49794" s="241"/>
    </row>
    <row r="49795" spans="25:28">
      <c r="Y49795" s="240"/>
      <c r="AB49795" s="241"/>
    </row>
    <row r="49796" spans="25:28">
      <c r="Y49796" s="240"/>
      <c r="AB49796" s="241"/>
    </row>
    <row r="49797" spans="25:28">
      <c r="Y49797" s="240"/>
      <c r="AB49797" s="241"/>
    </row>
    <row r="49798" spans="25:28">
      <c r="Y49798" s="240"/>
      <c r="AB49798" s="241"/>
    </row>
    <row r="49799" spans="25:28">
      <c r="Y49799" s="240"/>
      <c r="AB49799" s="241"/>
    </row>
    <row r="49800" spans="25:28">
      <c r="Y49800" s="240"/>
      <c r="AB49800" s="241"/>
    </row>
    <row r="49801" spans="25:28">
      <c r="Y49801" s="240"/>
      <c r="AB49801" s="241"/>
    </row>
    <row r="49802" spans="25:28">
      <c r="Y49802" s="240"/>
      <c r="AB49802" s="241"/>
    </row>
    <row r="49803" spans="25:28">
      <c r="Y49803" s="240"/>
      <c r="AB49803" s="241"/>
    </row>
    <row r="49804" spans="25:28">
      <c r="Y49804" s="240"/>
      <c r="AB49804" s="241"/>
    </row>
    <row r="49805" spans="25:28">
      <c r="Y49805" s="240"/>
      <c r="AB49805" s="241"/>
    </row>
    <row r="49806" spans="25:28">
      <c r="Y49806" s="240"/>
      <c r="AB49806" s="241"/>
    </row>
    <row r="49807" spans="25:28">
      <c r="Y49807" s="240"/>
      <c r="AB49807" s="241"/>
    </row>
    <row r="49808" spans="25:28">
      <c r="Y49808" s="240"/>
      <c r="AB49808" s="241"/>
    </row>
    <row r="49809" spans="25:28">
      <c r="Y49809" s="240"/>
      <c r="AB49809" s="241"/>
    </row>
    <row r="49810" spans="25:28">
      <c r="Y49810" s="240"/>
      <c r="AB49810" s="241"/>
    </row>
    <row r="49811" spans="25:28">
      <c r="Y49811" s="240"/>
      <c r="AB49811" s="241"/>
    </row>
    <row r="49812" spans="25:28">
      <c r="Y49812" s="240"/>
      <c r="AB49812" s="241"/>
    </row>
    <row r="49813" spans="25:28">
      <c r="Y49813" s="240"/>
      <c r="AB49813" s="241"/>
    </row>
    <row r="49814" spans="25:28">
      <c r="Y49814" s="240"/>
      <c r="AB49814" s="241"/>
    </row>
    <row r="49815" spans="25:28">
      <c r="Y49815" s="240"/>
      <c r="AB49815" s="241"/>
    </row>
    <row r="49816" spans="25:28">
      <c r="Y49816" s="240"/>
      <c r="AB49816" s="241"/>
    </row>
    <row r="49817" spans="25:28">
      <c r="Y49817" s="240"/>
      <c r="AB49817" s="241"/>
    </row>
    <row r="49818" spans="25:28">
      <c r="Y49818" s="240"/>
      <c r="AB49818" s="241"/>
    </row>
    <row r="49819" spans="25:28">
      <c r="Y49819" s="240"/>
      <c r="AB49819" s="241"/>
    </row>
    <row r="49820" spans="25:28">
      <c r="Y49820" s="240"/>
      <c r="AB49820" s="241"/>
    </row>
    <row r="49821" spans="25:28">
      <c r="Y49821" s="240"/>
      <c r="AB49821" s="241"/>
    </row>
    <row r="49822" spans="25:28">
      <c r="Y49822" s="240"/>
      <c r="AB49822" s="241"/>
    </row>
    <row r="49823" spans="25:28">
      <c r="Y49823" s="240"/>
      <c r="AB49823" s="241"/>
    </row>
    <row r="49824" spans="25:28">
      <c r="Y49824" s="240"/>
      <c r="AB49824" s="241"/>
    </row>
    <row r="49825" spans="25:28">
      <c r="Y49825" s="240"/>
      <c r="AB49825" s="241"/>
    </row>
    <row r="49826" spans="25:28">
      <c r="Y49826" s="240"/>
      <c r="AB49826" s="241"/>
    </row>
    <row r="49827" spans="25:28">
      <c r="Y49827" s="240"/>
      <c r="AB49827" s="241"/>
    </row>
    <row r="49828" spans="25:28">
      <c r="Y49828" s="240"/>
      <c r="AB49828" s="241"/>
    </row>
    <row r="49829" spans="25:28">
      <c r="Y49829" s="240"/>
      <c r="AB49829" s="241"/>
    </row>
    <row r="49830" spans="25:28">
      <c r="Y49830" s="240"/>
      <c r="AB49830" s="241"/>
    </row>
    <row r="49831" spans="25:28">
      <c r="Y49831" s="240"/>
      <c r="AB49831" s="241"/>
    </row>
    <row r="49832" spans="25:28">
      <c r="Y49832" s="240"/>
      <c r="AB49832" s="241"/>
    </row>
    <row r="49833" spans="25:28">
      <c r="Y49833" s="240"/>
      <c r="AB49833" s="241"/>
    </row>
    <row r="49834" spans="25:28">
      <c r="Y49834" s="240"/>
      <c r="AB49834" s="241"/>
    </row>
    <row r="49835" spans="25:28">
      <c r="Y49835" s="240"/>
      <c r="AB49835" s="241"/>
    </row>
    <row r="49836" spans="25:28">
      <c r="Y49836" s="240"/>
      <c r="AB49836" s="241"/>
    </row>
    <row r="49837" spans="25:28">
      <c r="Y49837" s="240"/>
      <c r="AB49837" s="241"/>
    </row>
    <row r="49838" spans="25:28">
      <c r="Y49838" s="240"/>
      <c r="AB49838" s="241"/>
    </row>
    <row r="49839" spans="25:28">
      <c r="Y49839" s="240"/>
      <c r="AB49839" s="241"/>
    </row>
    <row r="49840" spans="25:28">
      <c r="Y49840" s="240"/>
      <c r="AB49840" s="241"/>
    </row>
    <row r="49841" spans="25:28">
      <c r="Y49841" s="240"/>
      <c r="AB49841" s="241"/>
    </row>
    <row r="49842" spans="25:28">
      <c r="Y49842" s="240"/>
      <c r="AB49842" s="241"/>
    </row>
    <row r="49843" spans="25:28">
      <c r="Y49843" s="240"/>
      <c r="AB49843" s="241"/>
    </row>
    <row r="49844" spans="25:28">
      <c r="Y49844" s="240"/>
      <c r="AB49844" s="241"/>
    </row>
    <row r="49845" spans="25:28">
      <c r="Y49845" s="240"/>
      <c r="AB49845" s="241"/>
    </row>
    <row r="49846" spans="25:28">
      <c r="Y49846" s="240"/>
      <c r="AB49846" s="241"/>
    </row>
    <row r="49847" spans="25:28">
      <c r="Y49847" s="240"/>
      <c r="AB49847" s="241"/>
    </row>
    <row r="49848" spans="25:28">
      <c r="Y49848" s="240"/>
      <c r="AB49848" s="241"/>
    </row>
    <row r="49849" spans="25:28">
      <c r="Y49849" s="240"/>
      <c r="AB49849" s="241"/>
    </row>
    <row r="49850" spans="25:28">
      <c r="Y49850" s="240"/>
      <c r="AB49850" s="241"/>
    </row>
    <row r="49851" spans="25:28">
      <c r="Y49851" s="240"/>
      <c r="AB49851" s="241"/>
    </row>
    <row r="49852" spans="25:28">
      <c r="Y49852" s="240"/>
      <c r="AB49852" s="241"/>
    </row>
    <row r="49853" spans="25:28">
      <c r="Y49853" s="240"/>
      <c r="AB49853" s="241"/>
    </row>
    <row r="49854" spans="25:28">
      <c r="Y49854" s="240"/>
      <c r="AB49854" s="241"/>
    </row>
    <row r="49855" spans="25:28">
      <c r="Y49855" s="240"/>
      <c r="AB49855" s="241"/>
    </row>
    <row r="49856" spans="25:28">
      <c r="Y49856" s="240"/>
      <c r="AB49856" s="241"/>
    </row>
    <row r="49857" spans="25:28">
      <c r="Y49857" s="240"/>
      <c r="AB49857" s="241"/>
    </row>
    <row r="49858" spans="25:28">
      <c r="Y49858" s="240"/>
      <c r="AB49858" s="241"/>
    </row>
    <row r="49859" spans="25:28">
      <c r="Y49859" s="240"/>
      <c r="AB49859" s="241"/>
    </row>
    <row r="49860" spans="25:28">
      <c r="Y49860" s="240"/>
      <c r="AB49860" s="241"/>
    </row>
    <row r="49861" spans="25:28">
      <c r="Y49861" s="240"/>
      <c r="AB49861" s="241"/>
    </row>
    <row r="49862" spans="25:28">
      <c r="Y49862" s="240"/>
      <c r="AB49862" s="241"/>
    </row>
    <row r="49863" spans="25:28">
      <c r="Y49863" s="240"/>
      <c r="AB49863" s="241"/>
    </row>
    <row r="49864" spans="25:28">
      <c r="Y49864" s="240"/>
      <c r="AB49864" s="241"/>
    </row>
    <row r="49865" spans="25:28">
      <c r="Y49865" s="240"/>
      <c r="AB49865" s="241"/>
    </row>
    <row r="49866" spans="25:28">
      <c r="Y49866" s="240"/>
      <c r="AB49866" s="241"/>
    </row>
    <row r="49867" spans="25:28">
      <c r="Y49867" s="240"/>
      <c r="AB49867" s="241"/>
    </row>
    <row r="49868" spans="25:28">
      <c r="Y49868" s="240"/>
      <c r="AB49868" s="241"/>
    </row>
    <row r="49869" spans="25:28">
      <c r="Y49869" s="240"/>
      <c r="AB49869" s="241"/>
    </row>
    <row r="49870" spans="25:28">
      <c r="Y49870" s="240"/>
      <c r="AB49870" s="241"/>
    </row>
    <row r="49871" spans="25:28">
      <c r="Y49871" s="240"/>
      <c r="AB49871" s="241"/>
    </row>
    <row r="49872" spans="25:28">
      <c r="Y49872" s="240"/>
      <c r="AB49872" s="241"/>
    </row>
    <row r="49873" spans="25:28">
      <c r="Y49873" s="240"/>
      <c r="AB49873" s="241"/>
    </row>
    <row r="49874" spans="25:28">
      <c r="Y49874" s="240"/>
      <c r="AB49874" s="241"/>
    </row>
    <row r="49875" spans="25:28">
      <c r="Y49875" s="240"/>
      <c r="AB49875" s="241"/>
    </row>
    <row r="49876" spans="25:28">
      <c r="Y49876" s="240"/>
      <c r="AB49876" s="241"/>
    </row>
    <row r="49877" spans="25:28">
      <c r="Y49877" s="240"/>
      <c r="AB49877" s="241"/>
    </row>
    <row r="49878" spans="25:28">
      <c r="Y49878" s="240"/>
      <c r="AB49878" s="241"/>
    </row>
    <row r="49879" spans="25:28">
      <c r="Y49879" s="240"/>
      <c r="AB49879" s="241"/>
    </row>
    <row r="49880" spans="25:28">
      <c r="Y49880" s="240"/>
      <c r="AB49880" s="241"/>
    </row>
    <row r="49881" spans="25:28">
      <c r="Y49881" s="240"/>
      <c r="AB49881" s="241"/>
    </row>
    <row r="49882" spans="25:28">
      <c r="Y49882" s="240"/>
      <c r="AB49882" s="241"/>
    </row>
    <row r="49883" spans="25:28">
      <c r="Y49883" s="240"/>
      <c r="AB49883" s="241"/>
    </row>
    <row r="49884" spans="25:28">
      <c r="Y49884" s="240"/>
      <c r="AB49884" s="241"/>
    </row>
    <row r="49885" spans="25:28">
      <c r="Y49885" s="240"/>
      <c r="AB49885" s="241"/>
    </row>
    <row r="49886" spans="25:28">
      <c r="Y49886" s="240"/>
      <c r="AB49886" s="241"/>
    </row>
    <row r="49887" spans="25:28">
      <c r="Y49887" s="240"/>
      <c r="AB49887" s="241"/>
    </row>
    <row r="49888" spans="25:28">
      <c r="Y49888" s="240"/>
      <c r="AB49888" s="241"/>
    </row>
    <row r="49889" spans="25:28">
      <c r="Y49889" s="240"/>
      <c r="AB49889" s="241"/>
    </row>
    <row r="49890" spans="25:28">
      <c r="Y49890" s="240"/>
      <c r="AB49890" s="241"/>
    </row>
    <row r="49891" spans="25:28">
      <c r="Y49891" s="240"/>
      <c r="AB49891" s="241"/>
    </row>
    <row r="49892" spans="25:28">
      <c r="Y49892" s="240"/>
      <c r="AB49892" s="241"/>
    </row>
    <row r="49893" spans="25:28">
      <c r="Y49893" s="240"/>
      <c r="AB49893" s="241"/>
    </row>
    <row r="49894" spans="25:28">
      <c r="Y49894" s="240"/>
      <c r="AB49894" s="241"/>
    </row>
    <row r="49895" spans="25:28">
      <c r="Y49895" s="240"/>
      <c r="AB49895" s="241"/>
    </row>
    <row r="49896" spans="25:28">
      <c r="Y49896" s="240"/>
      <c r="AB49896" s="241"/>
    </row>
    <row r="49897" spans="25:28">
      <c r="Y49897" s="240"/>
      <c r="AB49897" s="241"/>
    </row>
    <row r="49898" spans="25:28">
      <c r="Y49898" s="240"/>
      <c r="AB49898" s="241"/>
    </row>
    <row r="49899" spans="25:28">
      <c r="Y49899" s="240"/>
      <c r="AB49899" s="241"/>
    </row>
    <row r="49900" spans="25:28">
      <c r="Y49900" s="240"/>
      <c r="AB49900" s="241"/>
    </row>
    <row r="49901" spans="25:28">
      <c r="Y49901" s="240"/>
      <c r="AB49901" s="241"/>
    </row>
    <row r="49902" spans="25:28">
      <c r="Y49902" s="240"/>
      <c r="AB49902" s="241"/>
    </row>
    <row r="49903" spans="25:28">
      <c r="Y49903" s="240"/>
      <c r="AB49903" s="241"/>
    </row>
    <row r="49904" spans="25:28">
      <c r="Y49904" s="240"/>
      <c r="AB49904" s="241"/>
    </row>
    <row r="49905" spans="25:28">
      <c r="Y49905" s="240"/>
      <c r="AB49905" s="241"/>
    </row>
    <row r="49906" spans="25:28">
      <c r="Y49906" s="240"/>
      <c r="AB49906" s="241"/>
    </row>
    <row r="49907" spans="25:28">
      <c r="Y49907" s="240"/>
      <c r="AB49907" s="241"/>
    </row>
    <row r="49908" spans="25:28">
      <c r="Y49908" s="240"/>
      <c r="AB49908" s="241"/>
    </row>
    <row r="49909" spans="25:28">
      <c r="Y49909" s="240"/>
      <c r="AB49909" s="241"/>
    </row>
    <row r="49910" spans="25:28">
      <c r="Y49910" s="240"/>
      <c r="AB49910" s="241"/>
    </row>
    <row r="49911" spans="25:28">
      <c r="Y49911" s="240"/>
      <c r="AB49911" s="241"/>
    </row>
    <row r="49912" spans="25:28">
      <c r="Y49912" s="240"/>
      <c r="AB49912" s="241"/>
    </row>
    <row r="49913" spans="25:28">
      <c r="Y49913" s="240"/>
      <c r="AB49913" s="241"/>
    </row>
    <row r="49914" spans="25:28">
      <c r="Y49914" s="240"/>
      <c r="AB49914" s="241"/>
    </row>
    <row r="49915" spans="25:28">
      <c r="Y49915" s="240"/>
      <c r="AB49915" s="241"/>
    </row>
    <row r="49916" spans="25:28">
      <c r="Y49916" s="240"/>
      <c r="AB49916" s="241"/>
    </row>
    <row r="49917" spans="25:28">
      <c r="Y49917" s="240"/>
      <c r="AB49917" s="241"/>
    </row>
    <row r="49918" spans="25:28">
      <c r="Y49918" s="240"/>
      <c r="AB49918" s="241"/>
    </row>
    <row r="49919" spans="25:28">
      <c r="Y49919" s="240"/>
      <c r="AB49919" s="241"/>
    </row>
    <row r="49920" spans="25:28">
      <c r="Y49920" s="240"/>
      <c r="AB49920" s="241"/>
    </row>
    <row r="49921" spans="25:28">
      <c r="Y49921" s="240"/>
      <c r="AB49921" s="241"/>
    </row>
    <row r="49922" spans="25:28">
      <c r="Y49922" s="240"/>
      <c r="AB49922" s="241"/>
    </row>
    <row r="49923" spans="25:28">
      <c r="Y49923" s="240"/>
      <c r="AB49923" s="241"/>
    </row>
    <row r="49924" spans="25:28">
      <c r="Y49924" s="240"/>
      <c r="AB49924" s="241"/>
    </row>
    <row r="49925" spans="25:28">
      <c r="Y49925" s="240"/>
      <c r="AB49925" s="241"/>
    </row>
    <row r="49926" spans="25:28">
      <c r="Y49926" s="240"/>
      <c r="AB49926" s="241"/>
    </row>
    <row r="49927" spans="25:28">
      <c r="Y49927" s="240"/>
      <c r="AB49927" s="241"/>
    </row>
    <row r="49928" spans="25:28">
      <c r="Y49928" s="240"/>
      <c r="AB49928" s="241"/>
    </row>
    <row r="49929" spans="25:28">
      <c r="Y49929" s="240"/>
      <c r="AB49929" s="241"/>
    </row>
    <row r="49930" spans="25:28">
      <c r="Y49930" s="240"/>
      <c r="AB49930" s="241"/>
    </row>
    <row r="49931" spans="25:28">
      <c r="Y49931" s="240"/>
      <c r="AB49931" s="241"/>
    </row>
    <row r="49932" spans="25:28">
      <c r="Y49932" s="240"/>
      <c r="AB49932" s="241"/>
    </row>
    <row r="49933" spans="25:28">
      <c r="Y49933" s="240"/>
      <c r="AB49933" s="241"/>
    </row>
    <row r="49934" spans="25:28">
      <c r="Y49934" s="240"/>
      <c r="AB49934" s="241"/>
    </row>
    <row r="49935" spans="25:28">
      <c r="Y49935" s="240"/>
      <c r="AB49935" s="241"/>
    </row>
    <row r="49936" spans="25:28">
      <c r="Y49936" s="240"/>
      <c r="AB49936" s="241"/>
    </row>
    <row r="49937" spans="25:28">
      <c r="Y49937" s="240"/>
      <c r="AB49937" s="241"/>
    </row>
    <row r="49938" spans="25:28">
      <c r="Y49938" s="240"/>
      <c r="AB49938" s="241"/>
    </row>
    <row r="49939" spans="25:28">
      <c r="Y49939" s="240"/>
      <c r="AB49939" s="241"/>
    </row>
    <row r="49940" spans="25:28">
      <c r="Y49940" s="240"/>
      <c r="AB49940" s="241"/>
    </row>
    <row r="49941" spans="25:28">
      <c r="Y49941" s="240"/>
      <c r="AB49941" s="241"/>
    </row>
    <row r="49942" spans="25:28">
      <c r="Y49942" s="240"/>
      <c r="AB49942" s="241"/>
    </row>
    <row r="49943" spans="25:28">
      <c r="Y49943" s="240"/>
      <c r="AB49943" s="241"/>
    </row>
    <row r="49944" spans="25:28">
      <c r="Y49944" s="240"/>
      <c r="AB49944" s="241"/>
    </row>
    <row r="49945" spans="25:28">
      <c r="Y49945" s="240"/>
      <c r="AB49945" s="241"/>
    </row>
    <row r="49946" spans="25:28">
      <c r="Y49946" s="240"/>
      <c r="AB49946" s="241"/>
    </row>
    <row r="49947" spans="25:28">
      <c r="Y49947" s="240"/>
      <c r="AB49947" s="241"/>
    </row>
    <row r="49948" spans="25:28">
      <c r="Y49948" s="240"/>
      <c r="AB49948" s="241"/>
    </row>
    <row r="49949" spans="25:28">
      <c r="Y49949" s="240"/>
      <c r="AB49949" s="241"/>
    </row>
    <row r="49950" spans="25:28">
      <c r="Y49950" s="240"/>
      <c r="AB49950" s="241"/>
    </row>
    <row r="49951" spans="25:28">
      <c r="Y49951" s="240"/>
      <c r="AB49951" s="241"/>
    </row>
    <row r="49952" spans="25:28">
      <c r="Y49952" s="240"/>
      <c r="AB49952" s="241"/>
    </row>
    <row r="49953" spans="25:28">
      <c r="Y49953" s="240"/>
      <c r="AB49953" s="241"/>
    </row>
    <row r="49954" spans="25:28">
      <c r="Y49954" s="240"/>
      <c r="AB49954" s="241"/>
    </row>
    <row r="49955" spans="25:28">
      <c r="Y49955" s="240"/>
      <c r="AB49955" s="241"/>
    </row>
    <row r="49956" spans="25:28">
      <c r="Y49956" s="240"/>
      <c r="AB49956" s="241"/>
    </row>
    <row r="49957" spans="25:28">
      <c r="Y49957" s="240"/>
      <c r="AB49957" s="241"/>
    </row>
    <row r="49958" spans="25:28">
      <c r="Y49958" s="240"/>
      <c r="AB49958" s="241"/>
    </row>
    <row r="49959" spans="25:28">
      <c r="Y49959" s="240"/>
      <c r="AB49959" s="241"/>
    </row>
    <row r="49960" spans="25:28">
      <c r="Y49960" s="240"/>
      <c r="AB49960" s="241"/>
    </row>
    <row r="49961" spans="25:28">
      <c r="Y49961" s="240"/>
      <c r="AB49961" s="241"/>
    </row>
    <row r="49962" spans="25:28">
      <c r="Y49962" s="240"/>
      <c r="AB49962" s="241"/>
    </row>
    <row r="49963" spans="25:28">
      <c r="Y49963" s="240"/>
      <c r="AB49963" s="241"/>
    </row>
    <row r="49964" spans="25:28">
      <c r="Y49964" s="240"/>
      <c r="AB49964" s="241"/>
    </row>
    <row r="49965" spans="25:28">
      <c r="Y49965" s="240"/>
      <c r="AB49965" s="241"/>
    </row>
    <row r="49966" spans="25:28">
      <c r="Y49966" s="240"/>
      <c r="AB49966" s="241"/>
    </row>
    <row r="49967" spans="25:28">
      <c r="Y49967" s="240"/>
      <c r="AB49967" s="241"/>
    </row>
    <row r="49968" spans="25:28">
      <c r="Y49968" s="240"/>
      <c r="AB49968" s="241"/>
    </row>
    <row r="49969" spans="25:28">
      <c r="Y49969" s="240"/>
      <c r="AB49969" s="241"/>
    </row>
    <row r="49970" spans="25:28">
      <c r="Y49970" s="240"/>
      <c r="AB49970" s="241"/>
    </row>
    <row r="49971" spans="25:28">
      <c r="Y49971" s="240"/>
      <c r="AB49971" s="241"/>
    </row>
    <row r="49972" spans="25:28">
      <c r="Y49972" s="240"/>
      <c r="AB49972" s="241"/>
    </row>
    <row r="49973" spans="25:28">
      <c r="Y49973" s="240"/>
      <c r="AB49973" s="241"/>
    </row>
    <row r="49974" spans="25:28">
      <c r="Y49974" s="240"/>
      <c r="AB49974" s="241"/>
    </row>
    <row r="49975" spans="25:28">
      <c r="Y49975" s="240"/>
      <c r="AB49975" s="241"/>
    </row>
    <row r="49976" spans="25:28">
      <c r="Y49976" s="240"/>
      <c r="AB49976" s="241"/>
    </row>
    <row r="49977" spans="25:28">
      <c r="Y49977" s="240"/>
      <c r="AB49977" s="241"/>
    </row>
    <row r="49978" spans="25:28">
      <c r="Y49978" s="240"/>
      <c r="AB49978" s="241"/>
    </row>
    <row r="49979" spans="25:28">
      <c r="Y49979" s="240"/>
      <c r="AB49979" s="241"/>
    </row>
    <row r="49980" spans="25:28">
      <c r="Y49980" s="240"/>
      <c r="AB49980" s="241"/>
    </row>
    <row r="49981" spans="25:28">
      <c r="Y49981" s="240"/>
      <c r="AB49981" s="241"/>
    </row>
    <row r="49982" spans="25:28">
      <c r="Y49982" s="240"/>
      <c r="AB49982" s="241"/>
    </row>
    <row r="49983" spans="25:28">
      <c r="Y49983" s="240"/>
      <c r="AB49983" s="241"/>
    </row>
    <row r="49984" spans="25:28">
      <c r="Y49984" s="240"/>
      <c r="AB49984" s="241"/>
    </row>
    <row r="49985" spans="25:28">
      <c r="Y49985" s="240"/>
      <c r="AB49985" s="241"/>
    </row>
    <row r="49986" spans="25:28">
      <c r="Y49986" s="240"/>
      <c r="AB49986" s="241"/>
    </row>
    <row r="49987" spans="25:28">
      <c r="Y49987" s="240"/>
      <c r="AB49987" s="241"/>
    </row>
    <row r="49988" spans="25:28">
      <c r="Y49988" s="240"/>
      <c r="AB49988" s="241"/>
    </row>
    <row r="49989" spans="25:28">
      <c r="Y49989" s="240"/>
      <c r="AB49989" s="241"/>
    </row>
    <row r="49990" spans="25:28">
      <c r="Y49990" s="240"/>
      <c r="AB49990" s="241"/>
    </row>
    <row r="49991" spans="25:28">
      <c r="Y49991" s="240"/>
      <c r="AB49991" s="241"/>
    </row>
    <row r="49992" spans="25:28">
      <c r="Y49992" s="240"/>
      <c r="AB49992" s="241"/>
    </row>
    <row r="49993" spans="25:28">
      <c r="Y49993" s="240"/>
      <c r="AB49993" s="241"/>
    </row>
    <row r="49994" spans="25:28">
      <c r="Y49994" s="240"/>
      <c r="AB49994" s="241"/>
    </row>
    <row r="49995" spans="25:28">
      <c r="Y49995" s="240"/>
      <c r="AB49995" s="241"/>
    </row>
    <row r="49996" spans="25:28">
      <c r="Y49996" s="240"/>
      <c r="AB49996" s="241"/>
    </row>
    <row r="49997" spans="25:28">
      <c r="Y49997" s="240"/>
      <c r="AB49997" s="241"/>
    </row>
    <row r="49998" spans="25:28">
      <c r="Y49998" s="240"/>
      <c r="AB49998" s="241"/>
    </row>
    <row r="49999" spans="25:28">
      <c r="Y49999" s="240"/>
      <c r="AB49999" s="241"/>
    </row>
    <row r="50000" spans="25:28">
      <c r="Y50000" s="240"/>
      <c r="AB50000" s="241"/>
    </row>
    <row r="50001" spans="25:28">
      <c r="Y50001" s="240"/>
      <c r="AB50001" s="241"/>
    </row>
    <row r="50002" spans="25:28">
      <c r="Y50002" s="240"/>
      <c r="AB50002" s="241"/>
    </row>
    <row r="50003" spans="25:28">
      <c r="Y50003" s="240"/>
      <c r="AB50003" s="241"/>
    </row>
    <row r="50004" spans="25:28">
      <c r="Y50004" s="240"/>
      <c r="AB50004" s="241"/>
    </row>
    <row r="50005" spans="25:28">
      <c r="Y50005" s="240"/>
      <c r="AB50005" s="241"/>
    </row>
    <row r="50006" spans="25:28">
      <c r="Y50006" s="240"/>
      <c r="AB50006" s="241"/>
    </row>
    <row r="50007" spans="25:28">
      <c r="Y50007" s="240"/>
      <c r="AB50007" s="241"/>
    </row>
    <row r="50008" spans="25:28">
      <c r="Y50008" s="240"/>
      <c r="AB50008" s="241"/>
    </row>
    <row r="50009" spans="25:28">
      <c r="Y50009" s="240"/>
      <c r="AB50009" s="241"/>
    </row>
    <row r="50010" spans="25:28">
      <c r="Y50010" s="240"/>
      <c r="AB50010" s="241"/>
    </row>
    <row r="50011" spans="25:28">
      <c r="Y50011" s="240"/>
      <c r="AB50011" s="241"/>
    </row>
    <row r="50012" spans="25:28">
      <c r="Y50012" s="240"/>
      <c r="AB50012" s="241"/>
    </row>
    <row r="50013" spans="25:28">
      <c r="Y50013" s="240"/>
      <c r="AB50013" s="241"/>
    </row>
    <row r="50014" spans="25:28">
      <c r="Y50014" s="240"/>
      <c r="AB50014" s="241"/>
    </row>
    <row r="50015" spans="25:28">
      <c r="Y50015" s="240"/>
      <c r="AB50015" s="241"/>
    </row>
    <row r="50016" spans="25:28">
      <c r="Y50016" s="240"/>
      <c r="AB50016" s="241"/>
    </row>
    <row r="50017" spans="25:28">
      <c r="Y50017" s="240"/>
      <c r="AB50017" s="241"/>
    </row>
    <row r="50018" spans="25:28">
      <c r="Y50018" s="240"/>
      <c r="AB50018" s="241"/>
    </row>
    <row r="50019" spans="25:28">
      <c r="Y50019" s="240"/>
      <c r="AB50019" s="241"/>
    </row>
    <row r="50020" spans="25:28">
      <c r="Y50020" s="240"/>
      <c r="AB50020" s="241"/>
    </row>
    <row r="50021" spans="25:28">
      <c r="Y50021" s="240"/>
      <c r="AB50021" s="241"/>
    </row>
    <row r="50022" spans="25:28">
      <c r="Y50022" s="240"/>
      <c r="AB50022" s="241"/>
    </row>
    <row r="50023" spans="25:28">
      <c r="Y50023" s="240"/>
      <c r="AB50023" s="241"/>
    </row>
    <row r="50024" spans="25:28">
      <c r="Y50024" s="240"/>
      <c r="AB50024" s="241"/>
    </row>
    <row r="50025" spans="25:28">
      <c r="Y50025" s="240"/>
      <c r="AB50025" s="241"/>
    </row>
    <row r="50026" spans="25:28">
      <c r="Y50026" s="240"/>
      <c r="AB50026" s="241"/>
    </row>
    <row r="50027" spans="25:28">
      <c r="Y50027" s="240"/>
      <c r="AB50027" s="241"/>
    </row>
    <row r="50028" spans="25:28">
      <c r="Y50028" s="240"/>
      <c r="AB50028" s="241"/>
    </row>
    <row r="50029" spans="25:28">
      <c r="Y50029" s="240"/>
      <c r="AB50029" s="241"/>
    </row>
    <row r="50030" spans="25:28">
      <c r="Y50030" s="240"/>
      <c r="AB50030" s="241"/>
    </row>
    <row r="50031" spans="25:28">
      <c r="Y50031" s="240"/>
      <c r="AB50031" s="241"/>
    </row>
    <row r="50032" spans="25:28">
      <c r="Y50032" s="240"/>
      <c r="AB50032" s="241"/>
    </row>
    <row r="50033" spans="25:28">
      <c r="Y50033" s="240"/>
      <c r="AB50033" s="241"/>
    </row>
    <row r="50034" spans="25:28">
      <c r="Y50034" s="240"/>
      <c r="AB50034" s="241"/>
    </row>
    <row r="50035" spans="25:28">
      <c r="Y50035" s="240"/>
      <c r="AB50035" s="241"/>
    </row>
    <row r="50036" spans="25:28">
      <c r="Y50036" s="240"/>
      <c r="AB50036" s="241"/>
    </row>
    <row r="50037" spans="25:28">
      <c r="Y50037" s="240"/>
      <c r="AB50037" s="241"/>
    </row>
    <row r="50038" spans="25:28">
      <c r="Y50038" s="240"/>
      <c r="AB50038" s="241"/>
    </row>
    <row r="50039" spans="25:28">
      <c r="Y50039" s="240"/>
      <c r="AB50039" s="241"/>
    </row>
    <row r="50040" spans="25:28">
      <c r="Y50040" s="240"/>
      <c r="AB50040" s="241"/>
    </row>
    <row r="50041" spans="25:28">
      <c r="Y50041" s="240"/>
      <c r="AB50041" s="241"/>
    </row>
    <row r="50042" spans="25:28">
      <c r="Y50042" s="240"/>
      <c r="AB50042" s="241"/>
    </row>
    <row r="50043" spans="25:28">
      <c r="Y50043" s="240"/>
      <c r="AB50043" s="241"/>
    </row>
    <row r="50044" spans="25:28">
      <c r="Y50044" s="240"/>
      <c r="AB50044" s="241"/>
    </row>
    <row r="50045" spans="25:28">
      <c r="Y50045" s="240"/>
      <c r="AB50045" s="241"/>
    </row>
    <row r="50046" spans="25:28">
      <c r="Y50046" s="240"/>
      <c r="AB50046" s="241"/>
    </row>
    <row r="50047" spans="25:28">
      <c r="Y50047" s="240"/>
      <c r="AB50047" s="241"/>
    </row>
    <row r="50048" spans="25:28">
      <c r="Y50048" s="240"/>
      <c r="AB50048" s="241"/>
    </row>
    <row r="50049" spans="25:28">
      <c r="Y50049" s="240"/>
      <c r="AB50049" s="241"/>
    </row>
    <row r="50050" spans="25:28">
      <c r="Y50050" s="240"/>
      <c r="AB50050" s="241"/>
    </row>
    <row r="50051" spans="25:28">
      <c r="Y50051" s="240"/>
      <c r="AB50051" s="241"/>
    </row>
    <row r="50052" spans="25:28">
      <c r="Y50052" s="240"/>
      <c r="AB50052" s="241"/>
    </row>
    <row r="50053" spans="25:28">
      <c r="Y50053" s="240"/>
      <c r="AB50053" s="241"/>
    </row>
    <row r="50054" spans="25:28">
      <c r="Y50054" s="240"/>
      <c r="AB50054" s="241"/>
    </row>
    <row r="50055" spans="25:28">
      <c r="Y50055" s="240"/>
      <c r="AB50055" s="241"/>
    </row>
    <row r="50056" spans="25:28">
      <c r="Y50056" s="240"/>
      <c r="AB50056" s="241"/>
    </row>
    <row r="50057" spans="25:28">
      <c r="Y50057" s="240"/>
      <c r="AB50057" s="241"/>
    </row>
    <row r="50058" spans="25:28">
      <c r="Y50058" s="240"/>
      <c r="AB50058" s="241"/>
    </row>
    <row r="50059" spans="25:28">
      <c r="Y50059" s="240"/>
      <c r="AB50059" s="241"/>
    </row>
    <row r="50060" spans="25:28">
      <c r="Y50060" s="240"/>
      <c r="AB50060" s="241"/>
    </row>
    <row r="50061" spans="25:28">
      <c r="Y50061" s="240"/>
      <c r="AB50061" s="241"/>
    </row>
    <row r="50062" spans="25:28">
      <c r="Y50062" s="240"/>
      <c r="AB50062" s="241"/>
    </row>
    <row r="50063" spans="25:28">
      <c r="Y50063" s="240"/>
      <c r="AB50063" s="241"/>
    </row>
    <row r="50064" spans="25:28">
      <c r="Y50064" s="240"/>
      <c r="AB50064" s="241"/>
    </row>
    <row r="50065" spans="25:28">
      <c r="Y50065" s="240"/>
      <c r="AB50065" s="241"/>
    </row>
    <row r="50066" spans="25:28">
      <c r="Y50066" s="240"/>
      <c r="AB50066" s="241"/>
    </row>
    <row r="50067" spans="25:28">
      <c r="Y50067" s="240"/>
      <c r="AB50067" s="241"/>
    </row>
    <row r="50068" spans="25:28">
      <c r="Y50068" s="240"/>
      <c r="AB50068" s="241"/>
    </row>
    <row r="50069" spans="25:28">
      <c r="Y50069" s="240"/>
      <c r="AB50069" s="241"/>
    </row>
    <row r="50070" spans="25:28">
      <c r="Y50070" s="240"/>
      <c r="AB50070" s="241"/>
    </row>
    <row r="50071" spans="25:28">
      <c r="Y50071" s="240"/>
      <c r="AB50071" s="241"/>
    </row>
    <row r="50072" spans="25:28">
      <c r="Y50072" s="240"/>
      <c r="AB50072" s="241"/>
    </row>
    <row r="50073" spans="25:28">
      <c r="Y50073" s="240"/>
      <c r="AB50073" s="241"/>
    </row>
    <row r="50074" spans="25:28">
      <c r="Y50074" s="240"/>
      <c r="AB50074" s="241"/>
    </row>
    <row r="50075" spans="25:28">
      <c r="Y50075" s="240"/>
      <c r="AB50075" s="241"/>
    </row>
    <row r="50076" spans="25:28">
      <c r="Y50076" s="240"/>
      <c r="AB50076" s="241"/>
    </row>
    <row r="50077" spans="25:28">
      <c r="Y50077" s="240"/>
      <c r="AB50077" s="241"/>
    </row>
    <row r="50078" spans="25:28">
      <c r="Y50078" s="240"/>
      <c r="AB50078" s="241"/>
    </row>
    <row r="50079" spans="25:28">
      <c r="Y50079" s="240"/>
      <c r="AB50079" s="241"/>
    </row>
    <row r="50080" spans="25:28">
      <c r="Y50080" s="240"/>
      <c r="AB50080" s="241"/>
    </row>
    <row r="50081" spans="25:28">
      <c r="Y50081" s="240"/>
      <c r="AB50081" s="241"/>
    </row>
    <row r="50082" spans="25:28">
      <c r="Y50082" s="240"/>
      <c r="AB50082" s="241"/>
    </row>
    <row r="50083" spans="25:28">
      <c r="Y50083" s="240"/>
      <c r="AB50083" s="241"/>
    </row>
    <row r="50084" spans="25:28">
      <c r="Y50084" s="240"/>
      <c r="AB50084" s="241"/>
    </row>
    <row r="50085" spans="25:28">
      <c r="Y50085" s="240"/>
      <c r="AB50085" s="241"/>
    </row>
    <row r="50086" spans="25:28">
      <c r="Y50086" s="240"/>
      <c r="AB50086" s="241"/>
    </row>
    <row r="50087" spans="25:28">
      <c r="Y50087" s="240"/>
      <c r="AB50087" s="241"/>
    </row>
    <row r="50088" spans="25:28">
      <c r="Y50088" s="240"/>
      <c r="AB50088" s="241"/>
    </row>
    <row r="50089" spans="25:28">
      <c r="Y50089" s="240"/>
      <c r="AB50089" s="241"/>
    </row>
    <row r="50090" spans="25:28">
      <c r="Y50090" s="240"/>
      <c r="AB50090" s="241"/>
    </row>
    <row r="50091" spans="25:28">
      <c r="Y50091" s="240"/>
      <c r="AB50091" s="241"/>
    </row>
    <row r="50092" spans="25:28">
      <c r="Y50092" s="240"/>
      <c r="AB50092" s="241"/>
    </row>
    <row r="50093" spans="25:28">
      <c r="Y50093" s="240"/>
      <c r="AB50093" s="241"/>
    </row>
    <row r="50094" spans="25:28">
      <c r="Y50094" s="240"/>
      <c r="AB50094" s="241"/>
    </row>
    <row r="50095" spans="25:28">
      <c r="Y50095" s="240"/>
      <c r="AB50095" s="241"/>
    </row>
    <row r="50096" spans="25:28">
      <c r="Y50096" s="240"/>
      <c r="AB50096" s="241"/>
    </row>
    <row r="50097" spans="25:28">
      <c r="Y50097" s="240"/>
      <c r="AB50097" s="241"/>
    </row>
    <row r="50098" spans="25:28">
      <c r="Y50098" s="240"/>
      <c r="AB50098" s="241"/>
    </row>
    <row r="50099" spans="25:28">
      <c r="Y50099" s="240"/>
      <c r="AB50099" s="241"/>
    </row>
    <row r="50100" spans="25:28">
      <c r="Y50100" s="240"/>
      <c r="AB50100" s="241"/>
    </row>
    <row r="50101" spans="25:28">
      <c r="Y50101" s="240"/>
      <c r="AB50101" s="241"/>
    </row>
    <row r="50102" spans="25:28">
      <c r="Y50102" s="240"/>
      <c r="AB50102" s="241"/>
    </row>
    <row r="50103" spans="25:28">
      <c r="Y50103" s="240"/>
      <c r="AB50103" s="241"/>
    </row>
    <row r="50104" spans="25:28">
      <c r="Y50104" s="240"/>
      <c r="AB50104" s="241"/>
    </row>
    <row r="50105" spans="25:28">
      <c r="Y50105" s="240"/>
      <c r="AB50105" s="241"/>
    </row>
    <row r="50106" spans="25:28">
      <c r="Y50106" s="240"/>
      <c r="AB50106" s="241"/>
    </row>
    <row r="50107" spans="25:28">
      <c r="Y50107" s="240"/>
      <c r="AB50107" s="241"/>
    </row>
    <row r="50108" spans="25:28">
      <c r="Y50108" s="240"/>
      <c r="AB50108" s="241"/>
    </row>
    <row r="50109" spans="25:28">
      <c r="Y50109" s="240"/>
      <c r="AB50109" s="241"/>
    </row>
    <row r="50110" spans="25:28">
      <c r="Y50110" s="240"/>
      <c r="AB50110" s="241"/>
    </row>
    <row r="50111" spans="25:28">
      <c r="Y50111" s="240"/>
      <c r="AB50111" s="241"/>
    </row>
    <row r="50112" spans="25:28">
      <c r="Y50112" s="240"/>
      <c r="AB50112" s="241"/>
    </row>
    <row r="50113" spans="25:28">
      <c r="Y50113" s="240"/>
      <c r="AB50113" s="241"/>
    </row>
    <row r="50114" spans="25:28">
      <c r="Y50114" s="240"/>
      <c r="AB50114" s="241"/>
    </row>
    <row r="50115" spans="25:28">
      <c r="Y50115" s="240"/>
      <c r="AB50115" s="241"/>
    </row>
    <row r="50116" spans="25:28">
      <c r="Y50116" s="240"/>
      <c r="AB50116" s="241"/>
    </row>
    <row r="50117" spans="25:28">
      <c r="Y50117" s="240"/>
      <c r="AB50117" s="241"/>
    </row>
    <row r="50118" spans="25:28">
      <c r="Y50118" s="240"/>
      <c r="AB50118" s="241"/>
    </row>
    <row r="50119" spans="25:28">
      <c r="Y50119" s="240"/>
      <c r="AB50119" s="241"/>
    </row>
    <row r="50120" spans="25:28">
      <c r="Y50120" s="240"/>
      <c r="AB50120" s="241"/>
    </row>
    <row r="50121" spans="25:28">
      <c r="Y50121" s="240"/>
      <c r="AB50121" s="241"/>
    </row>
    <row r="50122" spans="25:28">
      <c r="Y50122" s="240"/>
      <c r="AB50122" s="241"/>
    </row>
    <row r="50123" spans="25:28">
      <c r="Y50123" s="240"/>
      <c r="AB50123" s="241"/>
    </row>
    <row r="50124" spans="25:28">
      <c r="Y50124" s="240"/>
      <c r="AB50124" s="241"/>
    </row>
    <row r="50125" spans="25:28">
      <c r="Y50125" s="240"/>
      <c r="AB50125" s="241"/>
    </row>
    <row r="50126" spans="25:28">
      <c r="Y50126" s="240"/>
      <c r="AB50126" s="241"/>
    </row>
    <row r="50127" spans="25:28">
      <c r="Y50127" s="240"/>
      <c r="AB50127" s="241"/>
    </row>
    <row r="50128" spans="25:28">
      <c r="Y50128" s="240"/>
      <c r="AB50128" s="241"/>
    </row>
    <row r="50129" spans="25:28">
      <c r="Y50129" s="240"/>
      <c r="AB50129" s="241"/>
    </row>
    <row r="50130" spans="25:28">
      <c r="Y50130" s="240"/>
      <c r="AB50130" s="241"/>
    </row>
    <row r="50131" spans="25:28">
      <c r="Y50131" s="240"/>
      <c r="AB50131" s="241"/>
    </row>
    <row r="50132" spans="25:28">
      <c r="Y50132" s="240"/>
      <c r="AB50132" s="241"/>
    </row>
    <row r="50133" spans="25:28">
      <c r="Y50133" s="240"/>
      <c r="AB50133" s="241"/>
    </row>
    <row r="50134" spans="25:28">
      <c r="Y50134" s="240"/>
      <c r="AB50134" s="241"/>
    </row>
    <row r="50135" spans="25:28">
      <c r="Y50135" s="240"/>
      <c r="AB50135" s="241"/>
    </row>
    <row r="50136" spans="25:28">
      <c r="Y50136" s="240"/>
      <c r="AB50136" s="241"/>
    </row>
    <row r="50137" spans="25:28">
      <c r="Y50137" s="240"/>
      <c r="AB50137" s="241"/>
    </row>
    <row r="50138" spans="25:28">
      <c r="Y50138" s="240"/>
      <c r="AB50138" s="241"/>
    </row>
    <row r="50139" spans="25:28">
      <c r="Y50139" s="240"/>
      <c r="AB50139" s="241"/>
    </row>
    <row r="50140" spans="25:28">
      <c r="Y50140" s="240"/>
      <c r="AB50140" s="241"/>
    </row>
    <row r="50141" spans="25:28">
      <c r="Y50141" s="240"/>
      <c r="AB50141" s="241"/>
    </row>
    <row r="50142" spans="25:28">
      <c r="Y50142" s="240"/>
      <c r="AB50142" s="241"/>
    </row>
    <row r="50143" spans="25:28">
      <c r="Y50143" s="240"/>
      <c r="AB50143" s="241"/>
    </row>
    <row r="50144" spans="25:28">
      <c r="Y50144" s="240"/>
      <c r="AB50144" s="241"/>
    </row>
    <row r="50145" spans="25:28">
      <c r="Y50145" s="240"/>
      <c r="AB50145" s="241"/>
    </row>
    <row r="50146" spans="25:28">
      <c r="Y50146" s="240"/>
      <c r="AB50146" s="241"/>
    </row>
    <row r="50147" spans="25:28">
      <c r="Y50147" s="240"/>
      <c r="AB50147" s="241"/>
    </row>
    <row r="50148" spans="25:28">
      <c r="Y50148" s="240"/>
      <c r="AB50148" s="241"/>
    </row>
    <row r="50149" spans="25:28">
      <c r="Y50149" s="240"/>
      <c r="AB50149" s="241"/>
    </row>
    <row r="50150" spans="25:28">
      <c r="Y50150" s="240"/>
      <c r="AB50150" s="241"/>
    </row>
    <row r="50151" spans="25:28">
      <c r="Y50151" s="240"/>
      <c r="AB50151" s="241"/>
    </row>
    <row r="50152" spans="25:28">
      <c r="Y50152" s="240"/>
      <c r="AB50152" s="241"/>
    </row>
    <row r="50153" spans="25:28">
      <c r="Y50153" s="240"/>
      <c r="AB50153" s="241"/>
    </row>
    <row r="50154" spans="25:28">
      <c r="Y50154" s="240"/>
      <c r="AB50154" s="241"/>
    </row>
    <row r="50155" spans="25:28">
      <c r="Y50155" s="240"/>
      <c r="AB50155" s="241"/>
    </row>
    <row r="50156" spans="25:28">
      <c r="Y50156" s="240"/>
      <c r="AB50156" s="241"/>
    </row>
    <row r="50157" spans="25:28">
      <c r="Y50157" s="240"/>
      <c r="AB50157" s="241"/>
    </row>
    <row r="50158" spans="25:28">
      <c r="Y50158" s="240"/>
      <c r="AB50158" s="241"/>
    </row>
    <row r="50159" spans="25:28">
      <c r="Y50159" s="240"/>
      <c r="AB50159" s="241"/>
    </row>
    <row r="50160" spans="25:28">
      <c r="Y50160" s="240"/>
      <c r="AB50160" s="241"/>
    </row>
    <row r="50161" spans="25:28">
      <c r="Y50161" s="240"/>
      <c r="AB50161" s="241"/>
    </row>
    <row r="50162" spans="25:28">
      <c r="Y50162" s="240"/>
      <c r="AB50162" s="241"/>
    </row>
    <row r="50163" spans="25:28">
      <c r="Y50163" s="240"/>
      <c r="AB50163" s="241"/>
    </row>
    <row r="50164" spans="25:28">
      <c r="Y50164" s="240"/>
      <c r="AB50164" s="241"/>
    </row>
    <row r="50165" spans="25:28">
      <c r="Y50165" s="240"/>
      <c r="AB50165" s="241"/>
    </row>
    <row r="50166" spans="25:28">
      <c r="Y50166" s="240"/>
      <c r="AB50166" s="241"/>
    </row>
    <row r="50167" spans="25:28">
      <c r="Y50167" s="240"/>
      <c r="AB50167" s="241"/>
    </row>
    <row r="50168" spans="25:28">
      <c r="Y50168" s="240"/>
      <c r="AB50168" s="241"/>
    </row>
    <row r="50169" spans="25:28">
      <c r="Y50169" s="240"/>
      <c r="AB50169" s="241"/>
    </row>
    <row r="50170" spans="25:28">
      <c r="Y50170" s="240"/>
      <c r="AB50170" s="241"/>
    </row>
    <row r="50171" spans="25:28">
      <c r="Y50171" s="240"/>
      <c r="AB50171" s="241"/>
    </row>
    <row r="50172" spans="25:28">
      <c r="Y50172" s="240"/>
      <c r="AB50172" s="241"/>
    </row>
    <row r="50173" spans="25:28">
      <c r="Y50173" s="240"/>
      <c r="AB50173" s="241"/>
    </row>
    <row r="50174" spans="25:28">
      <c r="Y50174" s="240"/>
      <c r="AB50174" s="241"/>
    </row>
    <row r="50175" spans="25:28">
      <c r="Y50175" s="240"/>
      <c r="AB50175" s="241"/>
    </row>
    <row r="50176" spans="25:28">
      <c r="Y50176" s="240"/>
      <c r="AB50176" s="241"/>
    </row>
    <row r="50177" spans="25:28">
      <c r="Y50177" s="240"/>
      <c r="AB50177" s="241"/>
    </row>
    <row r="50178" spans="25:28">
      <c r="Y50178" s="240"/>
      <c r="AB50178" s="241"/>
    </row>
    <row r="50179" spans="25:28">
      <c r="Y50179" s="240"/>
      <c r="AB50179" s="241"/>
    </row>
    <row r="50180" spans="25:28">
      <c r="Y50180" s="240"/>
      <c r="AB50180" s="241"/>
    </row>
    <row r="50181" spans="25:28">
      <c r="Y50181" s="240"/>
      <c r="AB50181" s="241"/>
    </row>
    <row r="50182" spans="25:28">
      <c r="Y50182" s="240"/>
      <c r="AB50182" s="241"/>
    </row>
    <row r="50183" spans="25:28">
      <c r="Y50183" s="240"/>
      <c r="AB50183" s="241"/>
    </row>
    <row r="50184" spans="25:28">
      <c r="Y50184" s="240"/>
      <c r="AB50184" s="241"/>
    </row>
    <row r="50185" spans="25:28">
      <c r="Y50185" s="240"/>
      <c r="AB50185" s="241"/>
    </row>
    <row r="50186" spans="25:28">
      <c r="Y50186" s="240"/>
      <c r="AB50186" s="241"/>
    </row>
    <row r="50187" spans="25:28">
      <c r="Y50187" s="240"/>
      <c r="AB50187" s="241"/>
    </row>
    <row r="50188" spans="25:28">
      <c r="Y50188" s="240"/>
      <c r="AB50188" s="241"/>
    </row>
    <row r="50189" spans="25:28">
      <c r="Y50189" s="240"/>
      <c r="AB50189" s="241"/>
    </row>
    <row r="50190" spans="25:28">
      <c r="Y50190" s="240"/>
      <c r="AB50190" s="241"/>
    </row>
    <row r="50191" spans="25:28">
      <c r="Y50191" s="240"/>
      <c r="AB50191" s="241"/>
    </row>
    <row r="50192" spans="25:28">
      <c r="Y50192" s="240"/>
      <c r="AB50192" s="241"/>
    </row>
    <row r="50193" spans="25:28">
      <c r="Y50193" s="240"/>
      <c r="AB50193" s="241"/>
    </row>
    <row r="50194" spans="25:28">
      <c r="Y50194" s="240"/>
      <c r="AB50194" s="241"/>
    </row>
    <row r="50195" spans="25:28">
      <c r="Y50195" s="240"/>
      <c r="AB50195" s="241"/>
    </row>
    <row r="50196" spans="25:28">
      <c r="Y50196" s="240"/>
      <c r="AB50196" s="241"/>
    </row>
    <row r="50197" spans="25:28">
      <c r="Y50197" s="240"/>
      <c r="AB50197" s="241"/>
    </row>
    <row r="50198" spans="25:28">
      <c r="Y50198" s="240"/>
      <c r="AB50198" s="241"/>
    </row>
    <row r="50199" spans="25:28">
      <c r="Y50199" s="240"/>
      <c r="AB50199" s="241"/>
    </row>
    <row r="50200" spans="25:28">
      <c r="Y50200" s="240"/>
      <c r="AB50200" s="241"/>
    </row>
    <row r="50201" spans="25:28">
      <c r="Y50201" s="240"/>
      <c r="AB50201" s="241"/>
    </row>
    <row r="50202" spans="25:28">
      <c r="Y50202" s="240"/>
      <c r="AB50202" s="241"/>
    </row>
    <row r="50203" spans="25:28">
      <c r="Y50203" s="240"/>
      <c r="AB50203" s="241"/>
    </row>
    <row r="50204" spans="25:28">
      <c r="Y50204" s="240"/>
      <c r="AB50204" s="241"/>
    </row>
    <row r="50205" spans="25:28">
      <c r="Y50205" s="240"/>
      <c r="AB50205" s="241"/>
    </row>
    <row r="50206" spans="25:28">
      <c r="Y50206" s="240"/>
      <c r="AB50206" s="241"/>
    </row>
    <row r="50207" spans="25:28">
      <c r="Y50207" s="240"/>
      <c r="AB50207" s="241"/>
    </row>
    <row r="50208" spans="25:28">
      <c r="Y50208" s="240"/>
      <c r="AB50208" s="241"/>
    </row>
    <row r="50209" spans="25:28">
      <c r="Y50209" s="240"/>
      <c r="AB50209" s="241"/>
    </row>
    <row r="50210" spans="25:28">
      <c r="Y50210" s="240"/>
      <c r="AB50210" s="241"/>
    </row>
    <row r="50211" spans="25:28">
      <c r="Y50211" s="240"/>
      <c r="AB50211" s="241"/>
    </row>
    <row r="50212" spans="25:28">
      <c r="Y50212" s="240"/>
      <c r="AB50212" s="241"/>
    </row>
    <row r="50213" spans="25:28">
      <c r="Y50213" s="240"/>
      <c r="AB50213" s="241"/>
    </row>
    <row r="50214" spans="25:28">
      <c r="Y50214" s="240"/>
      <c r="AB50214" s="241"/>
    </row>
    <row r="50215" spans="25:28">
      <c r="Y50215" s="240"/>
      <c r="AB50215" s="241"/>
    </row>
    <row r="50216" spans="25:28">
      <c r="Y50216" s="240"/>
      <c r="AB50216" s="241"/>
    </row>
    <row r="50217" spans="25:28">
      <c r="Y50217" s="240"/>
      <c r="AB50217" s="241"/>
    </row>
    <row r="50218" spans="25:28">
      <c r="Y50218" s="240"/>
      <c r="AB50218" s="241"/>
    </row>
    <row r="50219" spans="25:28">
      <c r="Y50219" s="240"/>
      <c r="AB50219" s="241"/>
    </row>
    <row r="50220" spans="25:28">
      <c r="Y50220" s="240"/>
      <c r="AB50220" s="241"/>
    </row>
    <row r="50221" spans="25:28">
      <c r="Y50221" s="240"/>
      <c r="AB50221" s="241"/>
    </row>
    <row r="50222" spans="25:28">
      <c r="Y50222" s="240"/>
      <c r="AB50222" s="241"/>
    </row>
    <row r="50223" spans="25:28">
      <c r="Y50223" s="240"/>
      <c r="AB50223" s="241"/>
    </row>
    <row r="50224" spans="25:28">
      <c r="Y50224" s="240"/>
      <c r="AB50224" s="241"/>
    </row>
    <row r="50225" spans="25:28">
      <c r="Y50225" s="240"/>
      <c r="AB50225" s="241"/>
    </row>
    <row r="50226" spans="25:28">
      <c r="Y50226" s="240"/>
      <c r="AB50226" s="241"/>
    </row>
    <row r="50227" spans="25:28">
      <c r="Y50227" s="240"/>
      <c r="AB50227" s="241"/>
    </row>
    <row r="50228" spans="25:28">
      <c r="Y50228" s="240"/>
      <c r="AB50228" s="241"/>
    </row>
    <row r="50229" spans="25:28">
      <c r="Y50229" s="240"/>
      <c r="AB50229" s="241"/>
    </row>
    <row r="50230" spans="25:28">
      <c r="Y50230" s="240"/>
      <c r="AB50230" s="241"/>
    </row>
    <row r="50231" spans="25:28">
      <c r="Y50231" s="240"/>
      <c r="AB50231" s="241"/>
    </row>
    <row r="50232" spans="25:28">
      <c r="Y50232" s="240"/>
      <c r="AB50232" s="241"/>
    </row>
    <row r="50233" spans="25:28">
      <c r="Y50233" s="240"/>
      <c r="AB50233" s="241"/>
    </row>
    <row r="50234" spans="25:28">
      <c r="Y50234" s="240"/>
      <c r="AB50234" s="241"/>
    </row>
    <row r="50235" spans="25:28">
      <c r="Y50235" s="240"/>
      <c r="AB50235" s="241"/>
    </row>
    <row r="50236" spans="25:28">
      <c r="Y50236" s="240"/>
      <c r="AB50236" s="241"/>
    </row>
    <row r="50237" spans="25:28">
      <c r="Y50237" s="240"/>
      <c r="AB50237" s="241"/>
    </row>
    <row r="50238" spans="25:28">
      <c r="Y50238" s="240"/>
      <c r="AB50238" s="241"/>
    </row>
    <row r="50239" spans="25:28">
      <c r="Y50239" s="240"/>
      <c r="AB50239" s="241"/>
    </row>
    <row r="50240" spans="25:28">
      <c r="Y50240" s="240"/>
      <c r="AB50240" s="241"/>
    </row>
    <row r="50241" spans="25:28">
      <c r="Y50241" s="240"/>
      <c r="AB50241" s="241"/>
    </row>
    <row r="50242" spans="25:28">
      <c r="Y50242" s="240"/>
      <c r="AB50242" s="241"/>
    </row>
    <row r="50243" spans="25:28">
      <c r="Y50243" s="240"/>
      <c r="AB50243" s="241"/>
    </row>
    <row r="50244" spans="25:28">
      <c r="Y50244" s="240"/>
      <c r="AB50244" s="241"/>
    </row>
    <row r="50245" spans="25:28">
      <c r="Y50245" s="240"/>
      <c r="AB50245" s="241"/>
    </row>
    <row r="50246" spans="25:28">
      <c r="Y50246" s="240"/>
      <c r="AB50246" s="241"/>
    </row>
    <row r="50247" spans="25:28">
      <c r="Y50247" s="240"/>
      <c r="AB50247" s="241"/>
    </row>
    <row r="50248" spans="25:28">
      <c r="Y50248" s="240"/>
      <c r="AB50248" s="241"/>
    </row>
    <row r="50249" spans="25:28">
      <c r="Y50249" s="240"/>
      <c r="AB50249" s="241"/>
    </row>
    <row r="50250" spans="25:28">
      <c r="Y50250" s="240"/>
      <c r="AB50250" s="241"/>
    </row>
    <row r="50251" spans="25:28">
      <c r="Y50251" s="240"/>
      <c r="AB50251" s="241"/>
    </row>
    <row r="50252" spans="25:28">
      <c r="Y50252" s="240"/>
      <c r="AB50252" s="241"/>
    </row>
    <row r="50253" spans="25:28">
      <c r="Y50253" s="240"/>
      <c r="AB50253" s="241"/>
    </row>
    <row r="50254" spans="25:28">
      <c r="Y50254" s="240"/>
      <c r="AB50254" s="241"/>
    </row>
    <row r="50255" spans="25:28">
      <c r="Y50255" s="240"/>
      <c r="AB50255" s="241"/>
    </row>
    <row r="50256" spans="25:28">
      <c r="Y50256" s="240"/>
      <c r="AB50256" s="241"/>
    </row>
    <row r="50257" spans="25:28">
      <c r="Y50257" s="240"/>
      <c r="AB50257" s="241"/>
    </row>
    <row r="50258" spans="25:28">
      <c r="Y50258" s="240"/>
      <c r="AB50258" s="241"/>
    </row>
    <row r="50259" spans="25:28">
      <c r="Y50259" s="240"/>
      <c r="AB50259" s="241"/>
    </row>
    <row r="50260" spans="25:28">
      <c r="Y50260" s="240"/>
      <c r="AB50260" s="241"/>
    </row>
    <row r="50261" spans="25:28">
      <c r="Y50261" s="240"/>
      <c r="AB50261" s="241"/>
    </row>
    <row r="50262" spans="25:28">
      <c r="Y50262" s="240"/>
      <c r="AB50262" s="241"/>
    </row>
    <row r="50263" spans="25:28">
      <c r="Y50263" s="240"/>
      <c r="AB50263" s="241"/>
    </row>
    <row r="50264" spans="25:28">
      <c r="Y50264" s="240"/>
      <c r="AB50264" s="241"/>
    </row>
    <row r="50265" spans="25:28">
      <c r="Y50265" s="240"/>
      <c r="AB50265" s="241"/>
    </row>
    <row r="50266" spans="25:28">
      <c r="Y50266" s="240"/>
      <c r="AB50266" s="241"/>
    </row>
    <row r="50267" spans="25:28">
      <c r="Y50267" s="240"/>
      <c r="AB50267" s="241"/>
    </row>
    <row r="50268" spans="25:28">
      <c r="Y50268" s="240"/>
      <c r="AB50268" s="241"/>
    </row>
    <row r="50269" spans="25:28">
      <c r="Y50269" s="240"/>
      <c r="AB50269" s="241"/>
    </row>
    <row r="50270" spans="25:28">
      <c r="Y50270" s="240"/>
      <c r="AB50270" s="241"/>
    </row>
    <row r="50271" spans="25:28">
      <c r="Y50271" s="240"/>
      <c r="AB50271" s="241"/>
    </row>
    <row r="50272" spans="25:28">
      <c r="Y50272" s="240"/>
      <c r="AB50272" s="241"/>
    </row>
    <row r="50273" spans="25:28">
      <c r="Y50273" s="240"/>
      <c r="AB50273" s="241"/>
    </row>
    <row r="50274" spans="25:28">
      <c r="Y50274" s="240"/>
      <c r="AB50274" s="241"/>
    </row>
    <row r="50275" spans="25:28">
      <c r="Y50275" s="240"/>
      <c r="AB50275" s="241"/>
    </row>
    <row r="50276" spans="25:28">
      <c r="Y50276" s="240"/>
      <c r="AB50276" s="241"/>
    </row>
    <row r="50277" spans="25:28">
      <c r="Y50277" s="240"/>
      <c r="AB50277" s="241"/>
    </row>
    <row r="50278" spans="25:28">
      <c r="Y50278" s="240"/>
      <c r="AB50278" s="241"/>
    </row>
    <row r="50279" spans="25:28">
      <c r="Y50279" s="240"/>
      <c r="AB50279" s="241"/>
    </row>
    <row r="50280" spans="25:28">
      <c r="Y50280" s="240"/>
      <c r="AB50280" s="241"/>
    </row>
    <row r="50281" spans="25:28">
      <c r="Y50281" s="240"/>
      <c r="AB50281" s="241"/>
    </row>
    <row r="50282" spans="25:28">
      <c r="Y50282" s="240"/>
      <c r="AB50282" s="241"/>
    </row>
    <row r="50283" spans="25:28">
      <c r="Y50283" s="240"/>
      <c r="AB50283" s="241"/>
    </row>
    <row r="50284" spans="25:28">
      <c r="Y50284" s="240"/>
      <c r="AB50284" s="241"/>
    </row>
    <row r="50285" spans="25:28">
      <c r="Y50285" s="240"/>
      <c r="AB50285" s="241"/>
    </row>
    <row r="50286" spans="25:28">
      <c r="Y50286" s="240"/>
      <c r="AB50286" s="241"/>
    </row>
    <row r="50287" spans="25:28">
      <c r="Y50287" s="240"/>
      <c r="AB50287" s="241"/>
    </row>
    <row r="50288" spans="25:28">
      <c r="Y50288" s="240"/>
      <c r="AB50288" s="241"/>
    </row>
    <row r="50289" spans="25:28">
      <c r="Y50289" s="240"/>
      <c r="AB50289" s="241"/>
    </row>
    <row r="50290" spans="25:28">
      <c r="Y50290" s="240"/>
      <c r="AB50290" s="241"/>
    </row>
    <row r="50291" spans="25:28">
      <c r="Y50291" s="240"/>
      <c r="AB50291" s="241"/>
    </row>
    <row r="50292" spans="25:28">
      <c r="Y50292" s="240"/>
      <c r="AB50292" s="241"/>
    </row>
    <row r="50293" spans="25:28">
      <c r="Y50293" s="240"/>
      <c r="AB50293" s="241"/>
    </row>
    <row r="50294" spans="25:28">
      <c r="Y50294" s="240"/>
      <c r="AB50294" s="241"/>
    </row>
    <row r="50295" spans="25:28">
      <c r="Y50295" s="240"/>
      <c r="AB50295" s="241"/>
    </row>
    <row r="50296" spans="25:28">
      <c r="Y50296" s="240"/>
      <c r="AB50296" s="241"/>
    </row>
    <row r="50297" spans="25:28">
      <c r="Y50297" s="240"/>
      <c r="AB50297" s="241"/>
    </row>
    <row r="50298" spans="25:28">
      <c r="Y50298" s="240"/>
      <c r="AB50298" s="241"/>
    </row>
    <row r="50299" spans="25:28">
      <c r="Y50299" s="240"/>
      <c r="AB50299" s="241"/>
    </row>
    <row r="50300" spans="25:28">
      <c r="Y50300" s="240"/>
      <c r="AB50300" s="241"/>
    </row>
    <row r="50301" spans="25:28">
      <c r="Y50301" s="240"/>
      <c r="AB50301" s="241"/>
    </row>
    <row r="50302" spans="25:28">
      <c r="Y50302" s="240"/>
      <c r="AB50302" s="241"/>
    </row>
    <row r="50303" spans="25:28">
      <c r="Y50303" s="240"/>
      <c r="AB50303" s="241"/>
    </row>
    <row r="50304" spans="25:28">
      <c r="Y50304" s="240"/>
      <c r="AB50304" s="241"/>
    </row>
    <row r="50305" spans="25:28">
      <c r="Y50305" s="240"/>
      <c r="AB50305" s="241"/>
    </row>
    <row r="50306" spans="25:28">
      <c r="Y50306" s="240"/>
      <c r="AB50306" s="241"/>
    </row>
    <row r="50307" spans="25:28">
      <c r="Y50307" s="240"/>
      <c r="AB50307" s="241"/>
    </row>
    <row r="50308" spans="25:28">
      <c r="Y50308" s="240"/>
      <c r="AB50308" s="241"/>
    </row>
    <row r="50309" spans="25:28">
      <c r="Y50309" s="240"/>
      <c r="AB50309" s="241"/>
    </row>
    <row r="50310" spans="25:28">
      <c r="Y50310" s="240"/>
      <c r="AB50310" s="241"/>
    </row>
    <row r="50311" spans="25:28">
      <c r="Y50311" s="240"/>
      <c r="AB50311" s="241"/>
    </row>
    <row r="50312" spans="25:28">
      <c r="Y50312" s="240"/>
      <c r="AB50312" s="241"/>
    </row>
    <row r="50313" spans="25:28">
      <c r="Y50313" s="240"/>
      <c r="AB50313" s="241"/>
    </row>
    <row r="50314" spans="25:28">
      <c r="Y50314" s="240"/>
      <c r="AB50314" s="241"/>
    </row>
    <row r="50315" spans="25:28">
      <c r="Y50315" s="240"/>
      <c r="AB50315" s="241"/>
    </row>
    <row r="50316" spans="25:28">
      <c r="Y50316" s="240"/>
      <c r="AB50316" s="241"/>
    </row>
    <row r="50317" spans="25:28">
      <c r="Y50317" s="240"/>
      <c r="AB50317" s="241"/>
    </row>
    <row r="50318" spans="25:28">
      <c r="Y50318" s="240"/>
      <c r="AB50318" s="241"/>
    </row>
    <row r="50319" spans="25:28">
      <c r="Y50319" s="240"/>
      <c r="AB50319" s="241"/>
    </row>
    <row r="50320" spans="25:28">
      <c r="Y50320" s="240"/>
      <c r="AB50320" s="241"/>
    </row>
    <row r="50321" spans="25:28">
      <c r="Y50321" s="240"/>
      <c r="AB50321" s="241"/>
    </row>
    <row r="50322" spans="25:28">
      <c r="Y50322" s="240"/>
      <c r="AB50322" s="241"/>
    </row>
    <row r="50323" spans="25:28">
      <c r="Y50323" s="240"/>
      <c r="AB50323" s="241"/>
    </row>
    <row r="50324" spans="25:28">
      <c r="Y50324" s="240"/>
      <c r="AB50324" s="241"/>
    </row>
    <row r="50325" spans="25:28">
      <c r="Y50325" s="240"/>
      <c r="AB50325" s="241"/>
    </row>
    <row r="50326" spans="25:28">
      <c r="Y50326" s="240"/>
      <c r="AB50326" s="241"/>
    </row>
    <row r="50327" spans="25:28">
      <c r="Y50327" s="240"/>
      <c r="AB50327" s="241"/>
    </row>
    <row r="50328" spans="25:28">
      <c r="Y50328" s="240"/>
      <c r="AB50328" s="241"/>
    </row>
    <row r="50329" spans="25:28">
      <c r="Y50329" s="240"/>
      <c r="AB50329" s="241"/>
    </row>
    <row r="50330" spans="25:28">
      <c r="Y50330" s="240"/>
      <c r="AB50330" s="241"/>
    </row>
    <row r="50331" spans="25:28">
      <c r="Y50331" s="240"/>
      <c r="AB50331" s="241"/>
    </row>
    <row r="50332" spans="25:28">
      <c r="Y50332" s="240"/>
      <c r="AB50332" s="241"/>
    </row>
    <row r="50333" spans="25:28">
      <c r="Y50333" s="240"/>
      <c r="AB50333" s="241"/>
    </row>
    <row r="50334" spans="25:28">
      <c r="Y50334" s="240"/>
      <c r="AB50334" s="241"/>
    </row>
    <row r="50335" spans="25:28">
      <c r="Y50335" s="240"/>
      <c r="AB50335" s="241"/>
    </row>
    <row r="50336" spans="25:28">
      <c r="Y50336" s="240"/>
      <c r="AB50336" s="241"/>
    </row>
    <row r="50337" spans="25:28">
      <c r="Y50337" s="240"/>
      <c r="AB50337" s="241"/>
    </row>
    <row r="50338" spans="25:28">
      <c r="Y50338" s="240"/>
      <c r="AB50338" s="241"/>
    </row>
    <row r="50339" spans="25:28">
      <c r="Y50339" s="240"/>
      <c r="AB50339" s="241"/>
    </row>
    <row r="50340" spans="25:28">
      <c r="Y50340" s="240"/>
      <c r="AB50340" s="241"/>
    </row>
    <row r="50341" spans="25:28">
      <c r="Y50341" s="240"/>
      <c r="AB50341" s="241"/>
    </row>
    <row r="50342" spans="25:28">
      <c r="Y50342" s="240"/>
      <c r="AB50342" s="241"/>
    </row>
    <row r="50343" spans="25:28">
      <c r="Y50343" s="240"/>
      <c r="AB50343" s="241"/>
    </row>
    <row r="50344" spans="25:28">
      <c r="Y50344" s="240"/>
      <c r="AB50344" s="241"/>
    </row>
    <row r="50345" spans="25:28">
      <c r="Y50345" s="240"/>
      <c r="AB50345" s="241"/>
    </row>
    <row r="50346" spans="25:28">
      <c r="Y50346" s="240"/>
      <c r="AB50346" s="241"/>
    </row>
    <row r="50347" spans="25:28">
      <c r="Y50347" s="240"/>
      <c r="AB50347" s="241"/>
    </row>
    <row r="50348" spans="25:28">
      <c r="Y50348" s="240"/>
      <c r="AB50348" s="241"/>
    </row>
    <row r="50349" spans="25:28">
      <c r="Y50349" s="240"/>
      <c r="AB50349" s="241"/>
    </row>
    <row r="50350" spans="25:28">
      <c r="Y50350" s="240"/>
      <c r="AB50350" s="241"/>
    </row>
    <row r="50351" spans="25:28">
      <c r="Y50351" s="240"/>
      <c r="AB50351" s="241"/>
    </row>
    <row r="50352" spans="25:28">
      <c r="Y50352" s="240"/>
      <c r="AB50352" s="241"/>
    </row>
    <row r="50353" spans="25:28">
      <c r="Y50353" s="240"/>
      <c r="AB50353" s="241"/>
    </row>
    <row r="50354" spans="25:28">
      <c r="Y50354" s="240"/>
      <c r="AB50354" s="241"/>
    </row>
    <row r="50355" spans="25:28">
      <c r="Y50355" s="240"/>
      <c r="AB50355" s="241"/>
    </row>
    <row r="50356" spans="25:28">
      <c r="Y50356" s="240"/>
      <c r="AB50356" s="241"/>
    </row>
    <row r="50357" spans="25:28">
      <c r="Y50357" s="240"/>
      <c r="AB50357" s="241"/>
    </row>
    <row r="50358" spans="25:28">
      <c r="Y50358" s="240"/>
      <c r="AB50358" s="241"/>
    </row>
    <row r="50359" spans="25:28">
      <c r="Y50359" s="240"/>
      <c r="AB50359" s="241"/>
    </row>
    <row r="50360" spans="25:28">
      <c r="Y50360" s="240"/>
      <c r="AB50360" s="241"/>
    </row>
    <row r="50361" spans="25:28">
      <c r="Y50361" s="240"/>
      <c r="AB50361" s="241"/>
    </row>
    <row r="50362" spans="25:28">
      <c r="Y50362" s="240"/>
      <c r="AB50362" s="241"/>
    </row>
    <row r="50363" spans="25:28">
      <c r="Y50363" s="240"/>
      <c r="AB50363" s="241"/>
    </row>
    <row r="50364" spans="25:28">
      <c r="Y50364" s="240"/>
      <c r="AB50364" s="241"/>
    </row>
    <row r="50365" spans="25:28">
      <c r="Y50365" s="240"/>
      <c r="AB50365" s="241"/>
    </row>
    <row r="50366" spans="25:28">
      <c r="Y50366" s="240"/>
      <c r="AB50366" s="241"/>
    </row>
    <row r="50367" spans="25:28">
      <c r="Y50367" s="240"/>
      <c r="AB50367" s="241"/>
    </row>
    <row r="50368" spans="25:28">
      <c r="Y50368" s="240"/>
      <c r="AB50368" s="241"/>
    </row>
    <row r="50369" spans="25:28">
      <c r="Y50369" s="240"/>
      <c r="AB50369" s="241"/>
    </row>
    <row r="50370" spans="25:28">
      <c r="Y50370" s="240"/>
      <c r="AB50370" s="241"/>
    </row>
    <row r="50371" spans="25:28">
      <c r="Y50371" s="240"/>
      <c r="AB50371" s="241"/>
    </row>
    <row r="50372" spans="25:28">
      <c r="Y50372" s="240"/>
      <c r="AB50372" s="241"/>
    </row>
    <row r="50373" spans="25:28">
      <c r="Y50373" s="240"/>
      <c r="AB50373" s="241"/>
    </row>
    <row r="50374" spans="25:28">
      <c r="Y50374" s="240"/>
      <c r="AB50374" s="241"/>
    </row>
    <row r="50375" spans="25:28">
      <c r="Y50375" s="240"/>
      <c r="AB50375" s="241"/>
    </row>
    <row r="50376" spans="25:28">
      <c r="Y50376" s="240"/>
      <c r="AB50376" s="241"/>
    </row>
    <row r="50377" spans="25:28">
      <c r="Y50377" s="240"/>
      <c r="AB50377" s="241"/>
    </row>
    <row r="50378" spans="25:28">
      <c r="Y50378" s="240"/>
      <c r="AB50378" s="241"/>
    </row>
    <row r="50379" spans="25:28">
      <c r="Y50379" s="240"/>
      <c r="AB50379" s="241"/>
    </row>
    <row r="50380" spans="25:28">
      <c r="Y50380" s="240"/>
      <c r="AB50380" s="241"/>
    </row>
    <row r="50381" spans="25:28">
      <c r="Y50381" s="240"/>
      <c r="AB50381" s="241"/>
    </row>
    <row r="50382" spans="25:28">
      <c r="Y50382" s="240"/>
      <c r="AB50382" s="241"/>
    </row>
    <row r="50383" spans="25:28">
      <c r="Y50383" s="240"/>
      <c r="AB50383" s="241"/>
    </row>
    <row r="50384" spans="25:28">
      <c r="Y50384" s="240"/>
      <c r="AB50384" s="241"/>
    </row>
    <row r="50385" spans="25:28">
      <c r="Y50385" s="240"/>
      <c r="AB50385" s="241"/>
    </row>
    <row r="50386" spans="25:28">
      <c r="Y50386" s="240"/>
      <c r="AB50386" s="241"/>
    </row>
    <row r="50387" spans="25:28">
      <c r="Y50387" s="240"/>
      <c r="AB50387" s="241"/>
    </row>
    <row r="50388" spans="25:28">
      <c r="Y50388" s="240"/>
      <c r="AB50388" s="241"/>
    </row>
    <row r="50389" spans="25:28">
      <c r="Y50389" s="240"/>
      <c r="AB50389" s="241"/>
    </row>
    <row r="50390" spans="25:28">
      <c r="Y50390" s="240"/>
      <c r="AB50390" s="241"/>
    </row>
    <row r="50391" spans="25:28">
      <c r="Y50391" s="240"/>
      <c r="AB50391" s="241"/>
    </row>
    <row r="50392" spans="25:28">
      <c r="Y50392" s="240"/>
      <c r="AB50392" s="241"/>
    </row>
    <row r="50393" spans="25:28">
      <c r="Y50393" s="240"/>
      <c r="AB50393" s="241"/>
    </row>
    <row r="50394" spans="25:28">
      <c r="Y50394" s="240"/>
      <c r="AB50394" s="241"/>
    </row>
    <row r="50395" spans="25:28">
      <c r="Y50395" s="240"/>
      <c r="AB50395" s="241"/>
    </row>
    <row r="50396" spans="25:28">
      <c r="Y50396" s="240"/>
      <c r="AB50396" s="241"/>
    </row>
    <row r="50397" spans="25:28">
      <c r="Y50397" s="240"/>
      <c r="AB50397" s="241"/>
    </row>
    <row r="50398" spans="25:28">
      <c r="Y50398" s="240"/>
      <c r="AB50398" s="241"/>
    </row>
    <row r="50399" spans="25:28">
      <c r="Y50399" s="240"/>
      <c r="AB50399" s="241"/>
    </row>
    <row r="50400" spans="25:28">
      <c r="Y50400" s="240"/>
      <c r="AB50400" s="241"/>
    </row>
    <row r="50401" spans="25:28">
      <c r="Y50401" s="240"/>
      <c r="AB50401" s="241"/>
    </row>
    <row r="50402" spans="25:28">
      <c r="Y50402" s="240"/>
      <c r="AB50402" s="241"/>
    </row>
    <row r="50403" spans="25:28">
      <c r="Y50403" s="240"/>
      <c r="AB50403" s="241"/>
    </row>
    <row r="50404" spans="25:28">
      <c r="Y50404" s="240"/>
      <c r="AB50404" s="241"/>
    </row>
    <row r="50405" spans="25:28">
      <c r="Y50405" s="240"/>
      <c r="AB50405" s="241"/>
    </row>
    <row r="50406" spans="25:28">
      <c r="Y50406" s="240"/>
      <c r="AB50406" s="241"/>
    </row>
    <row r="50407" spans="25:28">
      <c r="Y50407" s="240"/>
      <c r="AB50407" s="241"/>
    </row>
    <row r="50408" spans="25:28">
      <c r="Y50408" s="240"/>
      <c r="AB50408" s="241"/>
    </row>
    <row r="50409" spans="25:28">
      <c r="Y50409" s="240"/>
      <c r="AB50409" s="241"/>
    </row>
    <row r="50410" spans="25:28">
      <c r="Y50410" s="240"/>
      <c r="AB50410" s="241"/>
    </row>
    <row r="50411" spans="25:28">
      <c r="Y50411" s="240"/>
      <c r="AB50411" s="241"/>
    </row>
    <row r="50412" spans="25:28">
      <c r="Y50412" s="240"/>
      <c r="AB50412" s="241"/>
    </row>
    <row r="50413" spans="25:28">
      <c r="Y50413" s="240"/>
      <c r="AB50413" s="241"/>
    </row>
    <row r="50414" spans="25:28">
      <c r="Y50414" s="240"/>
      <c r="AB50414" s="241"/>
    </row>
    <row r="50415" spans="25:28">
      <c r="Y50415" s="240"/>
      <c r="AB50415" s="241"/>
    </row>
    <row r="50416" spans="25:28">
      <c r="Y50416" s="240"/>
      <c r="AB50416" s="241"/>
    </row>
    <row r="50417" spans="25:28">
      <c r="Y50417" s="240"/>
      <c r="AB50417" s="241"/>
    </row>
    <row r="50418" spans="25:28">
      <c r="Y50418" s="240"/>
      <c r="AB50418" s="241"/>
    </row>
    <row r="50419" spans="25:28">
      <c r="Y50419" s="240"/>
      <c r="AB50419" s="241"/>
    </row>
    <row r="50420" spans="25:28">
      <c r="Y50420" s="240"/>
      <c r="AB50420" s="241"/>
    </row>
    <row r="50421" spans="25:28">
      <c r="Y50421" s="240"/>
      <c r="AB50421" s="241"/>
    </row>
    <row r="50422" spans="25:28">
      <c r="Y50422" s="240"/>
      <c r="AB50422" s="241"/>
    </row>
    <row r="50423" spans="25:28">
      <c r="Y50423" s="240"/>
      <c r="AB50423" s="241"/>
    </row>
    <row r="50424" spans="25:28">
      <c r="Y50424" s="240"/>
      <c r="AB50424" s="241"/>
    </row>
    <row r="50425" spans="25:28">
      <c r="Y50425" s="240"/>
      <c r="AB50425" s="241"/>
    </row>
    <row r="50426" spans="25:28">
      <c r="Y50426" s="240"/>
      <c r="AB50426" s="241"/>
    </row>
    <row r="50427" spans="25:28">
      <c r="Y50427" s="240"/>
      <c r="AB50427" s="241"/>
    </row>
    <row r="50428" spans="25:28">
      <c r="Y50428" s="240"/>
      <c r="AB50428" s="241"/>
    </row>
    <row r="50429" spans="25:28">
      <c r="Y50429" s="240"/>
      <c r="AB50429" s="241"/>
    </row>
    <row r="50430" spans="25:28">
      <c r="Y50430" s="240"/>
      <c r="AB50430" s="241"/>
    </row>
    <row r="50431" spans="25:28">
      <c r="Y50431" s="240"/>
      <c r="AB50431" s="241"/>
    </row>
    <row r="50432" spans="25:28">
      <c r="Y50432" s="240"/>
      <c r="AB50432" s="241"/>
    </row>
    <row r="50433" spans="25:28">
      <c r="Y50433" s="240"/>
      <c r="AB50433" s="241"/>
    </row>
    <row r="50434" spans="25:28">
      <c r="Y50434" s="240"/>
      <c r="AB50434" s="241"/>
    </row>
    <row r="50435" spans="25:28">
      <c r="Y50435" s="240"/>
      <c r="AB50435" s="241"/>
    </row>
    <row r="50436" spans="25:28">
      <c r="Y50436" s="240"/>
      <c r="AB50436" s="241"/>
    </row>
    <row r="50437" spans="25:28">
      <c r="Y50437" s="240"/>
      <c r="AB50437" s="241"/>
    </row>
    <row r="50438" spans="25:28">
      <c r="Y50438" s="240"/>
      <c r="AB50438" s="241"/>
    </row>
    <row r="50439" spans="25:28">
      <c r="Y50439" s="240"/>
      <c r="AB50439" s="241"/>
    </row>
    <row r="50440" spans="25:28">
      <c r="Y50440" s="240"/>
      <c r="AB50440" s="241"/>
    </row>
    <row r="50441" spans="25:28">
      <c r="Y50441" s="240"/>
      <c r="AB50441" s="241"/>
    </row>
    <row r="50442" spans="25:28">
      <c r="Y50442" s="240"/>
      <c r="AB50442" s="241"/>
    </row>
    <row r="50443" spans="25:28">
      <c r="Y50443" s="240"/>
      <c r="AB50443" s="241"/>
    </row>
    <row r="50444" spans="25:28">
      <c r="Y50444" s="240"/>
      <c r="AB50444" s="241"/>
    </row>
    <row r="50445" spans="25:28">
      <c r="Y50445" s="240"/>
      <c r="AB50445" s="241"/>
    </row>
    <row r="50446" spans="25:28">
      <c r="Y50446" s="240"/>
      <c r="AB50446" s="241"/>
    </row>
    <row r="50447" spans="25:28">
      <c r="Y50447" s="240"/>
      <c r="AB50447" s="241"/>
    </row>
    <row r="50448" spans="25:28">
      <c r="Y50448" s="240"/>
      <c r="AB50448" s="241"/>
    </row>
    <row r="50449" spans="25:28">
      <c r="Y50449" s="240"/>
      <c r="AB50449" s="241"/>
    </row>
    <row r="50450" spans="25:28">
      <c r="Y50450" s="240"/>
      <c r="AB50450" s="241"/>
    </row>
    <row r="50451" spans="25:28">
      <c r="Y50451" s="240"/>
      <c r="AB50451" s="241"/>
    </row>
    <row r="50452" spans="25:28">
      <c r="Y50452" s="240"/>
      <c r="AB50452" s="241"/>
    </row>
    <row r="50453" spans="25:28">
      <c r="Y50453" s="240"/>
      <c r="AB50453" s="241"/>
    </row>
    <row r="50454" spans="25:28">
      <c r="Y50454" s="240"/>
      <c r="AB50454" s="241"/>
    </row>
    <row r="50455" spans="25:28">
      <c r="Y50455" s="240"/>
      <c r="AB50455" s="241"/>
    </row>
    <row r="50456" spans="25:28">
      <c r="Y50456" s="240"/>
      <c r="AB50456" s="241"/>
    </row>
    <row r="50457" spans="25:28">
      <c r="Y50457" s="240"/>
      <c r="AB50457" s="241"/>
    </row>
    <row r="50458" spans="25:28">
      <c r="Y50458" s="240"/>
      <c r="AB50458" s="241"/>
    </row>
    <row r="50459" spans="25:28">
      <c r="Y50459" s="240"/>
      <c r="AB50459" s="241"/>
    </row>
    <row r="50460" spans="25:28">
      <c r="Y50460" s="240"/>
      <c r="AB50460" s="241"/>
    </row>
    <row r="50461" spans="25:28">
      <c r="Y50461" s="240"/>
      <c r="AB50461" s="241"/>
    </row>
    <row r="50462" spans="25:28">
      <c r="Y50462" s="240"/>
      <c r="AB50462" s="241"/>
    </row>
    <row r="50463" spans="25:28">
      <c r="Y50463" s="240"/>
      <c r="AB50463" s="241"/>
    </row>
    <row r="50464" spans="25:28">
      <c r="Y50464" s="240"/>
      <c r="AB50464" s="241"/>
    </row>
    <row r="50465" spans="25:28">
      <c r="Y50465" s="240"/>
      <c r="AB50465" s="241"/>
    </row>
    <row r="50466" spans="25:28">
      <c r="Y50466" s="240"/>
      <c r="AB50466" s="241"/>
    </row>
    <row r="50467" spans="25:28">
      <c r="Y50467" s="240"/>
      <c r="AB50467" s="241"/>
    </row>
    <row r="50468" spans="25:28">
      <c r="Y50468" s="240"/>
      <c r="AB50468" s="241"/>
    </row>
    <row r="50469" spans="25:28">
      <c r="Y50469" s="240"/>
      <c r="AB50469" s="241"/>
    </row>
    <row r="50470" spans="25:28">
      <c r="Y50470" s="240"/>
      <c r="AB50470" s="241"/>
    </row>
    <row r="50471" spans="25:28">
      <c r="Y50471" s="240"/>
      <c r="AB50471" s="241"/>
    </row>
    <row r="50472" spans="25:28">
      <c r="Y50472" s="240"/>
      <c r="AB50472" s="241"/>
    </row>
    <row r="50473" spans="25:28">
      <c r="Y50473" s="240"/>
      <c r="AB50473" s="241"/>
    </row>
    <row r="50474" spans="25:28">
      <c r="Y50474" s="240"/>
      <c r="AB50474" s="241"/>
    </row>
    <row r="50475" spans="25:28">
      <c r="Y50475" s="240"/>
      <c r="AB50475" s="241"/>
    </row>
    <row r="50476" spans="25:28">
      <c r="Y50476" s="240"/>
      <c r="AB50476" s="241"/>
    </row>
    <row r="50477" spans="25:28">
      <c r="Y50477" s="240"/>
      <c r="AB50477" s="241"/>
    </row>
    <row r="50478" spans="25:28">
      <c r="Y50478" s="240"/>
      <c r="AB50478" s="241"/>
    </row>
    <row r="50479" spans="25:28">
      <c r="Y50479" s="240"/>
      <c r="AB50479" s="241"/>
    </row>
    <row r="50480" spans="25:28">
      <c r="Y50480" s="240"/>
      <c r="AB50480" s="241"/>
    </row>
    <row r="50481" spans="25:28">
      <c r="Y50481" s="240"/>
      <c r="AB50481" s="241"/>
    </row>
    <row r="50482" spans="25:28">
      <c r="Y50482" s="240"/>
      <c r="AB50482" s="241"/>
    </row>
    <row r="50483" spans="25:28">
      <c r="Y50483" s="240"/>
      <c r="AB50483" s="241"/>
    </row>
    <row r="50484" spans="25:28">
      <c r="Y50484" s="240"/>
      <c r="AB50484" s="241"/>
    </row>
    <row r="50485" spans="25:28">
      <c r="Y50485" s="240"/>
      <c r="AB50485" s="241"/>
    </row>
    <row r="50486" spans="25:28">
      <c r="Y50486" s="240"/>
      <c r="AB50486" s="241"/>
    </row>
    <row r="50487" spans="25:28">
      <c r="Y50487" s="240"/>
      <c r="AB50487" s="241"/>
    </row>
    <row r="50488" spans="25:28">
      <c r="Y50488" s="240"/>
      <c r="AB50488" s="241"/>
    </row>
    <row r="50489" spans="25:28">
      <c r="Y50489" s="240"/>
      <c r="AB50489" s="241"/>
    </row>
    <row r="50490" spans="25:28">
      <c r="Y50490" s="240"/>
      <c r="AB50490" s="241"/>
    </row>
    <row r="50491" spans="25:28">
      <c r="Y50491" s="240"/>
      <c r="AB50491" s="241"/>
    </row>
    <row r="50492" spans="25:28">
      <c r="Y50492" s="240"/>
      <c r="AB50492" s="241"/>
    </row>
    <row r="50493" spans="25:28">
      <c r="Y50493" s="240"/>
      <c r="AB50493" s="241"/>
    </row>
    <row r="50494" spans="25:28">
      <c r="Y50494" s="240"/>
      <c r="AB50494" s="241"/>
    </row>
    <row r="50495" spans="25:28">
      <c r="Y50495" s="240"/>
      <c r="AB50495" s="241"/>
    </row>
    <row r="50496" spans="25:28">
      <c r="Y50496" s="240"/>
      <c r="AB50496" s="241"/>
    </row>
    <row r="50497" spans="25:28">
      <c r="Y50497" s="240"/>
      <c r="AB50497" s="241"/>
    </row>
    <row r="50498" spans="25:28">
      <c r="Y50498" s="240"/>
      <c r="AB50498" s="241"/>
    </row>
    <row r="50499" spans="25:28">
      <c r="Y50499" s="240"/>
      <c r="AB50499" s="241"/>
    </row>
    <row r="50500" spans="25:28">
      <c r="Y50500" s="240"/>
      <c r="AB50500" s="241"/>
    </row>
    <row r="50501" spans="25:28">
      <c r="Y50501" s="240"/>
      <c r="AB50501" s="241"/>
    </row>
    <row r="50502" spans="25:28">
      <c r="Y50502" s="240"/>
      <c r="AB50502" s="241"/>
    </row>
    <row r="50503" spans="25:28">
      <c r="Y50503" s="240"/>
      <c r="AB50503" s="241"/>
    </row>
    <row r="50504" spans="25:28">
      <c r="Y50504" s="240"/>
      <c r="AB50504" s="241"/>
    </row>
    <row r="50505" spans="25:28">
      <c r="Y50505" s="240"/>
      <c r="AB50505" s="241"/>
    </row>
    <row r="50506" spans="25:28">
      <c r="Y50506" s="240"/>
      <c r="AB50506" s="241"/>
    </row>
    <row r="50507" spans="25:28">
      <c r="Y50507" s="240"/>
      <c r="AB50507" s="241"/>
    </row>
    <row r="50508" spans="25:28">
      <c r="Y50508" s="240"/>
      <c r="AB50508" s="241"/>
    </row>
    <row r="50509" spans="25:28">
      <c r="Y50509" s="240"/>
      <c r="AB50509" s="241"/>
    </row>
    <row r="50510" spans="25:28">
      <c r="Y50510" s="240"/>
      <c r="AB50510" s="241"/>
    </row>
    <row r="50511" spans="25:28">
      <c r="Y50511" s="240"/>
      <c r="AB50511" s="241"/>
    </row>
    <row r="50512" spans="25:28">
      <c r="Y50512" s="240"/>
      <c r="AB50512" s="241"/>
    </row>
    <row r="50513" spans="25:28">
      <c r="Y50513" s="240"/>
      <c r="AB50513" s="241"/>
    </row>
    <row r="50514" spans="25:28">
      <c r="Y50514" s="240"/>
      <c r="AB50514" s="241"/>
    </row>
    <row r="50515" spans="25:28">
      <c r="Y50515" s="240"/>
      <c r="AB50515" s="241"/>
    </row>
    <row r="50516" spans="25:28">
      <c r="Y50516" s="240"/>
      <c r="AB50516" s="241"/>
    </row>
    <row r="50517" spans="25:28">
      <c r="Y50517" s="240"/>
      <c r="AB50517" s="241"/>
    </row>
    <row r="50518" spans="25:28">
      <c r="Y50518" s="240"/>
      <c r="AB50518" s="241"/>
    </row>
    <row r="50519" spans="25:28">
      <c r="Y50519" s="240"/>
      <c r="AB50519" s="241"/>
    </row>
    <row r="50520" spans="25:28">
      <c r="Y50520" s="240"/>
      <c r="AB50520" s="241"/>
    </row>
    <row r="50521" spans="25:28">
      <c r="Y50521" s="240"/>
      <c r="AB50521" s="241"/>
    </row>
    <row r="50522" spans="25:28">
      <c r="Y50522" s="240"/>
      <c r="AB50522" s="241"/>
    </row>
    <row r="50523" spans="25:28">
      <c r="Y50523" s="240"/>
      <c r="AB50523" s="241"/>
    </row>
    <row r="50524" spans="25:28">
      <c r="Y50524" s="240"/>
      <c r="AB50524" s="241"/>
    </row>
    <row r="50525" spans="25:28">
      <c r="Y50525" s="240"/>
      <c r="AB50525" s="241"/>
    </row>
    <row r="50526" spans="25:28">
      <c r="Y50526" s="240"/>
      <c r="AB50526" s="241"/>
    </row>
    <row r="50527" spans="25:28">
      <c r="Y50527" s="240"/>
      <c r="AB50527" s="241"/>
    </row>
    <row r="50528" spans="25:28">
      <c r="Y50528" s="240"/>
      <c r="AB50528" s="241"/>
    </row>
    <row r="50529" spans="25:28">
      <c r="Y50529" s="240"/>
      <c r="AB50529" s="241"/>
    </row>
    <row r="50530" spans="25:28">
      <c r="Y50530" s="240"/>
      <c r="AB50530" s="241"/>
    </row>
    <row r="50531" spans="25:28">
      <c r="Y50531" s="240"/>
      <c r="AB50531" s="241"/>
    </row>
    <row r="50532" spans="25:28">
      <c r="Y50532" s="240"/>
      <c r="AB50532" s="241"/>
    </row>
    <row r="50533" spans="25:28">
      <c r="Y50533" s="240"/>
      <c r="AB50533" s="241"/>
    </row>
    <row r="50534" spans="25:28">
      <c r="Y50534" s="240"/>
      <c r="AB50534" s="241"/>
    </row>
    <row r="50535" spans="25:28">
      <c r="Y50535" s="240"/>
      <c r="AB50535" s="241"/>
    </row>
    <row r="50536" spans="25:28">
      <c r="Y50536" s="240"/>
      <c r="AB50536" s="241"/>
    </row>
    <row r="50537" spans="25:28">
      <c r="Y50537" s="240"/>
      <c r="AB50537" s="241"/>
    </row>
    <row r="50538" spans="25:28">
      <c r="Y50538" s="240"/>
      <c r="AB50538" s="241"/>
    </row>
    <row r="50539" spans="25:28">
      <c r="Y50539" s="240"/>
      <c r="AB50539" s="241"/>
    </row>
    <row r="50540" spans="25:28">
      <c r="Y50540" s="240"/>
      <c r="AB50540" s="241"/>
    </row>
    <row r="50541" spans="25:28">
      <c r="Y50541" s="240"/>
      <c r="AB50541" s="241"/>
    </row>
    <row r="50542" spans="25:28">
      <c r="Y50542" s="240"/>
      <c r="AB50542" s="241"/>
    </row>
    <row r="50543" spans="25:28">
      <c r="Y50543" s="240"/>
      <c r="AB50543" s="241"/>
    </row>
    <row r="50544" spans="25:28">
      <c r="Y50544" s="240"/>
      <c r="AB50544" s="241"/>
    </row>
    <row r="50545" spans="25:28">
      <c r="Y50545" s="240"/>
      <c r="AB50545" s="241"/>
    </row>
    <row r="50546" spans="25:28">
      <c r="Y50546" s="240"/>
      <c r="AB50546" s="241"/>
    </row>
    <row r="50547" spans="25:28">
      <c r="Y50547" s="240"/>
      <c r="AB50547" s="241"/>
    </row>
    <row r="50548" spans="25:28">
      <c r="Y50548" s="240"/>
      <c r="AB50548" s="241"/>
    </row>
    <row r="50549" spans="25:28">
      <c r="Y50549" s="240"/>
      <c r="AB50549" s="241"/>
    </row>
    <row r="50550" spans="25:28">
      <c r="Y50550" s="240"/>
      <c r="AB50550" s="241"/>
    </row>
    <row r="50551" spans="25:28">
      <c r="Y50551" s="240"/>
      <c r="AB50551" s="241"/>
    </row>
    <row r="50552" spans="25:28">
      <c r="Y50552" s="240"/>
      <c r="AB50552" s="241"/>
    </row>
    <row r="50553" spans="25:28">
      <c r="Y50553" s="240"/>
      <c r="AB50553" s="241"/>
    </row>
    <row r="50554" spans="25:28">
      <c r="Y50554" s="240"/>
      <c r="AB50554" s="241"/>
    </row>
    <row r="50555" spans="25:28">
      <c r="Y50555" s="240"/>
      <c r="AB50555" s="241"/>
    </row>
    <row r="50556" spans="25:28">
      <c r="Y50556" s="240"/>
      <c r="AB50556" s="241"/>
    </row>
    <row r="50557" spans="25:28">
      <c r="Y50557" s="240"/>
      <c r="AB50557" s="241"/>
    </row>
    <row r="50558" spans="25:28">
      <c r="Y50558" s="240"/>
      <c r="AB50558" s="241"/>
    </row>
    <row r="50559" spans="25:28">
      <c r="Y50559" s="240"/>
      <c r="AB50559" s="241"/>
    </row>
    <row r="50560" spans="25:28">
      <c r="Y50560" s="240"/>
      <c r="AB50560" s="241"/>
    </row>
    <row r="50561" spans="25:28">
      <c r="Y50561" s="240"/>
      <c r="AB50561" s="241"/>
    </row>
    <row r="50562" spans="25:28">
      <c r="Y50562" s="240"/>
      <c r="AB50562" s="241"/>
    </row>
    <row r="50563" spans="25:28">
      <c r="Y50563" s="240"/>
      <c r="AB50563" s="241"/>
    </row>
    <row r="50564" spans="25:28">
      <c r="Y50564" s="240"/>
      <c r="AB50564" s="241"/>
    </row>
    <row r="50565" spans="25:28">
      <c r="Y50565" s="240"/>
      <c r="AB50565" s="241"/>
    </row>
    <row r="50566" spans="25:28">
      <c r="Y50566" s="240"/>
      <c r="AB50566" s="241"/>
    </row>
    <row r="50567" spans="25:28">
      <c r="Y50567" s="240"/>
      <c r="AB50567" s="241"/>
    </row>
    <row r="50568" spans="25:28">
      <c r="Y50568" s="240"/>
      <c r="AB50568" s="241"/>
    </row>
    <row r="50569" spans="25:28">
      <c r="Y50569" s="240"/>
      <c r="AB50569" s="241"/>
    </row>
    <row r="50570" spans="25:28">
      <c r="Y50570" s="240"/>
      <c r="AB50570" s="241"/>
    </row>
    <row r="50571" spans="25:28">
      <c r="Y50571" s="240"/>
      <c r="AB50571" s="241"/>
    </row>
    <row r="50572" spans="25:28">
      <c r="Y50572" s="240"/>
      <c r="AB50572" s="241"/>
    </row>
    <row r="50573" spans="25:28">
      <c r="Y50573" s="240"/>
      <c r="AB50573" s="241"/>
    </row>
    <row r="50574" spans="25:28">
      <c r="Y50574" s="240"/>
      <c r="AB50574" s="241"/>
    </row>
    <row r="50575" spans="25:28">
      <c r="Y50575" s="240"/>
      <c r="AB50575" s="241"/>
    </row>
    <row r="50576" spans="25:28">
      <c r="Y50576" s="240"/>
      <c r="AB50576" s="241"/>
    </row>
    <row r="50577" spans="25:28">
      <c r="Y50577" s="240"/>
      <c r="AB50577" s="241"/>
    </row>
    <row r="50578" spans="25:28">
      <c r="Y50578" s="240"/>
      <c r="AB50578" s="241"/>
    </row>
    <row r="50579" spans="25:28">
      <c r="Y50579" s="240"/>
      <c r="AB50579" s="241"/>
    </row>
    <row r="50580" spans="25:28">
      <c r="Y50580" s="240"/>
      <c r="AB50580" s="241"/>
    </row>
    <row r="50581" spans="25:28">
      <c r="Y50581" s="240"/>
      <c r="AB50581" s="241"/>
    </row>
    <row r="50582" spans="25:28">
      <c r="Y50582" s="240"/>
      <c r="AB50582" s="241"/>
    </row>
    <row r="50583" spans="25:28">
      <c r="Y50583" s="240"/>
      <c r="AB50583" s="241"/>
    </row>
    <row r="50584" spans="25:28">
      <c r="Y50584" s="240"/>
      <c r="AB50584" s="241"/>
    </row>
    <row r="50585" spans="25:28">
      <c r="Y50585" s="240"/>
      <c r="AB50585" s="241"/>
    </row>
    <row r="50586" spans="25:28">
      <c r="Y50586" s="240"/>
      <c r="AB50586" s="241"/>
    </row>
    <row r="50587" spans="25:28">
      <c r="Y50587" s="240"/>
      <c r="AB50587" s="241"/>
    </row>
    <row r="50588" spans="25:28">
      <c r="Y50588" s="240"/>
      <c r="AB50588" s="241"/>
    </row>
    <row r="50589" spans="25:28">
      <c r="Y50589" s="240"/>
      <c r="AB50589" s="241"/>
    </row>
    <row r="50590" spans="25:28">
      <c r="Y50590" s="240"/>
      <c r="AB50590" s="241"/>
    </row>
    <row r="50591" spans="25:28">
      <c r="Y50591" s="240"/>
      <c r="AB50591" s="241"/>
    </row>
    <row r="50592" spans="25:28">
      <c r="Y50592" s="240"/>
      <c r="AB50592" s="241"/>
    </row>
    <row r="50593" spans="25:28">
      <c r="Y50593" s="240"/>
      <c r="AB50593" s="241"/>
    </row>
    <row r="50594" spans="25:28">
      <c r="Y50594" s="240"/>
      <c r="AB50594" s="241"/>
    </row>
    <row r="50595" spans="25:28">
      <c r="Y50595" s="240"/>
      <c r="AB50595" s="241"/>
    </row>
    <row r="50596" spans="25:28">
      <c r="Y50596" s="240"/>
      <c r="AB50596" s="241"/>
    </row>
    <row r="50597" spans="25:28">
      <c r="Y50597" s="240"/>
      <c r="AB50597" s="241"/>
    </row>
    <row r="50598" spans="25:28">
      <c r="Y50598" s="240"/>
      <c r="AB50598" s="241"/>
    </row>
    <row r="50599" spans="25:28">
      <c r="Y50599" s="240"/>
      <c r="AB50599" s="241"/>
    </row>
    <row r="50600" spans="25:28">
      <c r="Y50600" s="240"/>
      <c r="AB50600" s="241"/>
    </row>
    <row r="50601" spans="25:28">
      <c r="Y50601" s="240"/>
      <c r="AB50601" s="241"/>
    </row>
    <row r="50602" spans="25:28">
      <c r="Y50602" s="240"/>
      <c r="AB50602" s="241"/>
    </row>
    <row r="50603" spans="25:28">
      <c r="Y50603" s="240"/>
      <c r="AB50603" s="241"/>
    </row>
    <row r="50604" spans="25:28">
      <c r="Y50604" s="240"/>
      <c r="AB50604" s="241"/>
    </row>
    <row r="50605" spans="25:28">
      <c r="Y50605" s="240"/>
      <c r="AB50605" s="241"/>
    </row>
    <row r="50606" spans="25:28">
      <c r="Y50606" s="240"/>
      <c r="AB50606" s="241"/>
    </row>
    <row r="50607" spans="25:28">
      <c r="Y50607" s="240"/>
      <c r="AB50607" s="241"/>
    </row>
    <row r="50608" spans="25:28">
      <c r="Y50608" s="240"/>
      <c r="AB50608" s="241"/>
    </row>
    <row r="50609" spans="25:28">
      <c r="Y50609" s="240"/>
      <c r="AB50609" s="241"/>
    </row>
    <row r="50610" spans="25:28">
      <c r="Y50610" s="240"/>
      <c r="AB50610" s="241"/>
    </row>
    <row r="50611" spans="25:28">
      <c r="Y50611" s="240"/>
      <c r="AB50611" s="241"/>
    </row>
    <row r="50612" spans="25:28">
      <c r="Y50612" s="240"/>
      <c r="AB50612" s="241"/>
    </row>
    <row r="50613" spans="25:28">
      <c r="Y50613" s="240"/>
      <c r="AB50613" s="241"/>
    </row>
    <row r="50614" spans="25:28">
      <c r="Y50614" s="240"/>
      <c r="AB50614" s="241"/>
    </row>
    <row r="50615" spans="25:28">
      <c r="Y50615" s="240"/>
      <c r="AB50615" s="241"/>
    </row>
    <row r="50616" spans="25:28">
      <c r="Y50616" s="240"/>
      <c r="AB50616" s="241"/>
    </row>
    <row r="50617" spans="25:28">
      <c r="Y50617" s="240"/>
      <c r="AB50617" s="241"/>
    </row>
    <row r="50618" spans="25:28">
      <c r="Y50618" s="240"/>
      <c r="AB50618" s="241"/>
    </row>
    <row r="50619" spans="25:28">
      <c r="Y50619" s="240"/>
      <c r="AB50619" s="241"/>
    </row>
    <row r="50620" spans="25:28">
      <c r="Y50620" s="240"/>
      <c r="AB50620" s="241"/>
    </row>
    <row r="50621" spans="25:28">
      <c r="Y50621" s="240"/>
      <c r="AB50621" s="241"/>
    </row>
    <row r="50622" spans="25:28">
      <c r="Y50622" s="240"/>
      <c r="AB50622" s="241"/>
    </row>
    <row r="50623" spans="25:28">
      <c r="Y50623" s="240"/>
      <c r="AB50623" s="241"/>
    </row>
    <row r="50624" spans="25:28">
      <c r="Y50624" s="240"/>
      <c r="AB50624" s="241"/>
    </row>
    <row r="50625" spans="25:28">
      <c r="Y50625" s="240"/>
      <c r="AB50625" s="241"/>
    </row>
    <row r="50626" spans="25:28">
      <c r="Y50626" s="240"/>
      <c r="AB50626" s="241"/>
    </row>
    <row r="50627" spans="25:28">
      <c r="Y50627" s="240"/>
      <c r="AB50627" s="241"/>
    </row>
    <row r="50628" spans="25:28">
      <c r="Y50628" s="240"/>
      <c r="AB50628" s="241"/>
    </row>
    <row r="50629" spans="25:28">
      <c r="Y50629" s="240"/>
      <c r="AB50629" s="241"/>
    </row>
    <row r="50630" spans="25:28">
      <c r="Y50630" s="240"/>
      <c r="AB50630" s="241"/>
    </row>
    <row r="50631" spans="25:28">
      <c r="Y50631" s="240"/>
      <c r="AB50631" s="241"/>
    </row>
    <row r="50632" spans="25:28">
      <c r="Y50632" s="240"/>
      <c r="AB50632" s="241"/>
    </row>
    <row r="50633" spans="25:28">
      <c r="Y50633" s="240"/>
      <c r="AB50633" s="241"/>
    </row>
    <row r="50634" spans="25:28">
      <c r="Y50634" s="240"/>
      <c r="AB50634" s="241"/>
    </row>
    <row r="50635" spans="25:28">
      <c r="Y50635" s="240"/>
      <c r="AB50635" s="241"/>
    </row>
    <row r="50636" spans="25:28">
      <c r="Y50636" s="240"/>
      <c r="AB50636" s="241"/>
    </row>
    <row r="50637" spans="25:28">
      <c r="Y50637" s="240"/>
      <c r="AB50637" s="241"/>
    </row>
    <row r="50638" spans="25:28">
      <c r="Y50638" s="240"/>
      <c r="AB50638" s="241"/>
    </row>
    <row r="50639" spans="25:28">
      <c r="Y50639" s="240"/>
      <c r="AB50639" s="241"/>
    </row>
    <row r="50640" spans="25:28">
      <c r="Y50640" s="240"/>
      <c r="AB50640" s="241"/>
    </row>
    <row r="50641" spans="25:28">
      <c r="Y50641" s="240"/>
      <c r="AB50641" s="241"/>
    </row>
    <row r="50642" spans="25:28">
      <c r="Y50642" s="240"/>
      <c r="AB50642" s="241"/>
    </row>
    <row r="50643" spans="25:28">
      <c r="Y50643" s="240"/>
      <c r="AB50643" s="241"/>
    </row>
    <row r="50644" spans="25:28">
      <c r="Y50644" s="240"/>
      <c r="AB50644" s="241"/>
    </row>
    <row r="50645" spans="25:28">
      <c r="Y50645" s="240"/>
      <c r="AB50645" s="241"/>
    </row>
    <row r="50646" spans="25:28">
      <c r="Y50646" s="240"/>
      <c r="AB50646" s="241"/>
    </row>
    <row r="50647" spans="25:28">
      <c r="Y50647" s="240"/>
      <c r="AB50647" s="241"/>
    </row>
    <row r="50648" spans="25:28">
      <c r="Y50648" s="240"/>
      <c r="AB50648" s="241"/>
    </row>
    <row r="50649" spans="25:28">
      <c r="Y50649" s="240"/>
      <c r="AB50649" s="241"/>
    </row>
    <row r="50650" spans="25:28">
      <c r="Y50650" s="240"/>
      <c r="AB50650" s="241"/>
    </row>
    <row r="50651" spans="25:28">
      <c r="Y50651" s="240"/>
      <c r="AB50651" s="241"/>
    </row>
    <row r="50652" spans="25:28">
      <c r="Y50652" s="240"/>
      <c r="AB50652" s="241"/>
    </row>
    <row r="50653" spans="25:28">
      <c r="Y50653" s="240"/>
      <c r="AB50653" s="241"/>
    </row>
    <row r="50654" spans="25:28">
      <c r="Y50654" s="240"/>
      <c r="AB50654" s="241"/>
    </row>
    <row r="50655" spans="25:28">
      <c r="Y50655" s="240"/>
      <c r="AB50655" s="241"/>
    </row>
    <row r="50656" spans="25:28">
      <c r="Y50656" s="240"/>
      <c r="AB50656" s="241"/>
    </row>
    <row r="50657" spans="25:28">
      <c r="Y50657" s="240"/>
      <c r="AB50657" s="241"/>
    </row>
    <row r="50658" spans="25:28">
      <c r="Y50658" s="240"/>
      <c r="AB50658" s="241"/>
    </row>
    <row r="50659" spans="25:28">
      <c r="Y50659" s="240"/>
      <c r="AB50659" s="241"/>
    </row>
    <row r="50660" spans="25:28">
      <c r="Y50660" s="240"/>
      <c r="AB50660" s="241"/>
    </row>
    <row r="50661" spans="25:28">
      <c r="Y50661" s="240"/>
      <c r="AB50661" s="241"/>
    </row>
    <row r="50662" spans="25:28">
      <c r="Y50662" s="240"/>
      <c r="AB50662" s="241"/>
    </row>
    <row r="50663" spans="25:28">
      <c r="Y50663" s="240"/>
      <c r="AB50663" s="241"/>
    </row>
    <row r="50664" spans="25:28">
      <c r="Y50664" s="240"/>
      <c r="AB50664" s="241"/>
    </row>
    <row r="50665" spans="25:28">
      <c r="Y50665" s="240"/>
      <c r="AB50665" s="241"/>
    </row>
    <row r="50666" spans="25:28">
      <c r="Y50666" s="240"/>
      <c r="AB50666" s="241"/>
    </row>
    <row r="50667" spans="25:28">
      <c r="Y50667" s="240"/>
      <c r="AB50667" s="241"/>
    </row>
    <row r="50668" spans="25:28">
      <c r="Y50668" s="240"/>
      <c r="AB50668" s="241"/>
    </row>
    <row r="50669" spans="25:28">
      <c r="Y50669" s="240"/>
      <c r="AB50669" s="241"/>
    </row>
    <row r="50670" spans="25:28">
      <c r="Y50670" s="240"/>
      <c r="AB50670" s="241"/>
    </row>
    <row r="50671" spans="25:28">
      <c r="Y50671" s="240"/>
      <c r="AB50671" s="241"/>
    </row>
    <row r="50672" spans="25:28">
      <c r="Y50672" s="240"/>
      <c r="AB50672" s="241"/>
    </row>
    <row r="50673" spans="25:28">
      <c r="Y50673" s="240"/>
      <c r="AB50673" s="241"/>
    </row>
    <row r="50674" spans="25:28">
      <c r="Y50674" s="240"/>
      <c r="AB50674" s="241"/>
    </row>
    <row r="50675" spans="25:28">
      <c r="Y50675" s="240"/>
      <c r="AB50675" s="241"/>
    </row>
    <row r="50676" spans="25:28">
      <c r="Y50676" s="240"/>
      <c r="AB50676" s="241"/>
    </row>
    <row r="50677" spans="25:28">
      <c r="Y50677" s="240"/>
      <c r="AB50677" s="241"/>
    </row>
    <row r="50678" spans="25:28">
      <c r="Y50678" s="240"/>
      <c r="AB50678" s="241"/>
    </row>
    <row r="50679" spans="25:28">
      <c r="Y50679" s="240"/>
      <c r="AB50679" s="241"/>
    </row>
    <row r="50680" spans="25:28">
      <c r="Y50680" s="240"/>
      <c r="AB50680" s="241"/>
    </row>
    <row r="50681" spans="25:28">
      <c r="Y50681" s="240"/>
      <c r="AB50681" s="241"/>
    </row>
    <row r="50682" spans="25:28">
      <c r="Y50682" s="240"/>
      <c r="AB50682" s="241"/>
    </row>
    <row r="50683" spans="25:28">
      <c r="Y50683" s="240"/>
      <c r="AB50683" s="241"/>
    </row>
    <row r="50684" spans="25:28">
      <c r="Y50684" s="240"/>
      <c r="AB50684" s="241"/>
    </row>
    <row r="50685" spans="25:28">
      <c r="Y50685" s="240"/>
      <c r="AB50685" s="241"/>
    </row>
    <row r="50686" spans="25:28">
      <c r="Y50686" s="240"/>
      <c r="AB50686" s="241"/>
    </row>
    <row r="50687" spans="25:28">
      <c r="Y50687" s="240"/>
      <c r="AB50687" s="241"/>
    </row>
    <row r="50688" spans="25:28">
      <c r="Y50688" s="240"/>
      <c r="AB50688" s="241"/>
    </row>
    <row r="50689" spans="25:28">
      <c r="Y50689" s="240"/>
      <c r="AB50689" s="241"/>
    </row>
    <row r="50690" spans="25:28">
      <c r="Y50690" s="240"/>
      <c r="AB50690" s="241"/>
    </row>
    <row r="50691" spans="25:28">
      <c r="Y50691" s="240"/>
      <c r="AB50691" s="241"/>
    </row>
    <row r="50692" spans="25:28">
      <c r="Y50692" s="240"/>
      <c r="AB50692" s="241"/>
    </row>
    <row r="50693" spans="25:28">
      <c r="Y50693" s="240"/>
      <c r="AB50693" s="241"/>
    </row>
    <row r="50694" spans="25:28">
      <c r="Y50694" s="240"/>
      <c r="AB50694" s="241"/>
    </row>
    <row r="50695" spans="25:28">
      <c r="Y50695" s="240"/>
      <c r="AB50695" s="241"/>
    </row>
    <row r="50696" spans="25:28">
      <c r="Y50696" s="240"/>
      <c r="AB50696" s="241"/>
    </row>
    <row r="50697" spans="25:28">
      <c r="Y50697" s="240"/>
      <c r="AB50697" s="241"/>
    </row>
    <row r="50698" spans="25:28">
      <c r="Y50698" s="240"/>
      <c r="AB50698" s="241"/>
    </row>
    <row r="50699" spans="25:28">
      <c r="Y50699" s="240"/>
      <c r="AB50699" s="241"/>
    </row>
    <row r="50700" spans="25:28">
      <c r="Y50700" s="240"/>
      <c r="AB50700" s="241"/>
    </row>
    <row r="50701" spans="25:28">
      <c r="Y50701" s="240"/>
      <c r="AB50701" s="241"/>
    </row>
    <row r="50702" spans="25:28">
      <c r="Y50702" s="240"/>
      <c r="AB50702" s="241"/>
    </row>
    <row r="50703" spans="25:28">
      <c r="Y50703" s="240"/>
      <c r="AB50703" s="241"/>
    </row>
    <row r="50704" spans="25:28">
      <c r="Y50704" s="240"/>
      <c r="AB50704" s="241"/>
    </row>
    <row r="50705" spans="25:28">
      <c r="Y50705" s="240"/>
      <c r="AB50705" s="241"/>
    </row>
    <row r="50706" spans="25:28">
      <c r="Y50706" s="240"/>
      <c r="AB50706" s="241"/>
    </row>
    <row r="50707" spans="25:28">
      <c r="Y50707" s="240"/>
      <c r="AB50707" s="241"/>
    </row>
    <row r="50708" spans="25:28">
      <c r="Y50708" s="240"/>
      <c r="AB50708" s="241"/>
    </row>
    <row r="50709" spans="25:28">
      <c r="Y50709" s="240"/>
      <c r="AB50709" s="241"/>
    </row>
    <row r="50710" spans="25:28">
      <c r="Y50710" s="240"/>
      <c r="AB50710" s="241"/>
    </row>
    <row r="50711" spans="25:28">
      <c r="Y50711" s="240"/>
      <c r="AB50711" s="241"/>
    </row>
    <row r="50712" spans="25:28">
      <c r="Y50712" s="240"/>
      <c r="AB50712" s="241"/>
    </row>
    <row r="50713" spans="25:28">
      <c r="Y50713" s="240"/>
      <c r="AB50713" s="241"/>
    </row>
    <row r="50714" spans="25:28">
      <c r="Y50714" s="240"/>
      <c r="AB50714" s="241"/>
    </row>
    <row r="50715" spans="25:28">
      <c r="Y50715" s="240"/>
      <c r="AB50715" s="241"/>
    </row>
    <row r="50716" spans="25:28">
      <c r="Y50716" s="240"/>
      <c r="AB50716" s="241"/>
    </row>
    <row r="50717" spans="25:28">
      <c r="Y50717" s="240"/>
      <c r="AB50717" s="241"/>
    </row>
    <row r="50718" spans="25:28">
      <c r="Y50718" s="240"/>
      <c r="AB50718" s="241"/>
    </row>
    <row r="50719" spans="25:28">
      <c r="Y50719" s="240"/>
      <c r="AB50719" s="241"/>
    </row>
    <row r="50720" spans="25:28">
      <c r="Y50720" s="240"/>
      <c r="AB50720" s="241"/>
    </row>
    <row r="50721" spans="25:28">
      <c r="Y50721" s="240"/>
      <c r="AB50721" s="241"/>
    </row>
    <row r="50722" spans="25:28">
      <c r="Y50722" s="240"/>
      <c r="AB50722" s="241"/>
    </row>
    <row r="50723" spans="25:28">
      <c r="Y50723" s="240"/>
      <c r="AB50723" s="241"/>
    </row>
    <row r="50724" spans="25:28">
      <c r="Y50724" s="240"/>
      <c r="AB50724" s="241"/>
    </row>
    <row r="50725" spans="25:28">
      <c r="Y50725" s="240"/>
      <c r="AB50725" s="241"/>
    </row>
    <row r="50726" spans="25:28">
      <c r="Y50726" s="240"/>
      <c r="AB50726" s="241"/>
    </row>
    <row r="50727" spans="25:28">
      <c r="Y50727" s="240"/>
      <c r="AB50727" s="241"/>
    </row>
    <row r="50728" spans="25:28">
      <c r="Y50728" s="240"/>
      <c r="AB50728" s="241"/>
    </row>
    <row r="50729" spans="25:28">
      <c r="Y50729" s="240"/>
      <c r="AB50729" s="241"/>
    </row>
    <row r="50730" spans="25:28">
      <c r="Y50730" s="240"/>
      <c r="AB50730" s="241"/>
    </row>
    <row r="50731" spans="25:28">
      <c r="Y50731" s="240"/>
      <c r="AB50731" s="241"/>
    </row>
    <row r="50732" spans="25:28">
      <c r="Y50732" s="240"/>
      <c r="AB50732" s="241"/>
    </row>
    <row r="50733" spans="25:28">
      <c r="Y50733" s="240"/>
      <c r="AB50733" s="241"/>
    </row>
    <row r="50734" spans="25:28">
      <c r="Y50734" s="240"/>
      <c r="AB50734" s="241"/>
    </row>
    <row r="50735" spans="25:28">
      <c r="Y50735" s="240"/>
      <c r="AB50735" s="241"/>
    </row>
    <row r="50736" spans="25:28">
      <c r="Y50736" s="240"/>
      <c r="AB50736" s="241"/>
    </row>
    <row r="50737" spans="25:28">
      <c r="Y50737" s="240"/>
      <c r="AB50737" s="241"/>
    </row>
    <row r="50738" spans="25:28">
      <c r="Y50738" s="240"/>
      <c r="AB50738" s="241"/>
    </row>
    <row r="50739" spans="25:28">
      <c r="Y50739" s="240"/>
      <c r="AB50739" s="241"/>
    </row>
    <row r="50740" spans="25:28">
      <c r="Y50740" s="240"/>
      <c r="AB50740" s="241"/>
    </row>
    <row r="50741" spans="25:28">
      <c r="Y50741" s="240"/>
      <c r="AB50741" s="241"/>
    </row>
    <row r="50742" spans="25:28">
      <c r="Y50742" s="240"/>
      <c r="AB50742" s="241"/>
    </row>
    <row r="50743" spans="25:28">
      <c r="Y50743" s="240"/>
      <c r="AB50743" s="241"/>
    </row>
    <row r="50744" spans="25:28">
      <c r="Y50744" s="240"/>
      <c r="AB50744" s="241"/>
    </row>
    <row r="50745" spans="25:28">
      <c r="Y50745" s="240"/>
      <c r="AB50745" s="241"/>
    </row>
    <row r="50746" spans="25:28">
      <c r="Y50746" s="240"/>
      <c r="AB50746" s="241"/>
    </row>
    <row r="50747" spans="25:28">
      <c r="Y50747" s="240"/>
      <c r="AB50747" s="241"/>
    </row>
    <row r="50748" spans="25:28">
      <c r="Y50748" s="240"/>
      <c r="AB50748" s="241"/>
    </row>
    <row r="50749" spans="25:28">
      <c r="Y50749" s="240"/>
      <c r="AB50749" s="241"/>
    </row>
    <row r="50750" spans="25:28">
      <c r="Y50750" s="240"/>
      <c r="AB50750" s="241"/>
    </row>
    <row r="50751" spans="25:28">
      <c r="Y50751" s="240"/>
      <c r="AB50751" s="241"/>
    </row>
    <row r="50752" spans="25:28">
      <c r="Y50752" s="240"/>
      <c r="AB50752" s="241"/>
    </row>
    <row r="50753" spans="25:28">
      <c r="Y50753" s="240"/>
      <c r="AB50753" s="241"/>
    </row>
    <row r="50754" spans="25:28">
      <c r="Y50754" s="240"/>
      <c r="AB50754" s="241"/>
    </row>
    <row r="50755" spans="25:28">
      <c r="Y50755" s="240"/>
      <c r="AB50755" s="241"/>
    </row>
    <row r="50756" spans="25:28">
      <c r="Y50756" s="240"/>
      <c r="AB50756" s="241"/>
    </row>
    <row r="50757" spans="25:28">
      <c r="Y50757" s="240"/>
      <c r="AB50757" s="241"/>
    </row>
    <row r="50758" spans="25:28">
      <c r="Y50758" s="240"/>
      <c r="AB50758" s="241"/>
    </row>
    <row r="50759" spans="25:28">
      <c r="Y50759" s="240"/>
      <c r="AB50759" s="241"/>
    </row>
    <row r="50760" spans="25:28">
      <c r="Y50760" s="240"/>
      <c r="AB50760" s="241"/>
    </row>
    <row r="50761" spans="25:28">
      <c r="Y50761" s="240"/>
      <c r="AB50761" s="241"/>
    </row>
    <row r="50762" spans="25:28">
      <c r="Y50762" s="240"/>
      <c r="AB50762" s="241"/>
    </row>
    <row r="50763" spans="25:28">
      <c r="Y50763" s="240"/>
      <c r="AB50763" s="241"/>
    </row>
    <row r="50764" spans="25:28">
      <c r="Y50764" s="240"/>
      <c r="AB50764" s="241"/>
    </row>
    <row r="50765" spans="25:28">
      <c r="Y50765" s="240"/>
      <c r="AB50765" s="241"/>
    </row>
    <row r="50766" spans="25:28">
      <c r="Y50766" s="240"/>
      <c r="AB50766" s="241"/>
    </row>
    <row r="50767" spans="25:28">
      <c r="Y50767" s="240"/>
      <c r="AB50767" s="241"/>
    </row>
    <row r="50768" spans="25:28">
      <c r="Y50768" s="240"/>
      <c r="AB50768" s="241"/>
    </row>
    <row r="50769" spans="25:28">
      <c r="Y50769" s="240"/>
      <c r="AB50769" s="241"/>
    </row>
    <row r="50770" spans="25:28">
      <c r="Y50770" s="240"/>
      <c r="AB50770" s="241"/>
    </row>
    <row r="50771" spans="25:28">
      <c r="Y50771" s="240"/>
      <c r="AB50771" s="241"/>
    </row>
    <row r="50772" spans="25:28">
      <c r="Y50772" s="240"/>
      <c r="AB50772" s="241"/>
    </row>
    <row r="50773" spans="25:28">
      <c r="Y50773" s="240"/>
      <c r="AB50773" s="241"/>
    </row>
    <row r="50774" spans="25:28">
      <c r="Y50774" s="240"/>
      <c r="AB50774" s="241"/>
    </row>
    <row r="50775" spans="25:28">
      <c r="Y50775" s="240"/>
      <c r="AB50775" s="241"/>
    </row>
    <row r="50776" spans="25:28">
      <c r="Y50776" s="240"/>
      <c r="AB50776" s="241"/>
    </row>
    <row r="50777" spans="25:28">
      <c r="Y50777" s="240"/>
      <c r="AB50777" s="241"/>
    </row>
    <row r="50778" spans="25:28">
      <c r="Y50778" s="240"/>
      <c r="AB50778" s="241"/>
    </row>
    <row r="50779" spans="25:28">
      <c r="Y50779" s="240"/>
      <c r="AB50779" s="241"/>
    </row>
    <row r="50780" spans="25:28">
      <c r="Y50780" s="240"/>
      <c r="AB50780" s="241"/>
    </row>
    <row r="50781" spans="25:28">
      <c r="Y50781" s="240"/>
      <c r="AB50781" s="241"/>
    </row>
    <row r="50782" spans="25:28">
      <c r="Y50782" s="240"/>
      <c r="AB50782" s="241"/>
    </row>
    <row r="50783" spans="25:28">
      <c r="Y50783" s="240"/>
      <c r="AB50783" s="241"/>
    </row>
    <row r="50784" spans="25:28">
      <c r="Y50784" s="240"/>
      <c r="AB50784" s="241"/>
    </row>
    <row r="50785" spans="25:28">
      <c r="Y50785" s="240"/>
      <c r="AB50785" s="241"/>
    </row>
    <row r="50786" spans="25:28">
      <c r="Y50786" s="240"/>
      <c r="AB50786" s="241"/>
    </row>
    <row r="50787" spans="25:28">
      <c r="Y50787" s="240"/>
      <c r="AB50787" s="241"/>
    </row>
    <row r="50788" spans="25:28">
      <c r="Y50788" s="240"/>
      <c r="AB50788" s="241"/>
    </row>
    <row r="50789" spans="25:28">
      <c r="Y50789" s="240"/>
      <c r="AB50789" s="241"/>
    </row>
    <row r="50790" spans="25:28">
      <c r="Y50790" s="240"/>
      <c r="AB50790" s="241"/>
    </row>
    <row r="50791" spans="25:28">
      <c r="Y50791" s="240"/>
      <c r="AB50791" s="241"/>
    </row>
    <row r="50792" spans="25:28">
      <c r="Y50792" s="240"/>
      <c r="AB50792" s="241"/>
    </row>
    <row r="50793" spans="25:28">
      <c r="Y50793" s="240"/>
      <c r="AB50793" s="241"/>
    </row>
    <row r="50794" spans="25:28">
      <c r="Y50794" s="240"/>
      <c r="AB50794" s="241"/>
    </row>
    <row r="50795" spans="25:28">
      <c r="Y50795" s="240"/>
      <c r="AB50795" s="241"/>
    </row>
    <row r="50796" spans="25:28">
      <c r="Y50796" s="240"/>
      <c r="AB50796" s="241"/>
    </row>
    <row r="50797" spans="25:28">
      <c r="Y50797" s="240"/>
      <c r="AB50797" s="241"/>
    </row>
    <row r="50798" spans="25:28">
      <c r="Y50798" s="240"/>
      <c r="AB50798" s="241"/>
    </row>
    <row r="50799" spans="25:28">
      <c r="Y50799" s="240"/>
      <c r="AB50799" s="241"/>
    </row>
    <row r="50800" spans="25:28">
      <c r="Y50800" s="240"/>
      <c r="AB50800" s="241"/>
    </row>
    <row r="50801" spans="25:28">
      <c r="Y50801" s="240"/>
      <c r="AB50801" s="241"/>
    </row>
    <row r="50802" spans="25:28">
      <c r="Y50802" s="240"/>
      <c r="AB50802" s="241"/>
    </row>
    <row r="50803" spans="25:28">
      <c r="Y50803" s="240"/>
      <c r="AB50803" s="241"/>
    </row>
    <row r="50804" spans="25:28">
      <c r="Y50804" s="240"/>
      <c r="AB50804" s="241"/>
    </row>
    <row r="50805" spans="25:28">
      <c r="Y50805" s="240"/>
      <c r="AB50805" s="241"/>
    </row>
    <row r="50806" spans="25:28">
      <c r="Y50806" s="240"/>
      <c r="AB50806" s="241"/>
    </row>
    <row r="50807" spans="25:28">
      <c r="Y50807" s="240"/>
      <c r="AB50807" s="241"/>
    </row>
    <row r="50808" spans="25:28">
      <c r="Y50808" s="240"/>
      <c r="AB50808" s="241"/>
    </row>
    <row r="50809" spans="25:28">
      <c r="Y50809" s="240"/>
      <c r="AB50809" s="241"/>
    </row>
    <row r="50810" spans="25:28">
      <c r="Y50810" s="240"/>
      <c r="AB50810" s="241"/>
    </row>
    <row r="50811" spans="25:28">
      <c r="Y50811" s="240"/>
      <c r="AB50811" s="241"/>
    </row>
    <row r="50812" spans="25:28">
      <c r="Y50812" s="240"/>
      <c r="AB50812" s="241"/>
    </row>
    <row r="50813" spans="25:28">
      <c r="Y50813" s="240"/>
      <c r="AB50813" s="241"/>
    </row>
    <row r="50814" spans="25:28">
      <c r="Y50814" s="240"/>
      <c r="AB50814" s="241"/>
    </row>
    <row r="50815" spans="25:28">
      <c r="Y50815" s="240"/>
      <c r="AB50815" s="241"/>
    </row>
    <row r="50816" spans="25:28">
      <c r="Y50816" s="240"/>
      <c r="AB50816" s="241"/>
    </row>
    <row r="50817" spans="25:28">
      <c r="Y50817" s="240"/>
      <c r="AB50817" s="241"/>
    </row>
    <row r="50818" spans="25:28">
      <c r="Y50818" s="240"/>
      <c r="AB50818" s="241"/>
    </row>
    <row r="50819" spans="25:28">
      <c r="Y50819" s="240"/>
      <c r="AB50819" s="241"/>
    </row>
    <row r="50820" spans="25:28">
      <c r="Y50820" s="240"/>
      <c r="AB50820" s="241"/>
    </row>
    <row r="50821" spans="25:28">
      <c r="Y50821" s="240"/>
      <c r="AB50821" s="241"/>
    </row>
    <row r="50822" spans="25:28">
      <c r="Y50822" s="240"/>
      <c r="AB50822" s="241"/>
    </row>
    <row r="50823" spans="25:28">
      <c r="Y50823" s="240"/>
      <c r="AB50823" s="241"/>
    </row>
    <row r="50824" spans="25:28">
      <c r="Y50824" s="240"/>
      <c r="AB50824" s="241"/>
    </row>
    <row r="50825" spans="25:28">
      <c r="Y50825" s="240"/>
      <c r="AB50825" s="241"/>
    </row>
    <row r="50826" spans="25:28">
      <c r="Y50826" s="240"/>
      <c r="AB50826" s="241"/>
    </row>
    <row r="50827" spans="25:28">
      <c r="Y50827" s="240"/>
      <c r="AB50827" s="241"/>
    </row>
    <row r="50828" spans="25:28">
      <c r="Y50828" s="240"/>
      <c r="AB50828" s="241"/>
    </row>
    <row r="50829" spans="25:28">
      <c r="Y50829" s="240"/>
      <c r="AB50829" s="241"/>
    </row>
    <row r="50830" spans="25:28">
      <c r="Y50830" s="240"/>
      <c r="AB50830" s="241"/>
    </row>
    <row r="50831" spans="25:28">
      <c r="Y50831" s="240"/>
      <c r="AB50831" s="241"/>
    </row>
    <row r="50832" spans="25:28">
      <c r="Y50832" s="240"/>
      <c r="AB50832" s="241"/>
    </row>
    <row r="50833" spans="25:28">
      <c r="Y50833" s="240"/>
      <c r="AB50833" s="241"/>
    </row>
    <row r="50834" spans="25:28">
      <c r="Y50834" s="240"/>
      <c r="AB50834" s="241"/>
    </row>
    <row r="50835" spans="25:28">
      <c r="Y50835" s="240"/>
      <c r="AB50835" s="241"/>
    </row>
    <row r="50836" spans="25:28">
      <c r="Y50836" s="240"/>
      <c r="AB50836" s="241"/>
    </row>
    <row r="50837" spans="25:28">
      <c r="Y50837" s="240"/>
      <c r="AB50837" s="241"/>
    </row>
    <row r="50838" spans="25:28">
      <c r="Y50838" s="240"/>
      <c r="AB50838" s="241"/>
    </row>
    <row r="50839" spans="25:28">
      <c r="Y50839" s="240"/>
      <c r="AB50839" s="241"/>
    </row>
    <row r="50840" spans="25:28">
      <c r="Y50840" s="240"/>
      <c r="AB50840" s="241"/>
    </row>
    <row r="50841" spans="25:28">
      <c r="Y50841" s="240"/>
      <c r="AB50841" s="241"/>
    </row>
    <row r="50842" spans="25:28">
      <c r="Y50842" s="240"/>
      <c r="AB50842" s="241"/>
    </row>
    <row r="50843" spans="25:28">
      <c r="Y50843" s="240"/>
      <c r="AB50843" s="241"/>
    </row>
    <row r="50844" spans="25:28">
      <c r="Y50844" s="240"/>
      <c r="AB50844" s="241"/>
    </row>
    <row r="50845" spans="25:28">
      <c r="Y50845" s="240"/>
      <c r="AB50845" s="241"/>
    </row>
    <row r="50846" spans="25:28">
      <c r="Y50846" s="240"/>
      <c r="AB50846" s="241"/>
    </row>
    <row r="50847" spans="25:28">
      <c r="Y50847" s="240"/>
      <c r="AB50847" s="241"/>
    </row>
    <row r="50848" spans="25:28">
      <c r="Y50848" s="240"/>
      <c r="AB50848" s="241"/>
    </row>
    <row r="50849" spans="25:28">
      <c r="Y50849" s="240"/>
      <c r="AB50849" s="241"/>
    </row>
    <row r="50850" spans="25:28">
      <c r="Y50850" s="240"/>
      <c r="AB50850" s="241"/>
    </row>
    <row r="50851" spans="25:28">
      <c r="Y50851" s="240"/>
      <c r="AB50851" s="241"/>
    </row>
    <row r="50852" spans="25:28">
      <c r="Y50852" s="240"/>
      <c r="AB50852" s="241"/>
    </row>
    <row r="50853" spans="25:28">
      <c r="Y50853" s="240"/>
      <c r="AB50853" s="241"/>
    </row>
    <row r="50854" spans="25:28">
      <c r="Y50854" s="240"/>
      <c r="AB50854" s="241"/>
    </row>
    <row r="50855" spans="25:28">
      <c r="Y50855" s="240"/>
      <c r="AB50855" s="241"/>
    </row>
    <row r="50856" spans="25:28">
      <c r="Y50856" s="240"/>
      <c r="AB50856" s="241"/>
    </row>
    <row r="50857" spans="25:28">
      <c r="Y50857" s="240"/>
      <c r="AB50857" s="241"/>
    </row>
    <row r="50858" spans="25:28">
      <c r="Y50858" s="240"/>
      <c r="AB50858" s="241"/>
    </row>
    <row r="50859" spans="25:28">
      <c r="Y50859" s="240"/>
      <c r="AB50859" s="241"/>
    </row>
    <row r="50860" spans="25:28">
      <c r="Y50860" s="240"/>
      <c r="AB50860" s="241"/>
    </row>
    <row r="50861" spans="25:28">
      <c r="Y50861" s="240"/>
      <c r="AB50861" s="241"/>
    </row>
    <row r="50862" spans="25:28">
      <c r="Y50862" s="240"/>
      <c r="AB50862" s="241"/>
    </row>
    <row r="50863" spans="25:28">
      <c r="Y50863" s="240"/>
      <c r="AB50863" s="241"/>
    </row>
    <row r="50864" spans="25:28">
      <c r="Y50864" s="240"/>
      <c r="AB50864" s="241"/>
    </row>
    <row r="50865" spans="25:28">
      <c r="Y50865" s="240"/>
      <c r="AB50865" s="241"/>
    </row>
    <row r="50866" spans="25:28">
      <c r="Y50866" s="240"/>
      <c r="AB50866" s="241"/>
    </row>
    <row r="50867" spans="25:28">
      <c r="Y50867" s="240"/>
      <c r="AB50867" s="241"/>
    </row>
    <row r="50868" spans="25:28">
      <c r="Y50868" s="240"/>
      <c r="AB50868" s="241"/>
    </row>
    <row r="50869" spans="25:28">
      <c r="Y50869" s="240"/>
      <c r="AB50869" s="241"/>
    </row>
    <row r="50870" spans="25:28">
      <c r="Y50870" s="240"/>
      <c r="AB50870" s="241"/>
    </row>
    <row r="50871" spans="25:28">
      <c r="Y50871" s="240"/>
      <c r="AB50871" s="241"/>
    </row>
    <row r="50872" spans="25:28">
      <c r="Y50872" s="240"/>
      <c r="AB50872" s="241"/>
    </row>
    <row r="50873" spans="25:28">
      <c r="Y50873" s="240"/>
      <c r="AB50873" s="241"/>
    </row>
    <row r="50874" spans="25:28">
      <c r="Y50874" s="240"/>
      <c r="AB50874" s="241"/>
    </row>
    <row r="50875" spans="25:28">
      <c r="Y50875" s="240"/>
      <c r="AB50875" s="241"/>
    </row>
    <row r="50876" spans="25:28">
      <c r="Y50876" s="240"/>
      <c r="AB50876" s="241"/>
    </row>
    <row r="50877" spans="25:28">
      <c r="Y50877" s="240"/>
      <c r="AB50877" s="241"/>
    </row>
    <row r="50878" spans="25:28">
      <c r="Y50878" s="240"/>
      <c r="AB50878" s="241"/>
    </row>
    <row r="50879" spans="25:28">
      <c r="Y50879" s="240"/>
      <c r="AB50879" s="241"/>
    </row>
    <row r="50880" spans="25:28">
      <c r="Y50880" s="240"/>
      <c r="AB50880" s="241"/>
    </row>
    <row r="50881" spans="25:28">
      <c r="Y50881" s="240"/>
      <c r="AB50881" s="241"/>
    </row>
    <row r="50882" spans="25:28">
      <c r="Y50882" s="240"/>
      <c r="AB50882" s="241"/>
    </row>
    <row r="50883" spans="25:28">
      <c r="Y50883" s="240"/>
      <c r="AB50883" s="241"/>
    </row>
    <row r="50884" spans="25:28">
      <c r="Y50884" s="240"/>
      <c r="AB50884" s="241"/>
    </row>
    <row r="50885" spans="25:28">
      <c r="Y50885" s="240"/>
      <c r="AB50885" s="241"/>
    </row>
    <row r="50886" spans="25:28">
      <c r="Y50886" s="240"/>
      <c r="AB50886" s="241"/>
    </row>
    <row r="50887" spans="25:28">
      <c r="Y50887" s="240"/>
      <c r="AB50887" s="241"/>
    </row>
    <row r="50888" spans="25:28">
      <c r="Y50888" s="240"/>
      <c r="AB50888" s="241"/>
    </row>
    <row r="50889" spans="25:28">
      <c r="Y50889" s="240"/>
      <c r="AB50889" s="241"/>
    </row>
    <row r="50890" spans="25:28">
      <c r="Y50890" s="240"/>
      <c r="AB50890" s="241"/>
    </row>
    <row r="50891" spans="25:28">
      <c r="Y50891" s="240"/>
      <c r="AB50891" s="241"/>
    </row>
    <row r="50892" spans="25:28">
      <c r="Y50892" s="240"/>
      <c r="AB50892" s="241"/>
    </row>
    <row r="50893" spans="25:28">
      <c r="Y50893" s="240"/>
      <c r="AB50893" s="241"/>
    </row>
    <row r="50894" spans="25:28">
      <c r="Y50894" s="240"/>
      <c r="AB50894" s="241"/>
    </row>
    <row r="50895" spans="25:28">
      <c r="Y50895" s="240"/>
      <c r="AB50895" s="241"/>
    </row>
    <row r="50896" spans="25:28">
      <c r="Y50896" s="240"/>
      <c r="AB50896" s="241"/>
    </row>
    <row r="50897" spans="25:28">
      <c r="Y50897" s="240"/>
      <c r="AB50897" s="241"/>
    </row>
    <row r="50898" spans="25:28">
      <c r="Y50898" s="240"/>
      <c r="AB50898" s="241"/>
    </row>
    <row r="50899" spans="25:28">
      <c r="Y50899" s="240"/>
      <c r="AB50899" s="241"/>
    </row>
    <row r="50900" spans="25:28">
      <c r="Y50900" s="240"/>
      <c r="AB50900" s="241"/>
    </row>
    <row r="50901" spans="25:28">
      <c r="Y50901" s="240"/>
      <c r="AB50901" s="241"/>
    </row>
    <row r="50902" spans="25:28">
      <c r="Y50902" s="240"/>
      <c r="AB50902" s="241"/>
    </row>
    <row r="50903" spans="25:28">
      <c r="Y50903" s="240"/>
      <c r="AB50903" s="241"/>
    </row>
    <row r="50904" spans="25:28">
      <c r="Y50904" s="240"/>
      <c r="AB50904" s="241"/>
    </row>
    <row r="50905" spans="25:28">
      <c r="Y50905" s="240"/>
      <c r="AB50905" s="241"/>
    </row>
    <row r="50906" spans="25:28">
      <c r="Y50906" s="240"/>
      <c r="AB50906" s="241"/>
    </row>
    <row r="50907" spans="25:28">
      <c r="Y50907" s="240"/>
      <c r="AB50907" s="241"/>
    </row>
    <row r="50908" spans="25:28">
      <c r="Y50908" s="240"/>
      <c r="AB50908" s="241"/>
    </row>
    <row r="50909" spans="25:28">
      <c r="Y50909" s="240"/>
      <c r="AB50909" s="241"/>
    </row>
    <row r="50910" spans="25:28">
      <c r="Y50910" s="240"/>
      <c r="AB50910" s="241"/>
    </row>
    <row r="50911" spans="25:28">
      <c r="Y50911" s="240"/>
      <c r="AB50911" s="241"/>
    </row>
    <row r="50912" spans="25:28">
      <c r="Y50912" s="240"/>
      <c r="AB50912" s="241"/>
    </row>
    <row r="50913" spans="25:28">
      <c r="Y50913" s="240"/>
      <c r="AB50913" s="241"/>
    </row>
    <row r="50914" spans="25:28">
      <c r="Y50914" s="240"/>
      <c r="AB50914" s="241"/>
    </row>
    <row r="50915" spans="25:28">
      <c r="Y50915" s="240"/>
      <c r="AB50915" s="241"/>
    </row>
    <row r="50916" spans="25:28">
      <c r="Y50916" s="240"/>
      <c r="AB50916" s="241"/>
    </row>
    <row r="50917" spans="25:28">
      <c r="Y50917" s="240"/>
      <c r="AB50917" s="241"/>
    </row>
    <row r="50918" spans="25:28">
      <c r="Y50918" s="240"/>
      <c r="AB50918" s="241"/>
    </row>
    <row r="50919" spans="25:28">
      <c r="Y50919" s="240"/>
      <c r="AB50919" s="241"/>
    </row>
    <row r="50920" spans="25:28">
      <c r="Y50920" s="240"/>
      <c r="AB50920" s="241"/>
    </row>
    <row r="50921" spans="25:28">
      <c r="Y50921" s="240"/>
      <c r="AB50921" s="241"/>
    </row>
    <row r="50922" spans="25:28">
      <c r="Y50922" s="240"/>
      <c r="AB50922" s="241"/>
    </row>
    <row r="50923" spans="25:28">
      <c r="Y50923" s="240"/>
      <c r="AB50923" s="241"/>
    </row>
    <row r="50924" spans="25:28">
      <c r="Y50924" s="240"/>
      <c r="AB50924" s="241"/>
    </row>
    <row r="50925" spans="25:28">
      <c r="Y50925" s="240"/>
      <c r="AB50925" s="241"/>
    </row>
    <row r="50926" spans="25:28">
      <c r="Y50926" s="240"/>
      <c r="AB50926" s="241"/>
    </row>
    <row r="50927" spans="25:28">
      <c r="Y50927" s="240"/>
      <c r="AB50927" s="241"/>
    </row>
    <row r="50928" spans="25:28">
      <c r="Y50928" s="240"/>
      <c r="AB50928" s="241"/>
    </row>
    <row r="50929" spans="25:28">
      <c r="Y50929" s="240"/>
      <c r="AB50929" s="241"/>
    </row>
    <row r="50930" spans="25:28">
      <c r="Y50930" s="240"/>
      <c r="AB50930" s="241"/>
    </row>
    <row r="50931" spans="25:28">
      <c r="Y50931" s="240"/>
      <c r="AB50931" s="241"/>
    </row>
    <row r="50932" spans="25:28">
      <c r="Y50932" s="240"/>
      <c r="AB50932" s="241"/>
    </row>
    <row r="50933" spans="25:28">
      <c r="Y50933" s="240"/>
      <c r="AB50933" s="241"/>
    </row>
    <row r="50934" spans="25:28">
      <c r="Y50934" s="240"/>
      <c r="AB50934" s="241"/>
    </row>
    <row r="50935" spans="25:28">
      <c r="Y50935" s="240"/>
      <c r="AB50935" s="241"/>
    </row>
    <row r="50936" spans="25:28">
      <c r="Y50936" s="240"/>
      <c r="AB50936" s="241"/>
    </row>
    <row r="50937" spans="25:28">
      <c r="Y50937" s="240"/>
      <c r="AB50937" s="241"/>
    </row>
    <row r="50938" spans="25:28">
      <c r="Y50938" s="240"/>
      <c r="AB50938" s="241"/>
    </row>
    <row r="50939" spans="25:28">
      <c r="Y50939" s="240"/>
      <c r="AB50939" s="241"/>
    </row>
    <row r="50940" spans="25:28">
      <c r="Y50940" s="240"/>
      <c r="AB50940" s="241"/>
    </row>
    <row r="50941" spans="25:28">
      <c r="Y50941" s="240"/>
      <c r="AB50941" s="241"/>
    </row>
    <row r="50942" spans="25:28">
      <c r="Y50942" s="240"/>
      <c r="AB50942" s="241"/>
    </row>
    <row r="50943" spans="25:28">
      <c r="Y50943" s="240"/>
      <c r="AB50943" s="241"/>
    </row>
    <row r="50944" spans="25:28">
      <c r="Y50944" s="240"/>
      <c r="AB50944" s="241"/>
    </row>
    <row r="50945" spans="25:28">
      <c r="Y50945" s="240"/>
      <c r="AB50945" s="241"/>
    </row>
    <row r="50946" spans="25:28">
      <c r="Y50946" s="240"/>
      <c r="AB50946" s="241"/>
    </row>
    <row r="50947" spans="25:28">
      <c r="Y50947" s="240"/>
      <c r="AB50947" s="241"/>
    </row>
    <row r="50948" spans="25:28">
      <c r="Y50948" s="240"/>
      <c r="AB50948" s="241"/>
    </row>
    <row r="50949" spans="25:28">
      <c r="Y50949" s="240"/>
      <c r="AB50949" s="241"/>
    </row>
    <row r="50950" spans="25:28">
      <c r="Y50950" s="240"/>
      <c r="AB50950" s="241"/>
    </row>
    <row r="50951" spans="25:28">
      <c r="Y50951" s="240"/>
      <c r="AB50951" s="241"/>
    </row>
    <row r="50952" spans="25:28">
      <c r="Y50952" s="240"/>
      <c r="AB50952" s="241"/>
    </row>
    <row r="50953" spans="25:28">
      <c r="Y50953" s="240"/>
      <c r="AB50953" s="241"/>
    </row>
    <row r="50954" spans="25:28">
      <c r="Y50954" s="240"/>
      <c r="AB50954" s="241"/>
    </row>
    <row r="50955" spans="25:28">
      <c r="Y50955" s="240"/>
      <c r="AB50955" s="241"/>
    </row>
    <row r="50956" spans="25:28">
      <c r="Y50956" s="240"/>
      <c r="AB50956" s="241"/>
    </row>
    <row r="50957" spans="25:28">
      <c r="Y50957" s="240"/>
      <c r="AB50957" s="241"/>
    </row>
    <row r="50958" spans="25:28">
      <c r="Y50958" s="240"/>
      <c r="AB50958" s="241"/>
    </row>
    <row r="50959" spans="25:28">
      <c r="Y50959" s="240"/>
      <c r="AB50959" s="241"/>
    </row>
    <row r="50960" spans="25:28">
      <c r="Y50960" s="240"/>
      <c r="AB50960" s="241"/>
    </row>
    <row r="50961" spans="25:28">
      <c r="Y50961" s="240"/>
      <c r="AB50961" s="241"/>
    </row>
    <row r="50962" spans="25:28">
      <c r="Y50962" s="240"/>
      <c r="AB50962" s="241"/>
    </row>
    <row r="50963" spans="25:28">
      <c r="Y50963" s="240"/>
      <c r="AB50963" s="241"/>
    </row>
    <row r="50964" spans="25:28">
      <c r="Y50964" s="240"/>
      <c r="AB50964" s="241"/>
    </row>
    <row r="50965" spans="25:28">
      <c r="Y50965" s="240"/>
      <c r="AB50965" s="241"/>
    </row>
    <row r="50966" spans="25:28">
      <c r="Y50966" s="240"/>
      <c r="AB50966" s="241"/>
    </row>
    <row r="50967" spans="25:28">
      <c r="Y50967" s="240"/>
      <c r="AB50967" s="241"/>
    </row>
    <row r="50968" spans="25:28">
      <c r="Y50968" s="240"/>
      <c r="AB50968" s="241"/>
    </row>
    <row r="50969" spans="25:28">
      <c r="Y50969" s="240"/>
      <c r="AB50969" s="241"/>
    </row>
    <row r="50970" spans="25:28">
      <c r="Y50970" s="240"/>
      <c r="AB50970" s="241"/>
    </row>
    <row r="50971" spans="25:28">
      <c r="Y50971" s="240"/>
      <c r="AB50971" s="241"/>
    </row>
    <row r="50972" spans="25:28">
      <c r="Y50972" s="240"/>
      <c r="AB50972" s="241"/>
    </row>
    <row r="50973" spans="25:28">
      <c r="Y50973" s="240"/>
      <c r="AB50973" s="241"/>
    </row>
    <row r="50974" spans="25:28">
      <c r="Y50974" s="240"/>
      <c r="AB50974" s="241"/>
    </row>
    <row r="50975" spans="25:28">
      <c r="Y50975" s="240"/>
      <c r="AB50975" s="241"/>
    </row>
    <row r="50976" spans="25:28">
      <c r="Y50976" s="240"/>
      <c r="AB50976" s="241"/>
    </row>
    <row r="50977" spans="25:28">
      <c r="Y50977" s="240"/>
      <c r="AB50977" s="241"/>
    </row>
    <row r="50978" spans="25:28">
      <c r="Y50978" s="240"/>
      <c r="AB50978" s="241"/>
    </row>
    <row r="50979" spans="25:28">
      <c r="Y50979" s="240"/>
      <c r="AB50979" s="241"/>
    </row>
    <row r="50980" spans="25:28">
      <c r="Y50980" s="240"/>
      <c r="AB50980" s="241"/>
    </row>
    <row r="50981" spans="25:28">
      <c r="Y50981" s="240"/>
      <c r="AB50981" s="241"/>
    </row>
    <row r="50982" spans="25:28">
      <c r="Y50982" s="240"/>
      <c r="AB50982" s="241"/>
    </row>
    <row r="50983" spans="25:28">
      <c r="Y50983" s="240"/>
      <c r="AB50983" s="241"/>
    </row>
    <row r="50984" spans="25:28">
      <c r="Y50984" s="240"/>
      <c r="AB50984" s="241"/>
    </row>
    <row r="50985" spans="25:28">
      <c r="Y50985" s="240"/>
      <c r="AB50985" s="241"/>
    </row>
    <row r="50986" spans="25:28">
      <c r="Y50986" s="240"/>
      <c r="AB50986" s="241"/>
    </row>
    <row r="50987" spans="25:28">
      <c r="Y50987" s="240"/>
      <c r="AB50987" s="241"/>
    </row>
    <row r="50988" spans="25:28">
      <c r="Y50988" s="240"/>
      <c r="AB50988" s="241"/>
    </row>
    <row r="50989" spans="25:28">
      <c r="Y50989" s="240"/>
      <c r="AB50989" s="241"/>
    </row>
    <row r="50990" spans="25:28">
      <c r="Y50990" s="240"/>
      <c r="AB50990" s="241"/>
    </row>
    <row r="50991" spans="25:28">
      <c r="Y50991" s="240"/>
      <c r="AB50991" s="241"/>
    </row>
    <row r="50992" spans="25:28">
      <c r="Y50992" s="240"/>
      <c r="AB50992" s="241"/>
    </row>
    <row r="50993" spans="25:28">
      <c r="Y50993" s="240"/>
      <c r="AB50993" s="241"/>
    </row>
    <row r="50994" spans="25:28">
      <c r="Y50994" s="240"/>
      <c r="AB50994" s="241"/>
    </row>
    <row r="50995" spans="25:28">
      <c r="Y50995" s="240"/>
      <c r="AB50995" s="241"/>
    </row>
    <row r="50996" spans="25:28">
      <c r="Y50996" s="240"/>
      <c r="AB50996" s="241"/>
    </row>
    <row r="50997" spans="25:28">
      <c r="Y50997" s="240"/>
      <c r="AB50997" s="241"/>
    </row>
    <row r="50998" spans="25:28">
      <c r="Y50998" s="240"/>
      <c r="AB50998" s="241"/>
    </row>
    <row r="50999" spans="25:28">
      <c r="Y50999" s="240"/>
      <c r="AB50999" s="241"/>
    </row>
    <row r="51000" spans="25:28">
      <c r="Y51000" s="240"/>
      <c r="AB51000" s="241"/>
    </row>
    <row r="51001" spans="25:28">
      <c r="Y51001" s="240"/>
      <c r="AB51001" s="241"/>
    </row>
    <row r="51002" spans="25:28">
      <c r="Y51002" s="240"/>
      <c r="AB51002" s="241"/>
    </row>
    <row r="51003" spans="25:28">
      <c r="Y51003" s="240"/>
      <c r="AB51003" s="241"/>
    </row>
    <row r="51004" spans="25:28">
      <c r="Y51004" s="240"/>
      <c r="AB51004" s="241"/>
    </row>
    <row r="51005" spans="25:28">
      <c r="Y51005" s="240"/>
      <c r="AB51005" s="241"/>
    </row>
    <row r="51006" spans="25:28">
      <c r="Y51006" s="240"/>
      <c r="AB51006" s="241"/>
    </row>
    <row r="51007" spans="25:28">
      <c r="Y51007" s="240"/>
      <c r="AB51007" s="241"/>
    </row>
    <row r="51008" spans="25:28">
      <c r="Y51008" s="240"/>
      <c r="AB51008" s="241"/>
    </row>
    <row r="51009" spans="25:28">
      <c r="Y51009" s="240"/>
      <c r="AB51009" s="241"/>
    </row>
    <row r="51010" spans="25:28">
      <c r="Y51010" s="240"/>
      <c r="AB51010" s="241"/>
    </row>
    <row r="51011" spans="25:28">
      <c r="Y51011" s="240"/>
      <c r="AB51011" s="241"/>
    </row>
    <row r="51012" spans="25:28">
      <c r="Y51012" s="240"/>
      <c r="AB51012" s="241"/>
    </row>
    <row r="51013" spans="25:28">
      <c r="Y51013" s="240"/>
      <c r="AB51013" s="241"/>
    </row>
    <row r="51014" spans="25:28">
      <c r="Y51014" s="240"/>
      <c r="AB51014" s="241"/>
    </row>
    <row r="51015" spans="25:28">
      <c r="Y51015" s="240"/>
      <c r="AB51015" s="241"/>
    </row>
    <row r="51016" spans="25:28">
      <c r="Y51016" s="240"/>
      <c r="AB51016" s="241"/>
    </row>
    <row r="51017" spans="25:28">
      <c r="Y51017" s="240"/>
      <c r="AB51017" s="241"/>
    </row>
    <row r="51018" spans="25:28">
      <c r="Y51018" s="240"/>
      <c r="AB51018" s="241"/>
    </row>
    <row r="51019" spans="25:28">
      <c r="Y51019" s="240"/>
      <c r="AB51019" s="241"/>
    </row>
    <row r="51020" spans="25:28">
      <c r="Y51020" s="240"/>
      <c r="AB51020" s="241"/>
    </row>
    <row r="51021" spans="25:28">
      <c r="Y51021" s="240"/>
      <c r="AB51021" s="241"/>
    </row>
    <row r="51022" spans="25:28">
      <c r="Y51022" s="240"/>
      <c r="AB51022" s="241"/>
    </row>
    <row r="51023" spans="25:28">
      <c r="Y51023" s="240"/>
      <c r="AB51023" s="241"/>
    </row>
    <row r="51024" spans="25:28">
      <c r="Y51024" s="240"/>
      <c r="AB51024" s="241"/>
    </row>
    <row r="51025" spans="25:28">
      <c r="Y51025" s="240"/>
      <c r="AB51025" s="241"/>
    </row>
    <row r="51026" spans="25:28">
      <c r="Y51026" s="240"/>
      <c r="AB51026" s="241"/>
    </row>
    <row r="51027" spans="25:28">
      <c r="Y51027" s="240"/>
      <c r="AB51027" s="241"/>
    </row>
    <row r="51028" spans="25:28">
      <c r="Y51028" s="240"/>
      <c r="AB51028" s="241"/>
    </row>
    <row r="51029" spans="25:28">
      <c r="Y51029" s="240"/>
      <c r="AB51029" s="241"/>
    </row>
    <row r="51030" spans="25:28">
      <c r="Y51030" s="240"/>
      <c r="AB51030" s="241"/>
    </row>
    <row r="51031" spans="25:28">
      <c r="Y51031" s="240"/>
      <c r="AB51031" s="241"/>
    </row>
    <row r="51032" spans="25:28">
      <c r="Y51032" s="240"/>
      <c r="AB51032" s="241"/>
    </row>
    <row r="51033" spans="25:28">
      <c r="Y51033" s="240"/>
      <c r="AB51033" s="241"/>
    </row>
    <row r="51034" spans="25:28">
      <c r="Y51034" s="240"/>
      <c r="AB51034" s="241"/>
    </row>
    <row r="51035" spans="25:28">
      <c r="Y51035" s="240"/>
      <c r="AB51035" s="241"/>
    </row>
    <row r="51036" spans="25:28">
      <c r="Y51036" s="240"/>
      <c r="AB51036" s="241"/>
    </row>
    <row r="51037" spans="25:28">
      <c r="Y51037" s="240"/>
      <c r="AB51037" s="241"/>
    </row>
    <row r="51038" spans="25:28">
      <c r="Y51038" s="240"/>
      <c r="AB51038" s="241"/>
    </row>
    <row r="51039" spans="25:28">
      <c r="Y51039" s="240"/>
      <c r="AB51039" s="241"/>
    </row>
    <row r="51040" spans="25:28">
      <c r="Y51040" s="240"/>
      <c r="AB51040" s="241"/>
    </row>
    <row r="51041" spans="25:28">
      <c r="Y51041" s="240"/>
      <c r="AB51041" s="241"/>
    </row>
    <row r="51042" spans="25:28">
      <c r="Y51042" s="240"/>
      <c r="AB51042" s="241"/>
    </row>
    <row r="51043" spans="25:28">
      <c r="Y51043" s="240"/>
      <c r="AB51043" s="241"/>
    </row>
    <row r="51044" spans="25:28">
      <c r="Y51044" s="240"/>
      <c r="AB51044" s="241"/>
    </row>
    <row r="51045" spans="25:28">
      <c r="Y51045" s="240"/>
      <c r="AB51045" s="241"/>
    </row>
    <row r="51046" spans="25:28">
      <c r="Y51046" s="240"/>
      <c r="AB51046" s="241"/>
    </row>
    <row r="51047" spans="25:28">
      <c r="Y51047" s="240"/>
      <c r="AB51047" s="241"/>
    </row>
    <row r="51048" spans="25:28">
      <c r="Y51048" s="240"/>
      <c r="AB51048" s="241"/>
    </row>
    <row r="51049" spans="25:28">
      <c r="Y51049" s="240"/>
      <c r="AB51049" s="241"/>
    </row>
    <row r="51050" spans="25:28">
      <c r="Y51050" s="240"/>
      <c r="AB51050" s="241"/>
    </row>
    <row r="51051" spans="25:28">
      <c r="Y51051" s="240"/>
      <c r="AB51051" s="241"/>
    </row>
    <row r="51052" spans="25:28">
      <c r="Y51052" s="240"/>
      <c r="AB51052" s="241"/>
    </row>
    <row r="51053" spans="25:28">
      <c r="Y51053" s="240"/>
      <c r="AB51053" s="241"/>
    </row>
    <row r="51054" spans="25:28">
      <c r="Y51054" s="240"/>
      <c r="AB51054" s="241"/>
    </row>
    <row r="51055" spans="25:28">
      <c r="Y51055" s="240"/>
      <c r="AB51055" s="241"/>
    </row>
    <row r="51056" spans="25:28">
      <c r="Y51056" s="240"/>
      <c r="AB51056" s="241"/>
    </row>
    <row r="51057" spans="25:28">
      <c r="Y51057" s="240"/>
      <c r="AB51057" s="241"/>
    </row>
    <row r="51058" spans="25:28">
      <c r="Y51058" s="240"/>
      <c r="AB51058" s="241"/>
    </row>
    <row r="51059" spans="25:28">
      <c r="Y51059" s="240"/>
      <c r="AB51059" s="241"/>
    </row>
    <row r="51060" spans="25:28">
      <c r="Y51060" s="240"/>
      <c r="AB51060" s="241"/>
    </row>
    <row r="51061" spans="25:28">
      <c r="Y51061" s="240"/>
      <c r="AB51061" s="241"/>
    </row>
    <row r="51062" spans="25:28">
      <c r="Y51062" s="240"/>
      <c r="AB51062" s="241"/>
    </row>
    <row r="51063" spans="25:28">
      <c r="Y51063" s="240"/>
      <c r="AB51063" s="241"/>
    </row>
    <row r="51064" spans="25:28">
      <c r="Y51064" s="240"/>
      <c r="AB51064" s="241"/>
    </row>
    <row r="51065" spans="25:28">
      <c r="Y51065" s="240"/>
      <c r="AB51065" s="241"/>
    </row>
    <row r="51066" spans="25:28">
      <c r="Y51066" s="240"/>
      <c r="AB51066" s="241"/>
    </row>
    <row r="51067" spans="25:28">
      <c r="Y51067" s="240"/>
      <c r="AB51067" s="241"/>
    </row>
    <row r="51068" spans="25:28">
      <c r="Y51068" s="240"/>
      <c r="AB51068" s="241"/>
    </row>
    <row r="51069" spans="25:28">
      <c r="Y51069" s="240"/>
      <c r="AB51069" s="241"/>
    </row>
    <row r="51070" spans="25:28">
      <c r="Y51070" s="240"/>
      <c r="AB51070" s="241"/>
    </row>
    <row r="51071" spans="25:28">
      <c r="Y51071" s="240"/>
      <c r="AB51071" s="241"/>
    </row>
    <row r="51072" spans="25:28">
      <c r="Y51072" s="240"/>
      <c r="AB51072" s="241"/>
    </row>
    <row r="51073" spans="25:28">
      <c r="Y51073" s="240"/>
      <c r="AB51073" s="241"/>
    </row>
    <row r="51074" spans="25:28">
      <c r="Y51074" s="240"/>
      <c r="AB51074" s="241"/>
    </row>
    <row r="51075" spans="25:28">
      <c r="Y51075" s="240"/>
      <c r="AB51075" s="241"/>
    </row>
    <row r="51076" spans="25:28">
      <c r="Y51076" s="240"/>
      <c r="AB51076" s="241"/>
    </row>
    <row r="51077" spans="25:28">
      <c r="Y51077" s="240"/>
      <c r="AB51077" s="241"/>
    </row>
    <row r="51078" spans="25:28">
      <c r="Y51078" s="240"/>
      <c r="AB51078" s="241"/>
    </row>
    <row r="51079" spans="25:28">
      <c r="Y51079" s="240"/>
      <c r="AB51079" s="241"/>
    </row>
    <row r="51080" spans="25:28">
      <c r="Y51080" s="240"/>
      <c r="AB51080" s="241"/>
    </row>
    <row r="51081" spans="25:28">
      <c r="Y51081" s="240"/>
      <c r="AB51081" s="241"/>
    </row>
    <row r="51082" spans="25:28">
      <c r="Y51082" s="240"/>
      <c r="AB51082" s="241"/>
    </row>
    <row r="51083" spans="25:28">
      <c r="Y51083" s="240"/>
      <c r="AB51083" s="241"/>
    </row>
    <row r="51084" spans="25:28">
      <c r="Y51084" s="240"/>
      <c r="AB51084" s="241"/>
    </row>
    <row r="51085" spans="25:28">
      <c r="Y51085" s="240"/>
      <c r="AB51085" s="241"/>
    </row>
    <row r="51086" spans="25:28">
      <c r="Y51086" s="240"/>
      <c r="AB51086" s="241"/>
    </row>
    <row r="51087" spans="25:28">
      <c r="Y51087" s="240"/>
      <c r="AB51087" s="241"/>
    </row>
    <row r="51088" spans="25:28">
      <c r="Y51088" s="240"/>
      <c r="AB51088" s="241"/>
    </row>
    <row r="51089" spans="25:28">
      <c r="Y51089" s="240"/>
      <c r="AB51089" s="241"/>
    </row>
    <row r="51090" spans="25:28">
      <c r="Y51090" s="240"/>
      <c r="AB51090" s="241"/>
    </row>
    <row r="51091" spans="25:28">
      <c r="Y51091" s="240"/>
      <c r="AB51091" s="241"/>
    </row>
    <row r="51092" spans="25:28">
      <c r="Y51092" s="240"/>
      <c r="AB51092" s="241"/>
    </row>
    <row r="51093" spans="25:28">
      <c r="Y51093" s="240"/>
      <c r="AB51093" s="241"/>
    </row>
    <row r="51094" spans="25:28">
      <c r="Y51094" s="240"/>
      <c r="AB51094" s="241"/>
    </row>
    <row r="51095" spans="25:28">
      <c r="Y51095" s="240"/>
      <c r="AB51095" s="241"/>
    </row>
    <row r="51096" spans="25:28">
      <c r="Y51096" s="240"/>
      <c r="AB51096" s="241"/>
    </row>
    <row r="51097" spans="25:28">
      <c r="Y51097" s="240"/>
      <c r="AB51097" s="241"/>
    </row>
    <row r="51098" spans="25:28">
      <c r="Y51098" s="240"/>
      <c r="AB51098" s="241"/>
    </row>
    <row r="51099" spans="25:28">
      <c r="Y51099" s="240"/>
      <c r="AB51099" s="241"/>
    </row>
    <row r="51100" spans="25:28">
      <c r="Y51100" s="240"/>
      <c r="AB51100" s="241"/>
    </row>
    <row r="51101" spans="25:28">
      <c r="Y51101" s="240"/>
      <c r="AB51101" s="241"/>
    </row>
    <row r="51102" spans="25:28">
      <c r="Y51102" s="240"/>
      <c r="AB51102" s="241"/>
    </row>
    <row r="51103" spans="25:28">
      <c r="Y51103" s="240"/>
      <c r="AB51103" s="241"/>
    </row>
    <row r="51104" spans="25:28">
      <c r="Y51104" s="240"/>
      <c r="AB51104" s="241"/>
    </row>
    <row r="51105" spans="25:28">
      <c r="Y51105" s="240"/>
      <c r="AB51105" s="241"/>
    </row>
    <row r="51106" spans="25:28">
      <c r="Y51106" s="240"/>
      <c r="AB51106" s="241"/>
    </row>
    <row r="51107" spans="25:28">
      <c r="Y51107" s="240"/>
      <c r="AB51107" s="241"/>
    </row>
    <row r="51108" spans="25:28">
      <c r="Y51108" s="240"/>
      <c r="AB51108" s="241"/>
    </row>
    <row r="51109" spans="25:28">
      <c r="Y51109" s="240"/>
      <c r="AB51109" s="241"/>
    </row>
    <row r="51110" spans="25:28">
      <c r="Y51110" s="240"/>
      <c r="AB51110" s="241"/>
    </row>
    <row r="51111" spans="25:28">
      <c r="Y51111" s="240"/>
      <c r="AB51111" s="241"/>
    </row>
    <row r="51112" spans="25:28">
      <c r="Y51112" s="240"/>
      <c r="AB51112" s="241"/>
    </row>
    <row r="51113" spans="25:28">
      <c r="Y51113" s="240"/>
      <c r="AB51113" s="241"/>
    </row>
    <row r="51114" spans="25:28">
      <c r="Y51114" s="240"/>
      <c r="AB51114" s="241"/>
    </row>
    <row r="51115" spans="25:28">
      <c r="Y51115" s="240"/>
      <c r="AB51115" s="241"/>
    </row>
    <row r="51116" spans="25:28">
      <c r="Y51116" s="240"/>
      <c r="AB51116" s="241"/>
    </row>
    <row r="51117" spans="25:28">
      <c r="Y51117" s="240"/>
      <c r="AB51117" s="241"/>
    </row>
    <row r="51118" spans="25:28">
      <c r="Y51118" s="240"/>
      <c r="AB51118" s="241"/>
    </row>
    <row r="51119" spans="25:28">
      <c r="Y51119" s="240"/>
      <c r="AB51119" s="241"/>
    </row>
    <row r="51120" spans="25:28">
      <c r="Y51120" s="240"/>
      <c r="AB51120" s="241"/>
    </row>
    <row r="51121" spans="25:28">
      <c r="Y51121" s="240"/>
      <c r="AB51121" s="241"/>
    </row>
    <row r="51122" spans="25:28">
      <c r="Y51122" s="240"/>
      <c r="AB51122" s="241"/>
    </row>
    <row r="51123" spans="25:28">
      <c r="Y51123" s="240"/>
      <c r="AB51123" s="241"/>
    </row>
    <row r="51124" spans="25:28">
      <c r="Y51124" s="240"/>
      <c r="AB51124" s="241"/>
    </row>
    <row r="51125" spans="25:28">
      <c r="Y51125" s="240"/>
      <c r="AB51125" s="241"/>
    </row>
    <row r="51126" spans="25:28">
      <c r="Y51126" s="240"/>
      <c r="AB51126" s="241"/>
    </row>
    <row r="51127" spans="25:28">
      <c r="Y51127" s="240"/>
      <c r="AB51127" s="241"/>
    </row>
    <row r="51128" spans="25:28">
      <c r="Y51128" s="240"/>
      <c r="AB51128" s="241"/>
    </row>
    <row r="51129" spans="25:28">
      <c r="Y51129" s="240"/>
      <c r="AB51129" s="241"/>
    </row>
    <row r="51130" spans="25:28">
      <c r="Y51130" s="240"/>
      <c r="AB51130" s="241"/>
    </row>
    <row r="51131" spans="25:28">
      <c r="Y51131" s="240"/>
      <c r="AB51131" s="241"/>
    </row>
    <row r="51132" spans="25:28">
      <c r="Y51132" s="240"/>
      <c r="AB51132" s="241"/>
    </row>
    <row r="51133" spans="25:28">
      <c r="Y51133" s="240"/>
      <c r="AB51133" s="241"/>
    </row>
    <row r="51134" spans="25:28">
      <c r="Y51134" s="240"/>
      <c r="AB51134" s="241"/>
    </row>
    <row r="51135" spans="25:28">
      <c r="Y51135" s="240"/>
      <c r="AB51135" s="241"/>
    </row>
    <row r="51136" spans="25:28">
      <c r="Y51136" s="240"/>
      <c r="AB51136" s="241"/>
    </row>
    <row r="51137" spans="25:28">
      <c r="Y51137" s="240"/>
      <c r="AB51137" s="241"/>
    </row>
    <row r="51138" spans="25:28">
      <c r="Y51138" s="240"/>
      <c r="AB51138" s="241"/>
    </row>
    <row r="51139" spans="25:28">
      <c r="Y51139" s="240"/>
      <c r="AB51139" s="241"/>
    </row>
    <row r="51140" spans="25:28">
      <c r="Y51140" s="240"/>
      <c r="AB51140" s="241"/>
    </row>
    <row r="51141" spans="25:28">
      <c r="Y51141" s="240"/>
      <c r="AB51141" s="241"/>
    </row>
    <row r="51142" spans="25:28">
      <c r="Y51142" s="240"/>
      <c r="AB51142" s="241"/>
    </row>
    <row r="51143" spans="25:28">
      <c r="Y51143" s="240"/>
      <c r="AB51143" s="241"/>
    </row>
    <row r="51144" spans="25:28">
      <c r="Y51144" s="240"/>
      <c r="AB51144" s="241"/>
    </row>
    <row r="51145" spans="25:28">
      <c r="Y51145" s="240"/>
      <c r="AB51145" s="241"/>
    </row>
    <row r="51146" spans="25:28">
      <c r="Y51146" s="240"/>
      <c r="AB51146" s="241"/>
    </row>
    <row r="51147" spans="25:28">
      <c r="Y51147" s="240"/>
      <c r="AB51147" s="241"/>
    </row>
    <row r="51148" spans="25:28">
      <c r="Y51148" s="240"/>
      <c r="AB51148" s="241"/>
    </row>
    <row r="51149" spans="25:28">
      <c r="Y51149" s="240"/>
      <c r="AB51149" s="241"/>
    </row>
    <row r="51150" spans="25:28">
      <c r="Y51150" s="240"/>
      <c r="AB51150" s="241"/>
    </row>
    <row r="51151" spans="25:28">
      <c r="Y51151" s="240"/>
      <c r="AB51151" s="241"/>
    </row>
    <row r="51152" spans="25:28">
      <c r="Y51152" s="240"/>
      <c r="AB51152" s="241"/>
    </row>
    <row r="51153" spans="25:28">
      <c r="Y51153" s="240"/>
      <c r="AB51153" s="241"/>
    </row>
    <row r="51154" spans="25:28">
      <c r="Y51154" s="240"/>
      <c r="AB51154" s="241"/>
    </row>
    <row r="51155" spans="25:28">
      <c r="Y51155" s="240"/>
      <c r="AB51155" s="241"/>
    </row>
    <row r="51156" spans="25:28">
      <c r="Y51156" s="240"/>
      <c r="AB51156" s="241"/>
    </row>
    <row r="51157" spans="25:28">
      <c r="Y51157" s="240"/>
      <c r="AB51157" s="241"/>
    </row>
    <row r="51158" spans="25:28">
      <c r="Y51158" s="240"/>
      <c r="AB51158" s="241"/>
    </row>
    <row r="51159" spans="25:28">
      <c r="Y51159" s="240"/>
      <c r="AB51159" s="241"/>
    </row>
    <row r="51160" spans="25:28">
      <c r="Y51160" s="240"/>
      <c r="AB51160" s="241"/>
    </row>
    <row r="51161" spans="25:28">
      <c r="Y51161" s="240"/>
      <c r="AB51161" s="241"/>
    </row>
    <row r="51162" spans="25:28">
      <c r="Y51162" s="240"/>
      <c r="AB51162" s="241"/>
    </row>
    <row r="51163" spans="25:28">
      <c r="Y51163" s="240"/>
      <c r="AB51163" s="241"/>
    </row>
    <row r="51164" spans="25:28">
      <c r="Y51164" s="240"/>
      <c r="AB51164" s="241"/>
    </row>
    <row r="51165" spans="25:28">
      <c r="Y51165" s="240"/>
      <c r="AB51165" s="241"/>
    </row>
    <row r="51166" spans="25:28">
      <c r="Y51166" s="240"/>
      <c r="AB51166" s="241"/>
    </row>
    <row r="51167" spans="25:28">
      <c r="Y51167" s="240"/>
      <c r="AB51167" s="241"/>
    </row>
    <row r="51168" spans="25:28">
      <c r="Y51168" s="240"/>
      <c r="AB51168" s="241"/>
    </row>
    <row r="51169" spans="25:28">
      <c r="Y51169" s="240"/>
      <c r="AB51169" s="241"/>
    </row>
    <row r="51170" spans="25:28">
      <c r="Y51170" s="240"/>
      <c r="AB51170" s="241"/>
    </row>
    <row r="51171" spans="25:28">
      <c r="Y51171" s="240"/>
      <c r="AB51171" s="241"/>
    </row>
    <row r="51172" spans="25:28">
      <c r="Y51172" s="240"/>
      <c r="AB51172" s="241"/>
    </row>
    <row r="51173" spans="25:28">
      <c r="Y51173" s="240"/>
      <c r="AB51173" s="241"/>
    </row>
    <row r="51174" spans="25:28">
      <c r="Y51174" s="240"/>
      <c r="AB51174" s="241"/>
    </row>
    <row r="51175" spans="25:28">
      <c r="Y51175" s="240"/>
      <c r="AB51175" s="241"/>
    </row>
    <row r="51176" spans="25:28">
      <c r="Y51176" s="240"/>
      <c r="AB51176" s="241"/>
    </row>
    <row r="51177" spans="25:28">
      <c r="Y51177" s="240"/>
      <c r="AB51177" s="241"/>
    </row>
    <row r="51178" spans="25:28">
      <c r="Y51178" s="240"/>
      <c r="AB51178" s="241"/>
    </row>
    <row r="51179" spans="25:28">
      <c r="Y51179" s="240"/>
      <c r="AB51179" s="241"/>
    </row>
    <row r="51180" spans="25:28">
      <c r="Y51180" s="240"/>
      <c r="AB51180" s="241"/>
    </row>
    <row r="51181" spans="25:28">
      <c r="Y51181" s="240"/>
      <c r="AB51181" s="241"/>
    </row>
    <row r="51182" spans="25:28">
      <c r="Y51182" s="240"/>
      <c r="AB51182" s="241"/>
    </row>
    <row r="51183" spans="25:28">
      <c r="Y51183" s="240"/>
      <c r="AB51183" s="241"/>
    </row>
    <row r="51184" spans="25:28">
      <c r="Y51184" s="240"/>
      <c r="AB51184" s="241"/>
    </row>
    <row r="51185" spans="25:28">
      <c r="Y51185" s="240"/>
      <c r="AB51185" s="241"/>
    </row>
    <row r="51186" spans="25:28">
      <c r="Y51186" s="240"/>
      <c r="AB51186" s="241"/>
    </row>
    <row r="51187" spans="25:28">
      <c r="Y51187" s="240"/>
      <c r="AB51187" s="241"/>
    </row>
    <row r="51188" spans="25:28">
      <c r="Y51188" s="240"/>
      <c r="AB51188" s="241"/>
    </row>
    <row r="51189" spans="25:28">
      <c r="Y51189" s="240"/>
      <c r="AB51189" s="241"/>
    </row>
    <row r="51190" spans="25:28">
      <c r="Y51190" s="240"/>
      <c r="AB51190" s="241"/>
    </row>
    <row r="51191" spans="25:28">
      <c r="Y51191" s="240"/>
      <c r="AB51191" s="241"/>
    </row>
    <row r="51192" spans="25:28">
      <c r="Y51192" s="240"/>
      <c r="AB51192" s="241"/>
    </row>
    <row r="51193" spans="25:28">
      <c r="Y51193" s="240"/>
      <c r="AB51193" s="241"/>
    </row>
    <row r="51194" spans="25:28">
      <c r="Y51194" s="240"/>
      <c r="AB51194" s="241"/>
    </row>
    <row r="51195" spans="25:28">
      <c r="Y51195" s="240"/>
      <c r="AB51195" s="241"/>
    </row>
    <row r="51196" spans="25:28">
      <c r="Y51196" s="240"/>
      <c r="AB51196" s="241"/>
    </row>
    <row r="51197" spans="25:28">
      <c r="Y51197" s="240"/>
      <c r="AB51197" s="241"/>
    </row>
    <row r="51198" spans="25:28">
      <c r="Y51198" s="240"/>
      <c r="AB51198" s="241"/>
    </row>
    <row r="51199" spans="25:28">
      <c r="Y51199" s="240"/>
      <c r="AB51199" s="241"/>
    </row>
    <row r="51200" spans="25:28">
      <c r="Y51200" s="240"/>
      <c r="AB51200" s="241"/>
    </row>
    <row r="51201" spans="25:28">
      <c r="Y51201" s="240"/>
      <c r="AB51201" s="241"/>
    </row>
    <row r="51202" spans="25:28">
      <c r="Y51202" s="240"/>
      <c r="AB51202" s="241"/>
    </row>
    <row r="51203" spans="25:28">
      <c r="Y51203" s="240"/>
      <c r="AB51203" s="241"/>
    </row>
    <row r="51204" spans="25:28">
      <c r="Y51204" s="240"/>
      <c r="AB51204" s="241"/>
    </row>
    <row r="51205" spans="25:28">
      <c r="Y51205" s="240"/>
      <c r="AB51205" s="241"/>
    </row>
    <row r="51206" spans="25:28">
      <c r="Y51206" s="240"/>
      <c r="AB51206" s="241"/>
    </row>
    <row r="51207" spans="25:28">
      <c r="Y51207" s="240"/>
      <c r="AB51207" s="241"/>
    </row>
    <row r="51208" spans="25:28">
      <c r="Y51208" s="240"/>
      <c r="AB51208" s="241"/>
    </row>
    <row r="51209" spans="25:28">
      <c r="Y51209" s="240"/>
      <c r="AB51209" s="241"/>
    </row>
    <row r="51210" spans="25:28">
      <c r="Y51210" s="240"/>
      <c r="AB51210" s="241"/>
    </row>
    <row r="51211" spans="25:28">
      <c r="Y51211" s="240"/>
      <c r="AB51211" s="241"/>
    </row>
    <row r="51212" spans="25:28">
      <c r="Y51212" s="240"/>
      <c r="AB51212" s="241"/>
    </row>
    <row r="51213" spans="25:28">
      <c r="Y51213" s="240"/>
      <c r="AB51213" s="241"/>
    </row>
    <row r="51214" spans="25:28">
      <c r="Y51214" s="240"/>
      <c r="AB51214" s="241"/>
    </row>
    <row r="51215" spans="25:28">
      <c r="Y51215" s="240"/>
      <c r="AB51215" s="241"/>
    </row>
    <row r="51216" spans="25:28">
      <c r="Y51216" s="240"/>
      <c r="AB51216" s="241"/>
    </row>
    <row r="51217" spans="25:28">
      <c r="Y51217" s="240"/>
      <c r="AB51217" s="241"/>
    </row>
    <row r="51218" spans="25:28">
      <c r="Y51218" s="240"/>
      <c r="AB51218" s="241"/>
    </row>
    <row r="51219" spans="25:28">
      <c r="Y51219" s="240"/>
      <c r="AB51219" s="241"/>
    </row>
    <row r="51220" spans="25:28">
      <c r="Y51220" s="240"/>
      <c r="AB51220" s="241"/>
    </row>
    <row r="51221" spans="25:28">
      <c r="Y51221" s="240"/>
      <c r="AB51221" s="241"/>
    </row>
    <row r="51222" spans="25:28">
      <c r="Y51222" s="240"/>
      <c r="AB51222" s="241"/>
    </row>
    <row r="51223" spans="25:28">
      <c r="Y51223" s="240"/>
      <c r="AB51223" s="241"/>
    </row>
    <row r="51224" spans="25:28">
      <c r="Y51224" s="240"/>
      <c r="AB51224" s="241"/>
    </row>
    <row r="51225" spans="25:28">
      <c r="Y51225" s="240"/>
      <c r="AB51225" s="241"/>
    </row>
    <row r="51226" spans="25:28">
      <c r="Y51226" s="240"/>
      <c r="AB51226" s="241"/>
    </row>
    <row r="51227" spans="25:28">
      <c r="Y51227" s="240"/>
      <c r="AB51227" s="241"/>
    </row>
    <row r="51228" spans="25:28">
      <c r="Y51228" s="240"/>
      <c r="AB51228" s="241"/>
    </row>
    <row r="51229" spans="25:28">
      <c r="Y51229" s="240"/>
      <c r="AB51229" s="241"/>
    </row>
    <row r="51230" spans="25:28">
      <c r="Y51230" s="240"/>
      <c r="AB51230" s="241"/>
    </row>
    <row r="51231" spans="25:28">
      <c r="Y51231" s="240"/>
      <c r="AB51231" s="241"/>
    </row>
    <row r="51232" spans="25:28">
      <c r="Y51232" s="240"/>
      <c r="AB51232" s="241"/>
    </row>
    <row r="51233" spans="25:28">
      <c r="Y51233" s="240"/>
      <c r="AB51233" s="241"/>
    </row>
    <row r="51234" spans="25:28">
      <c r="Y51234" s="240"/>
      <c r="AB51234" s="241"/>
    </row>
    <row r="51235" spans="25:28">
      <c r="Y51235" s="240"/>
      <c r="AB51235" s="241"/>
    </row>
    <row r="51236" spans="25:28">
      <c r="Y51236" s="240"/>
      <c r="AB51236" s="241"/>
    </row>
    <row r="51237" spans="25:28">
      <c r="Y51237" s="240"/>
      <c r="AB51237" s="241"/>
    </row>
    <row r="51238" spans="25:28">
      <c r="Y51238" s="240"/>
      <c r="AB51238" s="241"/>
    </row>
    <row r="51239" spans="25:28">
      <c r="Y51239" s="240"/>
      <c r="AB51239" s="241"/>
    </row>
    <row r="51240" spans="25:28">
      <c r="Y51240" s="240"/>
      <c r="AB51240" s="241"/>
    </row>
    <row r="51241" spans="25:28">
      <c r="Y51241" s="240"/>
      <c r="AB51241" s="241"/>
    </row>
    <row r="51242" spans="25:28">
      <c r="Y51242" s="240"/>
      <c r="AB51242" s="241"/>
    </row>
    <row r="51243" spans="25:28">
      <c r="Y51243" s="240"/>
      <c r="AB51243" s="241"/>
    </row>
    <row r="51244" spans="25:28">
      <c r="Y51244" s="240"/>
      <c r="AB51244" s="241"/>
    </row>
    <row r="51245" spans="25:28">
      <c r="Y51245" s="240"/>
      <c r="AB51245" s="241"/>
    </row>
    <row r="51246" spans="25:28">
      <c r="Y51246" s="240"/>
      <c r="AB51246" s="241"/>
    </row>
    <row r="51247" spans="25:28">
      <c r="Y51247" s="240"/>
      <c r="AB51247" s="241"/>
    </row>
    <row r="51248" spans="25:28">
      <c r="Y51248" s="240"/>
      <c r="AB51248" s="241"/>
    </row>
    <row r="51249" spans="25:28">
      <c r="Y51249" s="240"/>
      <c r="AB51249" s="241"/>
    </row>
    <row r="51250" spans="25:28">
      <c r="Y51250" s="240"/>
      <c r="AB51250" s="241"/>
    </row>
    <row r="51251" spans="25:28">
      <c r="Y51251" s="240"/>
      <c r="AB51251" s="241"/>
    </row>
    <row r="51252" spans="25:28">
      <c r="Y51252" s="240"/>
      <c r="AB51252" s="241"/>
    </row>
    <row r="51253" spans="25:28">
      <c r="Y51253" s="240"/>
      <c r="AB51253" s="241"/>
    </row>
    <row r="51254" spans="25:28">
      <c r="Y51254" s="240"/>
      <c r="AB51254" s="241"/>
    </row>
    <row r="51255" spans="25:28">
      <c r="Y51255" s="240"/>
      <c r="AB51255" s="241"/>
    </row>
    <row r="51256" spans="25:28">
      <c r="Y51256" s="240"/>
      <c r="AB51256" s="241"/>
    </row>
    <row r="51257" spans="25:28">
      <c r="Y51257" s="240"/>
      <c r="AB51257" s="241"/>
    </row>
    <row r="51258" spans="25:28">
      <c r="Y51258" s="240"/>
      <c r="AB51258" s="241"/>
    </row>
    <row r="51259" spans="25:28">
      <c r="Y51259" s="240"/>
      <c r="AB51259" s="241"/>
    </row>
    <row r="51260" spans="25:28">
      <c r="Y51260" s="240"/>
      <c r="AB51260" s="241"/>
    </row>
    <row r="51261" spans="25:28">
      <c r="Y51261" s="240"/>
      <c r="AB51261" s="241"/>
    </row>
    <row r="51262" spans="25:28">
      <c r="Y51262" s="240"/>
      <c r="AB51262" s="241"/>
    </row>
    <row r="51263" spans="25:28">
      <c r="Y51263" s="240"/>
      <c r="AB51263" s="241"/>
    </row>
    <row r="51264" spans="25:28">
      <c r="Y51264" s="240"/>
      <c r="AB51264" s="241"/>
    </row>
    <row r="51265" spans="25:28">
      <c r="Y51265" s="240"/>
      <c r="AB51265" s="241"/>
    </row>
    <row r="51266" spans="25:28">
      <c r="Y51266" s="240"/>
      <c r="AB51266" s="241"/>
    </row>
    <row r="51267" spans="25:28">
      <c r="Y51267" s="240"/>
      <c r="AB51267" s="241"/>
    </row>
    <row r="51268" spans="25:28">
      <c r="Y51268" s="240"/>
      <c r="AB51268" s="241"/>
    </row>
    <row r="51269" spans="25:28">
      <c r="Y51269" s="240"/>
      <c r="AB51269" s="241"/>
    </row>
    <row r="51270" spans="25:28">
      <c r="Y51270" s="240"/>
      <c r="AB51270" s="241"/>
    </row>
    <row r="51271" spans="25:28">
      <c r="Y51271" s="240"/>
      <c r="AB51271" s="241"/>
    </row>
    <row r="51272" spans="25:28">
      <c r="Y51272" s="240"/>
      <c r="AB51272" s="241"/>
    </row>
    <row r="51273" spans="25:28">
      <c r="Y51273" s="240"/>
      <c r="AB51273" s="241"/>
    </row>
    <row r="51274" spans="25:28">
      <c r="Y51274" s="240"/>
      <c r="AB51274" s="241"/>
    </row>
    <row r="51275" spans="25:28">
      <c r="Y51275" s="240"/>
      <c r="AB51275" s="241"/>
    </row>
    <row r="51276" spans="25:28">
      <c r="Y51276" s="240"/>
      <c r="AB51276" s="241"/>
    </row>
    <row r="51277" spans="25:28">
      <c r="Y51277" s="240"/>
      <c r="AB51277" s="241"/>
    </row>
    <row r="51278" spans="25:28">
      <c r="Y51278" s="240"/>
      <c r="AB51278" s="241"/>
    </row>
    <row r="51279" spans="25:28">
      <c r="Y51279" s="240"/>
      <c r="AB51279" s="241"/>
    </row>
    <row r="51280" spans="25:28">
      <c r="Y51280" s="240"/>
      <c r="AB51280" s="241"/>
    </row>
    <row r="51281" spans="25:28">
      <c r="Y51281" s="240"/>
      <c r="AB51281" s="241"/>
    </row>
    <row r="51282" spans="25:28">
      <c r="Y51282" s="240"/>
      <c r="AB51282" s="241"/>
    </row>
    <row r="51283" spans="25:28">
      <c r="Y51283" s="240"/>
      <c r="AB51283" s="241"/>
    </row>
    <row r="51284" spans="25:28">
      <c r="Y51284" s="240"/>
      <c r="AB51284" s="241"/>
    </row>
    <row r="51285" spans="25:28">
      <c r="Y51285" s="240"/>
      <c r="AB51285" s="241"/>
    </row>
    <row r="51286" spans="25:28">
      <c r="Y51286" s="240"/>
      <c r="AB51286" s="241"/>
    </row>
    <row r="51287" spans="25:28">
      <c r="Y51287" s="240"/>
      <c r="AB51287" s="241"/>
    </row>
    <row r="51288" spans="25:28">
      <c r="Y51288" s="240"/>
      <c r="AB51288" s="241"/>
    </row>
    <row r="51289" spans="25:28">
      <c r="Y51289" s="240"/>
      <c r="AB51289" s="241"/>
    </row>
    <row r="51290" spans="25:28">
      <c r="Y51290" s="240"/>
      <c r="AB51290" s="241"/>
    </row>
    <row r="51291" spans="25:28">
      <c r="Y51291" s="240"/>
      <c r="AB51291" s="241"/>
    </row>
    <row r="51292" spans="25:28">
      <c r="Y51292" s="240"/>
      <c r="AB51292" s="241"/>
    </row>
    <row r="51293" spans="25:28">
      <c r="Y51293" s="240"/>
      <c r="AB51293" s="241"/>
    </row>
    <row r="51294" spans="25:28">
      <c r="Y51294" s="240"/>
      <c r="AB51294" s="241"/>
    </row>
    <row r="51295" spans="25:28">
      <c r="Y51295" s="240"/>
      <c r="AB51295" s="241"/>
    </row>
    <row r="51296" spans="25:28">
      <c r="Y51296" s="240"/>
      <c r="AB51296" s="241"/>
    </row>
    <row r="51297" spans="25:28">
      <c r="Y51297" s="240"/>
      <c r="AB51297" s="241"/>
    </row>
    <row r="51298" spans="25:28">
      <c r="Y51298" s="240"/>
      <c r="AB51298" s="241"/>
    </row>
    <row r="51299" spans="25:28">
      <c r="Y51299" s="240"/>
      <c r="AB51299" s="241"/>
    </row>
    <row r="51300" spans="25:28">
      <c r="Y51300" s="240"/>
      <c r="AB51300" s="241"/>
    </row>
    <row r="51301" spans="25:28">
      <c r="Y51301" s="240"/>
      <c r="AB51301" s="241"/>
    </row>
    <row r="51302" spans="25:28">
      <c r="Y51302" s="240"/>
      <c r="AB51302" s="241"/>
    </row>
    <row r="51303" spans="25:28">
      <c r="Y51303" s="240"/>
      <c r="AB51303" s="241"/>
    </row>
    <row r="51304" spans="25:28">
      <c r="Y51304" s="240"/>
      <c r="AB51304" s="241"/>
    </row>
    <row r="51305" spans="25:28">
      <c r="Y51305" s="240"/>
      <c r="AB51305" s="241"/>
    </row>
    <row r="51306" spans="25:28">
      <c r="Y51306" s="240"/>
      <c r="AB51306" s="241"/>
    </row>
    <row r="51307" spans="25:28">
      <c r="Y51307" s="240"/>
      <c r="AB51307" s="241"/>
    </row>
    <row r="51308" spans="25:28">
      <c r="Y51308" s="240"/>
      <c r="AB51308" s="241"/>
    </row>
    <row r="51309" spans="25:28">
      <c r="Y51309" s="240"/>
      <c r="AB51309" s="241"/>
    </row>
    <row r="51310" spans="25:28">
      <c r="Y51310" s="240"/>
      <c r="AB51310" s="241"/>
    </row>
    <row r="51311" spans="25:28">
      <c r="Y51311" s="240"/>
      <c r="AB51311" s="241"/>
    </row>
    <row r="51312" spans="25:28">
      <c r="Y51312" s="240"/>
      <c r="AB51312" s="241"/>
    </row>
    <row r="51313" spans="25:28">
      <c r="Y51313" s="240"/>
      <c r="AB51313" s="241"/>
    </row>
    <row r="51314" spans="25:28">
      <c r="Y51314" s="240"/>
      <c r="AB51314" s="241"/>
    </row>
    <row r="51315" spans="25:28">
      <c r="Y51315" s="240"/>
      <c r="AB51315" s="241"/>
    </row>
    <row r="51316" spans="25:28">
      <c r="Y51316" s="240"/>
      <c r="AB51316" s="241"/>
    </row>
    <row r="51317" spans="25:28">
      <c r="Y51317" s="240"/>
      <c r="AB51317" s="241"/>
    </row>
    <row r="51318" spans="25:28">
      <c r="Y51318" s="240"/>
      <c r="AB51318" s="241"/>
    </row>
    <row r="51319" spans="25:28">
      <c r="Y51319" s="240"/>
      <c r="AB51319" s="241"/>
    </row>
    <row r="51320" spans="25:28">
      <c r="Y51320" s="240"/>
      <c r="AB51320" s="241"/>
    </row>
    <row r="51321" spans="25:28">
      <c r="Y51321" s="240"/>
      <c r="AB51321" s="241"/>
    </row>
    <row r="51322" spans="25:28">
      <c r="Y51322" s="240"/>
      <c r="AB51322" s="241"/>
    </row>
    <row r="51323" spans="25:28">
      <c r="Y51323" s="240"/>
      <c r="AB51323" s="241"/>
    </row>
    <row r="51324" spans="25:28">
      <c r="Y51324" s="240"/>
      <c r="AB51324" s="241"/>
    </row>
    <row r="51325" spans="25:28">
      <c r="Y51325" s="240"/>
      <c r="AB51325" s="241"/>
    </row>
    <row r="51326" spans="25:28">
      <c r="Y51326" s="240"/>
      <c r="AB51326" s="241"/>
    </row>
    <row r="51327" spans="25:28">
      <c r="Y51327" s="240"/>
      <c r="AB51327" s="241"/>
    </row>
    <row r="51328" spans="25:28">
      <c r="Y51328" s="240"/>
      <c r="AB51328" s="241"/>
    </row>
    <row r="51329" spans="25:28">
      <c r="Y51329" s="240"/>
      <c r="AB51329" s="241"/>
    </row>
    <row r="51330" spans="25:28">
      <c r="Y51330" s="240"/>
      <c r="AB51330" s="241"/>
    </row>
    <row r="51331" spans="25:28">
      <c r="Y51331" s="240"/>
      <c r="AB51331" s="241"/>
    </row>
    <row r="51332" spans="25:28">
      <c r="Y51332" s="240"/>
      <c r="AB51332" s="241"/>
    </row>
    <row r="51333" spans="25:28">
      <c r="Y51333" s="240"/>
      <c r="AB51333" s="241"/>
    </row>
    <row r="51334" spans="25:28">
      <c r="Y51334" s="240"/>
      <c r="AB51334" s="241"/>
    </row>
    <row r="51335" spans="25:28">
      <c r="Y51335" s="240"/>
      <c r="AB51335" s="241"/>
    </row>
    <row r="51336" spans="25:28">
      <c r="Y51336" s="240"/>
      <c r="AB51336" s="241"/>
    </row>
    <row r="51337" spans="25:28">
      <c r="Y51337" s="240"/>
      <c r="AB51337" s="241"/>
    </row>
    <row r="51338" spans="25:28">
      <c r="Y51338" s="240"/>
      <c r="AB51338" s="241"/>
    </row>
    <row r="51339" spans="25:28">
      <c r="Y51339" s="240"/>
      <c r="AB51339" s="241"/>
    </row>
    <row r="51340" spans="25:28">
      <c r="Y51340" s="240"/>
      <c r="AB51340" s="241"/>
    </row>
    <row r="51341" spans="25:28">
      <c r="Y51341" s="240"/>
      <c r="AB51341" s="241"/>
    </row>
    <row r="51342" spans="25:28">
      <c r="Y51342" s="240"/>
      <c r="AB51342" s="241"/>
    </row>
    <row r="51343" spans="25:28">
      <c r="Y51343" s="240"/>
      <c r="AB51343" s="241"/>
    </row>
    <row r="51344" spans="25:28">
      <c r="Y51344" s="240"/>
      <c r="AB51344" s="241"/>
    </row>
    <row r="51345" spans="25:28">
      <c r="Y51345" s="240"/>
      <c r="AB51345" s="241"/>
    </row>
    <row r="51346" spans="25:28">
      <c r="Y51346" s="240"/>
      <c r="AB51346" s="241"/>
    </row>
    <row r="51347" spans="25:28">
      <c r="Y51347" s="240"/>
      <c r="AB51347" s="241"/>
    </row>
    <row r="51348" spans="25:28">
      <c r="Y51348" s="240"/>
      <c r="AB51348" s="241"/>
    </row>
    <row r="51349" spans="25:28">
      <c r="Y51349" s="240"/>
      <c r="AB51349" s="241"/>
    </row>
    <row r="51350" spans="25:28">
      <c r="Y51350" s="240"/>
      <c r="AB51350" s="241"/>
    </row>
    <row r="51351" spans="25:28">
      <c r="Y51351" s="240"/>
      <c r="AB51351" s="241"/>
    </row>
    <row r="51352" spans="25:28">
      <c r="Y51352" s="240"/>
      <c r="AB51352" s="241"/>
    </row>
    <row r="51353" spans="25:28">
      <c r="Y51353" s="240"/>
      <c r="AB51353" s="241"/>
    </row>
    <row r="51354" spans="25:28">
      <c r="Y51354" s="240"/>
      <c r="AB51354" s="241"/>
    </row>
    <row r="51355" spans="25:28">
      <c r="Y51355" s="240"/>
      <c r="AB51355" s="241"/>
    </row>
    <row r="51356" spans="25:28">
      <c r="Y51356" s="240"/>
      <c r="AB51356" s="241"/>
    </row>
    <row r="51357" spans="25:28">
      <c r="Y51357" s="240"/>
      <c r="AB51357" s="241"/>
    </row>
    <row r="51358" spans="25:28">
      <c r="Y51358" s="240"/>
      <c r="AB51358" s="241"/>
    </row>
    <row r="51359" spans="25:28">
      <c r="Y51359" s="240"/>
      <c r="AB51359" s="241"/>
    </row>
    <row r="51360" spans="25:28">
      <c r="Y51360" s="240"/>
      <c r="AB51360" s="241"/>
    </row>
    <row r="51361" spans="25:28">
      <c r="Y51361" s="240"/>
      <c r="AB51361" s="241"/>
    </row>
    <row r="51362" spans="25:28">
      <c r="Y51362" s="240"/>
      <c r="AB51362" s="241"/>
    </row>
    <row r="51363" spans="25:28">
      <c r="Y51363" s="240"/>
      <c r="AB51363" s="241"/>
    </row>
    <row r="51364" spans="25:28">
      <c r="Y51364" s="240"/>
      <c r="AB51364" s="241"/>
    </row>
    <row r="51365" spans="25:28">
      <c r="Y51365" s="240"/>
      <c r="AB51365" s="241"/>
    </row>
    <row r="51366" spans="25:28">
      <c r="Y51366" s="240"/>
      <c r="AB51366" s="241"/>
    </row>
    <row r="51367" spans="25:28">
      <c r="Y51367" s="240"/>
      <c r="AB51367" s="241"/>
    </row>
    <row r="51368" spans="25:28">
      <c r="Y51368" s="240"/>
      <c r="AB51368" s="241"/>
    </row>
    <row r="51369" spans="25:28">
      <c r="Y51369" s="240"/>
      <c r="AB51369" s="241"/>
    </row>
    <row r="51370" spans="25:28">
      <c r="Y51370" s="240"/>
      <c r="AB51370" s="241"/>
    </row>
    <row r="51371" spans="25:28">
      <c r="Y51371" s="240"/>
      <c r="AB51371" s="241"/>
    </row>
    <row r="51372" spans="25:28">
      <c r="Y51372" s="240"/>
      <c r="AB51372" s="241"/>
    </row>
    <row r="51373" spans="25:28">
      <c r="Y51373" s="240"/>
      <c r="AB51373" s="241"/>
    </row>
    <row r="51374" spans="25:28">
      <c r="Y51374" s="240"/>
      <c r="AB51374" s="241"/>
    </row>
    <row r="51375" spans="25:28">
      <c r="Y51375" s="240"/>
      <c r="AB51375" s="241"/>
    </row>
    <row r="51376" spans="25:28">
      <c r="Y51376" s="240"/>
      <c r="AB51376" s="241"/>
    </row>
    <row r="51377" spans="25:28">
      <c r="Y51377" s="240"/>
      <c r="AB51377" s="241"/>
    </row>
    <row r="51378" spans="25:28">
      <c r="Y51378" s="240"/>
      <c r="AB51378" s="241"/>
    </row>
    <row r="51379" spans="25:28">
      <c r="Y51379" s="240"/>
      <c r="AB51379" s="241"/>
    </row>
    <row r="51380" spans="25:28">
      <c r="Y51380" s="240"/>
      <c r="AB51380" s="241"/>
    </row>
    <row r="51381" spans="25:28">
      <c r="Y51381" s="240"/>
      <c r="AB51381" s="241"/>
    </row>
    <row r="51382" spans="25:28">
      <c r="Y51382" s="240"/>
      <c r="AB51382" s="241"/>
    </row>
    <row r="51383" spans="25:28">
      <c r="Y51383" s="240"/>
      <c r="AB51383" s="241"/>
    </row>
    <row r="51384" spans="25:28">
      <c r="Y51384" s="240"/>
      <c r="AB51384" s="241"/>
    </row>
    <row r="51385" spans="25:28">
      <c r="Y51385" s="240"/>
      <c r="AB51385" s="241"/>
    </row>
    <row r="51386" spans="25:28">
      <c r="Y51386" s="240"/>
      <c r="AB51386" s="241"/>
    </row>
    <row r="51387" spans="25:28">
      <c r="Y51387" s="240"/>
      <c r="AB51387" s="241"/>
    </row>
    <row r="51388" spans="25:28">
      <c r="Y51388" s="240"/>
      <c r="AB51388" s="241"/>
    </row>
    <row r="51389" spans="25:28">
      <c r="Y51389" s="240"/>
      <c r="AB51389" s="241"/>
    </row>
    <row r="51390" spans="25:28">
      <c r="Y51390" s="240"/>
      <c r="AB51390" s="241"/>
    </row>
    <row r="51391" spans="25:28">
      <c r="Y51391" s="240"/>
      <c r="AB51391" s="241"/>
    </row>
    <row r="51392" spans="25:28">
      <c r="Y51392" s="240"/>
      <c r="AB51392" s="241"/>
    </row>
    <row r="51393" spans="25:28">
      <c r="Y51393" s="240"/>
      <c r="AB51393" s="241"/>
    </row>
    <row r="51394" spans="25:28">
      <c r="Y51394" s="240"/>
      <c r="AB51394" s="241"/>
    </row>
    <row r="51395" spans="25:28">
      <c r="Y51395" s="240"/>
      <c r="AB51395" s="241"/>
    </row>
    <row r="51396" spans="25:28">
      <c r="Y51396" s="240"/>
      <c r="AB51396" s="241"/>
    </row>
    <row r="51397" spans="25:28">
      <c r="Y51397" s="240"/>
      <c r="AB51397" s="241"/>
    </row>
    <row r="51398" spans="25:28">
      <c r="Y51398" s="240"/>
      <c r="AB51398" s="241"/>
    </row>
    <row r="51399" spans="25:28">
      <c r="Y51399" s="240"/>
      <c r="AB51399" s="241"/>
    </row>
    <row r="51400" spans="25:28">
      <c r="Y51400" s="240"/>
      <c r="AB51400" s="241"/>
    </row>
    <row r="51401" spans="25:28">
      <c r="Y51401" s="240"/>
      <c r="AB51401" s="241"/>
    </row>
    <row r="51402" spans="25:28">
      <c r="Y51402" s="240"/>
      <c r="AB51402" s="241"/>
    </row>
    <row r="51403" spans="25:28">
      <c r="Y51403" s="240"/>
      <c r="AB51403" s="241"/>
    </row>
    <row r="51404" spans="25:28">
      <c r="Y51404" s="240"/>
      <c r="AB51404" s="241"/>
    </row>
    <row r="51405" spans="25:28">
      <c r="Y51405" s="240"/>
      <c r="AB51405" s="241"/>
    </row>
    <row r="51406" spans="25:28">
      <c r="Y51406" s="240"/>
      <c r="AB51406" s="241"/>
    </row>
    <row r="51407" spans="25:28">
      <c r="Y51407" s="240"/>
      <c r="AB51407" s="241"/>
    </row>
    <row r="51408" spans="25:28">
      <c r="Y51408" s="240"/>
      <c r="AB51408" s="241"/>
    </row>
    <row r="51409" spans="25:28">
      <c r="Y51409" s="240"/>
      <c r="AB51409" s="241"/>
    </row>
    <row r="51410" spans="25:28">
      <c r="Y51410" s="240"/>
      <c r="AB51410" s="241"/>
    </row>
    <row r="51411" spans="25:28">
      <c r="Y51411" s="240"/>
      <c r="AB51411" s="241"/>
    </row>
    <row r="51412" spans="25:28">
      <c r="Y51412" s="240"/>
      <c r="AB51412" s="241"/>
    </row>
    <row r="51413" spans="25:28">
      <c r="Y51413" s="240"/>
      <c r="AB51413" s="241"/>
    </row>
    <row r="51414" spans="25:28">
      <c r="Y51414" s="240"/>
      <c r="AB51414" s="241"/>
    </row>
    <row r="51415" spans="25:28">
      <c r="Y51415" s="240"/>
      <c r="AB51415" s="241"/>
    </row>
    <row r="51416" spans="25:28">
      <c r="Y51416" s="240"/>
      <c r="AB51416" s="241"/>
    </row>
    <row r="51417" spans="25:28">
      <c r="Y51417" s="240"/>
      <c r="AB51417" s="241"/>
    </row>
    <row r="51418" spans="25:28">
      <c r="Y51418" s="240"/>
      <c r="AB51418" s="241"/>
    </row>
    <row r="51419" spans="25:28">
      <c r="Y51419" s="240"/>
      <c r="AB51419" s="241"/>
    </row>
    <row r="51420" spans="25:28">
      <c r="Y51420" s="240"/>
      <c r="AB51420" s="241"/>
    </row>
    <row r="51421" spans="25:28">
      <c r="Y51421" s="240"/>
      <c r="AB51421" s="241"/>
    </row>
    <row r="51422" spans="25:28">
      <c r="Y51422" s="240"/>
      <c r="AB51422" s="241"/>
    </row>
    <row r="51423" spans="25:28">
      <c r="Y51423" s="240"/>
      <c r="AB51423" s="241"/>
    </row>
    <row r="51424" spans="25:28">
      <c r="Y51424" s="240"/>
      <c r="AB51424" s="241"/>
    </row>
    <row r="51425" spans="25:28">
      <c r="Y51425" s="240"/>
      <c r="AB51425" s="241"/>
    </row>
    <row r="51426" spans="25:28">
      <c r="Y51426" s="240"/>
      <c r="AB51426" s="241"/>
    </row>
    <row r="51427" spans="25:28">
      <c r="Y51427" s="240"/>
      <c r="AB51427" s="241"/>
    </row>
    <row r="51428" spans="25:28">
      <c r="Y51428" s="240"/>
      <c r="AB51428" s="241"/>
    </row>
    <row r="51429" spans="25:28">
      <c r="Y51429" s="240"/>
      <c r="AB51429" s="241"/>
    </row>
    <row r="51430" spans="25:28">
      <c r="Y51430" s="240"/>
      <c r="AB51430" s="241"/>
    </row>
    <row r="51431" spans="25:28">
      <c r="Y51431" s="240"/>
      <c r="AB51431" s="241"/>
    </row>
    <row r="51432" spans="25:28">
      <c r="Y51432" s="240"/>
      <c r="AB51432" s="241"/>
    </row>
    <row r="51433" spans="25:28">
      <c r="Y51433" s="240"/>
      <c r="AB51433" s="241"/>
    </row>
    <row r="51434" spans="25:28">
      <c r="Y51434" s="240"/>
      <c r="AB51434" s="241"/>
    </row>
    <row r="51435" spans="25:28">
      <c r="Y51435" s="240"/>
      <c r="AB51435" s="241"/>
    </row>
    <row r="51436" spans="25:28">
      <c r="Y51436" s="240"/>
      <c r="AB51436" s="241"/>
    </row>
    <row r="51437" spans="25:28">
      <c r="Y51437" s="240"/>
      <c r="AB51437" s="241"/>
    </row>
    <row r="51438" spans="25:28">
      <c r="Y51438" s="240"/>
      <c r="AB51438" s="241"/>
    </row>
    <row r="51439" spans="25:28">
      <c r="Y51439" s="240"/>
      <c r="AB51439" s="241"/>
    </row>
    <row r="51440" spans="25:28">
      <c r="Y51440" s="240"/>
      <c r="AB51440" s="241"/>
    </row>
    <row r="51441" spans="25:28">
      <c r="Y51441" s="240"/>
      <c r="AB51441" s="241"/>
    </row>
    <row r="51442" spans="25:28">
      <c r="Y51442" s="240"/>
      <c r="AB51442" s="241"/>
    </row>
    <row r="51443" spans="25:28">
      <c r="Y51443" s="240"/>
      <c r="AB51443" s="241"/>
    </row>
    <row r="51444" spans="25:28">
      <c r="Y51444" s="240"/>
      <c r="AB51444" s="241"/>
    </row>
    <row r="51445" spans="25:28">
      <c r="Y51445" s="240"/>
      <c r="AB51445" s="241"/>
    </row>
    <row r="51446" spans="25:28">
      <c r="Y51446" s="240"/>
      <c r="AB51446" s="241"/>
    </row>
    <row r="51447" spans="25:28">
      <c r="Y51447" s="240"/>
      <c r="AB51447" s="241"/>
    </row>
    <row r="51448" spans="25:28">
      <c r="Y51448" s="240"/>
      <c r="AB51448" s="241"/>
    </row>
    <row r="51449" spans="25:28">
      <c r="Y51449" s="240"/>
      <c r="AB51449" s="241"/>
    </row>
    <row r="51450" spans="25:28">
      <c r="Y51450" s="240"/>
      <c r="AB51450" s="241"/>
    </row>
    <row r="51451" spans="25:28">
      <c r="Y51451" s="240"/>
      <c r="AB51451" s="241"/>
    </row>
    <row r="51452" spans="25:28">
      <c r="Y51452" s="240"/>
      <c r="AB51452" s="241"/>
    </row>
    <row r="51453" spans="25:28">
      <c r="Y51453" s="240"/>
      <c r="AB51453" s="241"/>
    </row>
    <row r="51454" spans="25:28">
      <c r="Y51454" s="240"/>
      <c r="AB51454" s="241"/>
    </row>
    <row r="51455" spans="25:28">
      <c r="Y51455" s="240"/>
      <c r="AB51455" s="241"/>
    </row>
    <row r="51456" spans="25:28">
      <c r="Y51456" s="240"/>
      <c r="AB51456" s="241"/>
    </row>
    <row r="51457" spans="25:28">
      <c r="Y51457" s="240"/>
      <c r="AB51457" s="241"/>
    </row>
    <row r="51458" spans="25:28">
      <c r="Y51458" s="240"/>
      <c r="AB51458" s="241"/>
    </row>
    <row r="51459" spans="25:28">
      <c r="Y51459" s="240"/>
      <c r="AB51459" s="241"/>
    </row>
    <row r="51460" spans="25:28">
      <c r="Y51460" s="240"/>
      <c r="AB51460" s="241"/>
    </row>
    <row r="51461" spans="25:28">
      <c r="Y51461" s="240"/>
      <c r="AB51461" s="241"/>
    </row>
    <row r="51462" spans="25:28">
      <c r="Y51462" s="240"/>
      <c r="AB51462" s="241"/>
    </row>
    <row r="51463" spans="25:28">
      <c r="Y51463" s="240"/>
      <c r="AB51463" s="241"/>
    </row>
    <row r="51464" spans="25:28">
      <c r="Y51464" s="240"/>
      <c r="AB51464" s="241"/>
    </row>
    <row r="51465" spans="25:28">
      <c r="Y51465" s="240"/>
      <c r="AB51465" s="241"/>
    </row>
    <row r="51466" spans="25:28">
      <c r="Y51466" s="240"/>
      <c r="AB51466" s="241"/>
    </row>
    <row r="51467" spans="25:28">
      <c r="Y51467" s="240"/>
      <c r="AB51467" s="241"/>
    </row>
    <row r="51468" spans="25:28">
      <c r="Y51468" s="240"/>
      <c r="AB51468" s="241"/>
    </row>
    <row r="51469" spans="25:28">
      <c r="Y51469" s="240"/>
      <c r="AB51469" s="241"/>
    </row>
    <row r="51470" spans="25:28">
      <c r="Y51470" s="240"/>
      <c r="AB51470" s="241"/>
    </row>
    <row r="51471" spans="25:28">
      <c r="Y51471" s="240"/>
      <c r="AB51471" s="241"/>
    </row>
    <row r="51472" spans="25:28">
      <c r="Y51472" s="240"/>
      <c r="AB51472" s="241"/>
    </row>
    <row r="51473" spans="25:28">
      <c r="Y51473" s="240"/>
      <c r="AB51473" s="241"/>
    </row>
    <row r="51474" spans="25:28">
      <c r="Y51474" s="240"/>
      <c r="AB51474" s="241"/>
    </row>
    <row r="51475" spans="25:28">
      <c r="Y51475" s="240"/>
      <c r="AB51475" s="241"/>
    </row>
    <row r="51476" spans="25:28">
      <c r="Y51476" s="240"/>
      <c r="AB51476" s="241"/>
    </row>
    <row r="51477" spans="25:28">
      <c r="Y51477" s="240"/>
      <c r="AB51477" s="241"/>
    </row>
    <row r="51478" spans="25:28">
      <c r="Y51478" s="240"/>
      <c r="AB51478" s="241"/>
    </row>
    <row r="51479" spans="25:28">
      <c r="Y51479" s="240"/>
      <c r="AB51479" s="241"/>
    </row>
    <row r="51480" spans="25:28">
      <c r="Y51480" s="240"/>
      <c r="AB51480" s="241"/>
    </row>
    <row r="51481" spans="25:28">
      <c r="Y51481" s="240"/>
      <c r="AB51481" s="241"/>
    </row>
    <row r="51482" spans="25:28">
      <c r="Y51482" s="240"/>
      <c r="AB51482" s="241"/>
    </row>
    <row r="51483" spans="25:28">
      <c r="Y51483" s="240"/>
      <c r="AB51483" s="241"/>
    </row>
    <row r="51484" spans="25:28">
      <c r="Y51484" s="240"/>
      <c r="AB51484" s="241"/>
    </row>
    <row r="51485" spans="25:28">
      <c r="Y51485" s="240"/>
      <c r="AB51485" s="241"/>
    </row>
    <row r="51486" spans="25:28">
      <c r="Y51486" s="240"/>
      <c r="AB51486" s="241"/>
    </row>
    <row r="51487" spans="25:28">
      <c r="Y51487" s="240"/>
      <c r="AB51487" s="241"/>
    </row>
    <row r="51488" spans="25:28">
      <c r="Y51488" s="240"/>
      <c r="AB51488" s="241"/>
    </row>
    <row r="51489" spans="25:28">
      <c r="Y51489" s="240"/>
      <c r="AB51489" s="241"/>
    </row>
    <row r="51490" spans="25:28">
      <c r="Y51490" s="240"/>
      <c r="AB51490" s="241"/>
    </row>
    <row r="51491" spans="25:28">
      <c r="Y51491" s="240"/>
      <c r="AB51491" s="241"/>
    </row>
    <row r="51492" spans="25:28">
      <c r="Y51492" s="240"/>
      <c r="AB51492" s="241"/>
    </row>
    <row r="51493" spans="25:28">
      <c r="Y51493" s="240"/>
      <c r="AB51493" s="241"/>
    </row>
    <row r="51494" spans="25:28">
      <c r="Y51494" s="240"/>
      <c r="AB51494" s="241"/>
    </row>
    <row r="51495" spans="25:28">
      <c r="Y51495" s="240"/>
      <c r="AB51495" s="241"/>
    </row>
    <row r="51496" spans="25:28">
      <c r="Y51496" s="240"/>
      <c r="AB51496" s="241"/>
    </row>
    <row r="51497" spans="25:28">
      <c r="Y51497" s="240"/>
      <c r="AB51497" s="241"/>
    </row>
    <row r="51498" spans="25:28">
      <c r="Y51498" s="240"/>
      <c r="AB51498" s="241"/>
    </row>
    <row r="51499" spans="25:28">
      <c r="Y51499" s="240"/>
      <c r="AB51499" s="241"/>
    </row>
    <row r="51500" spans="25:28">
      <c r="Y51500" s="240"/>
      <c r="AB51500" s="241"/>
    </row>
    <row r="51501" spans="25:28">
      <c r="Y51501" s="240"/>
      <c r="AB51501" s="241"/>
    </row>
    <row r="51502" spans="25:28">
      <c r="Y51502" s="240"/>
      <c r="AB51502" s="241"/>
    </row>
    <row r="51503" spans="25:28">
      <c r="Y51503" s="240"/>
      <c r="AB51503" s="241"/>
    </row>
    <row r="51504" spans="25:28">
      <c r="Y51504" s="240"/>
      <c r="AB51504" s="241"/>
    </row>
    <row r="51505" spans="25:28">
      <c r="Y51505" s="240"/>
      <c r="AB51505" s="241"/>
    </row>
    <row r="51506" spans="25:28">
      <c r="Y51506" s="240"/>
      <c r="AB51506" s="241"/>
    </row>
    <row r="51507" spans="25:28">
      <c r="Y51507" s="240"/>
      <c r="AB51507" s="241"/>
    </row>
    <row r="51508" spans="25:28">
      <c r="Y51508" s="240"/>
      <c r="AB51508" s="241"/>
    </row>
    <row r="51509" spans="25:28">
      <c r="Y51509" s="240"/>
      <c r="AB51509" s="241"/>
    </row>
    <row r="51510" spans="25:28">
      <c r="Y51510" s="240"/>
      <c r="AB51510" s="241"/>
    </row>
    <row r="51511" spans="25:28">
      <c r="Y51511" s="240"/>
      <c r="AB51511" s="241"/>
    </row>
    <row r="51512" spans="25:28">
      <c r="Y51512" s="240"/>
      <c r="AB51512" s="241"/>
    </row>
    <row r="51513" spans="25:28">
      <c r="Y51513" s="240"/>
      <c r="AB51513" s="241"/>
    </row>
    <row r="51514" spans="25:28">
      <c r="Y51514" s="240"/>
      <c r="AB51514" s="241"/>
    </row>
    <row r="51515" spans="25:28">
      <c r="Y51515" s="240"/>
      <c r="AB51515" s="241"/>
    </row>
    <row r="51516" spans="25:28">
      <c r="Y51516" s="240"/>
      <c r="AB51516" s="241"/>
    </row>
    <row r="51517" spans="25:28">
      <c r="Y51517" s="240"/>
      <c r="AB51517" s="241"/>
    </row>
    <row r="51518" spans="25:28">
      <c r="Y51518" s="240"/>
      <c r="AB51518" s="241"/>
    </row>
    <row r="51519" spans="25:28">
      <c r="Y51519" s="240"/>
      <c r="AB51519" s="241"/>
    </row>
    <row r="51520" spans="25:28">
      <c r="Y51520" s="240"/>
      <c r="AB51520" s="241"/>
    </row>
    <row r="51521" spans="25:28">
      <c r="Y51521" s="240"/>
      <c r="AB51521" s="241"/>
    </row>
    <row r="51522" spans="25:28">
      <c r="Y51522" s="240"/>
      <c r="AB51522" s="241"/>
    </row>
    <row r="51523" spans="25:28">
      <c r="Y51523" s="240"/>
      <c r="AB51523" s="241"/>
    </row>
    <row r="51524" spans="25:28">
      <c r="Y51524" s="240"/>
      <c r="AB51524" s="241"/>
    </row>
    <row r="51525" spans="25:28">
      <c r="Y51525" s="240"/>
      <c r="AB51525" s="241"/>
    </row>
    <row r="51526" spans="25:28">
      <c r="Y51526" s="240"/>
      <c r="AB51526" s="241"/>
    </row>
    <row r="51527" spans="25:28">
      <c r="Y51527" s="240"/>
      <c r="AB51527" s="241"/>
    </row>
    <row r="51528" spans="25:28">
      <c r="Y51528" s="240"/>
      <c r="AB51528" s="241"/>
    </row>
    <row r="51529" spans="25:28">
      <c r="Y51529" s="240"/>
      <c r="AB51529" s="241"/>
    </row>
    <row r="51530" spans="25:28">
      <c r="Y51530" s="240"/>
      <c r="AB51530" s="241"/>
    </row>
    <row r="51531" spans="25:28">
      <c r="Y51531" s="240"/>
      <c r="AB51531" s="241"/>
    </row>
    <row r="51532" spans="25:28">
      <c r="Y51532" s="240"/>
      <c r="AB51532" s="241"/>
    </row>
    <row r="51533" spans="25:28">
      <c r="Y51533" s="240"/>
      <c r="AB51533" s="241"/>
    </row>
    <row r="51534" spans="25:28">
      <c r="Y51534" s="240"/>
      <c r="AB51534" s="241"/>
    </row>
    <row r="51535" spans="25:28">
      <c r="Y51535" s="240"/>
      <c r="AB51535" s="241"/>
    </row>
    <row r="51536" spans="25:28">
      <c r="Y51536" s="240"/>
      <c r="AB51536" s="241"/>
    </row>
    <row r="51537" spans="25:28">
      <c r="Y51537" s="240"/>
      <c r="AB51537" s="241"/>
    </row>
    <row r="51538" spans="25:28">
      <c r="Y51538" s="240"/>
      <c r="AB51538" s="241"/>
    </row>
    <row r="51539" spans="25:28">
      <c r="Y51539" s="240"/>
      <c r="AB51539" s="241"/>
    </row>
    <row r="51540" spans="25:28">
      <c r="Y51540" s="240"/>
      <c r="AB51540" s="241"/>
    </row>
    <row r="51541" spans="25:28">
      <c r="Y51541" s="240"/>
      <c r="AB51541" s="241"/>
    </row>
    <row r="51542" spans="25:28">
      <c r="Y51542" s="240"/>
      <c r="AB51542" s="241"/>
    </row>
    <row r="51543" spans="25:28">
      <c r="Y51543" s="240"/>
      <c r="AB51543" s="241"/>
    </row>
    <row r="51544" spans="25:28">
      <c r="Y51544" s="240"/>
      <c r="AB51544" s="241"/>
    </row>
    <row r="51545" spans="25:28">
      <c r="Y51545" s="240"/>
      <c r="AB51545" s="241"/>
    </row>
    <row r="51546" spans="25:28">
      <c r="Y51546" s="240"/>
      <c r="AB51546" s="241"/>
    </row>
    <row r="51547" spans="25:28">
      <c r="Y51547" s="240"/>
      <c r="AB51547" s="241"/>
    </row>
    <row r="51548" spans="25:28">
      <c r="Y51548" s="240"/>
      <c r="AB51548" s="241"/>
    </row>
    <row r="51549" spans="25:28">
      <c r="Y51549" s="240"/>
      <c r="AB51549" s="241"/>
    </row>
    <row r="51550" spans="25:28">
      <c r="Y51550" s="240"/>
      <c r="AB51550" s="241"/>
    </row>
    <row r="51551" spans="25:28">
      <c r="Y51551" s="240"/>
      <c r="AB51551" s="241"/>
    </row>
    <row r="51552" spans="25:28">
      <c r="Y51552" s="240"/>
      <c r="AB51552" s="241"/>
    </row>
    <row r="51553" spans="25:28">
      <c r="Y51553" s="240"/>
      <c r="AB51553" s="241"/>
    </row>
    <row r="51554" spans="25:28">
      <c r="Y51554" s="240"/>
      <c r="AB51554" s="241"/>
    </row>
    <row r="51555" spans="25:28">
      <c r="Y51555" s="240"/>
      <c r="AB51555" s="241"/>
    </row>
    <row r="51556" spans="25:28">
      <c r="Y51556" s="240"/>
      <c r="AB51556" s="241"/>
    </row>
    <row r="51557" spans="25:28">
      <c r="Y51557" s="240"/>
      <c r="AB51557" s="241"/>
    </row>
    <row r="51558" spans="25:28">
      <c r="Y51558" s="240"/>
      <c r="AB51558" s="241"/>
    </row>
    <row r="51559" spans="25:28">
      <c r="Y51559" s="240"/>
      <c r="AB51559" s="241"/>
    </row>
    <row r="51560" spans="25:28">
      <c r="Y51560" s="240"/>
      <c r="AB51560" s="241"/>
    </row>
    <row r="51561" spans="25:28">
      <c r="Y51561" s="240"/>
      <c r="AB51561" s="241"/>
    </row>
    <row r="51562" spans="25:28">
      <c r="Y51562" s="240"/>
      <c r="AB51562" s="241"/>
    </row>
    <row r="51563" spans="25:28">
      <c r="Y51563" s="240"/>
      <c r="AB51563" s="241"/>
    </row>
    <row r="51564" spans="25:28">
      <c r="Y51564" s="240"/>
      <c r="AB51564" s="241"/>
    </row>
    <row r="51565" spans="25:28">
      <c r="Y51565" s="240"/>
      <c r="AB51565" s="241"/>
    </row>
    <row r="51566" spans="25:28">
      <c r="Y51566" s="240"/>
      <c r="AB51566" s="241"/>
    </row>
    <row r="51567" spans="25:28">
      <c r="Y51567" s="240"/>
      <c r="AB51567" s="241"/>
    </row>
    <row r="51568" spans="25:28">
      <c r="Y51568" s="240"/>
      <c r="AB51568" s="241"/>
    </row>
    <row r="51569" spans="25:28">
      <c r="Y51569" s="240"/>
      <c r="AB51569" s="241"/>
    </row>
    <row r="51570" spans="25:28">
      <c r="Y51570" s="240"/>
      <c r="AB51570" s="241"/>
    </row>
    <row r="51571" spans="25:28">
      <c r="Y51571" s="240"/>
      <c r="AB51571" s="241"/>
    </row>
    <row r="51572" spans="25:28">
      <c r="Y51572" s="240"/>
      <c r="AB51572" s="241"/>
    </row>
    <row r="51573" spans="25:28">
      <c r="Y51573" s="240"/>
      <c r="AB51573" s="241"/>
    </row>
    <row r="51574" spans="25:28">
      <c r="Y51574" s="240"/>
      <c r="AB51574" s="241"/>
    </row>
    <row r="51575" spans="25:28">
      <c r="Y51575" s="240"/>
      <c r="AB51575" s="241"/>
    </row>
    <row r="51576" spans="25:28">
      <c r="Y51576" s="240"/>
      <c r="AB51576" s="241"/>
    </row>
    <row r="51577" spans="25:28">
      <c r="Y51577" s="240"/>
      <c r="AB51577" s="241"/>
    </row>
    <row r="51578" spans="25:28">
      <c r="Y51578" s="240"/>
      <c r="AB51578" s="241"/>
    </row>
    <row r="51579" spans="25:28">
      <c r="Y51579" s="240"/>
      <c r="AB51579" s="241"/>
    </row>
    <row r="51580" spans="25:28">
      <c r="Y51580" s="240"/>
      <c r="AB51580" s="241"/>
    </row>
    <row r="51581" spans="25:28">
      <c r="Y51581" s="240"/>
      <c r="AB51581" s="241"/>
    </row>
    <row r="51582" spans="25:28">
      <c r="Y51582" s="240"/>
      <c r="AB51582" s="241"/>
    </row>
    <row r="51583" spans="25:28">
      <c r="Y51583" s="240"/>
      <c r="AB51583" s="241"/>
    </row>
    <row r="51584" spans="25:28">
      <c r="Y51584" s="240"/>
      <c r="AB51584" s="241"/>
    </row>
    <row r="51585" spans="25:28">
      <c r="Y51585" s="240"/>
      <c r="AB51585" s="241"/>
    </row>
    <row r="51586" spans="25:28">
      <c r="Y51586" s="240"/>
      <c r="AB51586" s="241"/>
    </row>
    <row r="51587" spans="25:28">
      <c r="Y51587" s="240"/>
      <c r="AB51587" s="241"/>
    </row>
    <row r="51588" spans="25:28">
      <c r="Y51588" s="240"/>
      <c r="AB51588" s="241"/>
    </row>
    <row r="51589" spans="25:28">
      <c r="Y51589" s="240"/>
      <c r="AB51589" s="241"/>
    </row>
    <row r="51590" spans="25:28">
      <c r="Y51590" s="240"/>
      <c r="AB51590" s="241"/>
    </row>
    <row r="51591" spans="25:28">
      <c r="Y51591" s="240"/>
      <c r="AB51591" s="241"/>
    </row>
    <row r="51592" spans="25:28">
      <c r="Y51592" s="240"/>
      <c r="AB51592" s="241"/>
    </row>
    <row r="51593" spans="25:28">
      <c r="Y51593" s="240"/>
      <c r="AB51593" s="241"/>
    </row>
    <row r="51594" spans="25:28">
      <c r="Y51594" s="240"/>
      <c r="AB51594" s="241"/>
    </row>
    <row r="51595" spans="25:28">
      <c r="Y51595" s="240"/>
      <c r="AB51595" s="241"/>
    </row>
    <row r="51596" spans="25:28">
      <c r="Y51596" s="240"/>
      <c r="AB51596" s="241"/>
    </row>
    <row r="51597" spans="25:28">
      <c r="Y51597" s="240"/>
      <c r="AB51597" s="241"/>
    </row>
    <row r="51598" spans="25:28">
      <c r="Y51598" s="240"/>
      <c r="AB51598" s="241"/>
    </row>
    <row r="51599" spans="25:28">
      <c r="Y51599" s="240"/>
      <c r="AB51599" s="241"/>
    </row>
    <row r="51600" spans="25:28">
      <c r="Y51600" s="240"/>
      <c r="AB51600" s="241"/>
    </row>
    <row r="51601" spans="25:28">
      <c r="Y51601" s="240"/>
      <c r="AB51601" s="241"/>
    </row>
    <row r="51602" spans="25:28">
      <c r="Y51602" s="240"/>
      <c r="AB51602" s="241"/>
    </row>
    <row r="51603" spans="25:28">
      <c r="Y51603" s="240"/>
      <c r="AB51603" s="241"/>
    </row>
    <row r="51604" spans="25:28">
      <c r="Y51604" s="240"/>
      <c r="AB51604" s="241"/>
    </row>
    <row r="51605" spans="25:28">
      <c r="Y51605" s="240"/>
      <c r="AB51605" s="241"/>
    </row>
    <row r="51606" spans="25:28">
      <c r="Y51606" s="240"/>
      <c r="AB51606" s="241"/>
    </row>
    <row r="51607" spans="25:28">
      <c r="Y51607" s="240"/>
      <c r="AB51607" s="241"/>
    </row>
    <row r="51608" spans="25:28">
      <c r="Y51608" s="240"/>
      <c r="AB51608" s="241"/>
    </row>
    <row r="51609" spans="25:28">
      <c r="Y51609" s="240"/>
      <c r="AB51609" s="241"/>
    </row>
    <row r="51610" spans="25:28">
      <c r="Y51610" s="240"/>
      <c r="AB51610" s="241"/>
    </row>
    <row r="51611" spans="25:28">
      <c r="Y51611" s="240"/>
      <c r="AB51611" s="241"/>
    </row>
    <row r="51612" spans="25:28">
      <c r="Y51612" s="240"/>
      <c r="AB51612" s="241"/>
    </row>
    <row r="51613" spans="25:28">
      <c r="Y51613" s="240"/>
      <c r="AB51613" s="241"/>
    </row>
    <row r="51614" spans="25:28">
      <c r="Y51614" s="240"/>
      <c r="AB51614" s="241"/>
    </row>
    <row r="51615" spans="25:28">
      <c r="Y51615" s="240"/>
      <c r="AB51615" s="241"/>
    </row>
    <row r="51616" spans="25:28">
      <c r="Y51616" s="240"/>
      <c r="AB51616" s="241"/>
    </row>
    <row r="51617" spans="25:28">
      <c r="Y51617" s="240"/>
      <c r="AB51617" s="241"/>
    </row>
    <row r="51618" spans="25:28">
      <c r="Y51618" s="240"/>
      <c r="AB51618" s="241"/>
    </row>
    <row r="51619" spans="25:28">
      <c r="Y51619" s="240"/>
      <c r="AB51619" s="241"/>
    </row>
    <row r="51620" spans="25:28">
      <c r="Y51620" s="240"/>
      <c r="AB51620" s="241"/>
    </row>
    <row r="51621" spans="25:28">
      <c r="Y51621" s="240"/>
      <c r="AB51621" s="241"/>
    </row>
    <row r="51622" spans="25:28">
      <c r="Y51622" s="240"/>
      <c r="AB51622" s="241"/>
    </row>
    <row r="51623" spans="25:28">
      <c r="Y51623" s="240"/>
      <c r="AB51623" s="241"/>
    </row>
    <row r="51624" spans="25:28">
      <c r="Y51624" s="240"/>
      <c r="AB51624" s="241"/>
    </row>
    <row r="51625" spans="25:28">
      <c r="Y51625" s="240"/>
      <c r="AB51625" s="241"/>
    </row>
    <row r="51626" spans="25:28">
      <c r="Y51626" s="240"/>
      <c r="AB51626" s="241"/>
    </row>
    <row r="51627" spans="25:28">
      <c r="Y51627" s="240"/>
      <c r="AB51627" s="241"/>
    </row>
    <row r="51628" spans="25:28">
      <c r="Y51628" s="240"/>
      <c r="AB51628" s="241"/>
    </row>
    <row r="51629" spans="25:28">
      <c r="Y51629" s="240"/>
      <c r="AB51629" s="241"/>
    </row>
    <row r="51630" spans="25:28">
      <c r="Y51630" s="240"/>
      <c r="AB51630" s="241"/>
    </row>
    <row r="51631" spans="25:28">
      <c r="Y51631" s="240"/>
      <c r="AB51631" s="241"/>
    </row>
    <row r="51632" spans="25:28">
      <c r="Y51632" s="240"/>
      <c r="AB51632" s="241"/>
    </row>
    <row r="51633" spans="25:28">
      <c r="Y51633" s="240"/>
      <c r="AB51633" s="241"/>
    </row>
    <row r="51634" spans="25:28">
      <c r="Y51634" s="240"/>
      <c r="AB51634" s="241"/>
    </row>
    <row r="51635" spans="25:28">
      <c r="Y51635" s="240"/>
      <c r="AB51635" s="241"/>
    </row>
    <row r="51636" spans="25:28">
      <c r="Y51636" s="240"/>
      <c r="AB51636" s="241"/>
    </row>
    <row r="51637" spans="25:28">
      <c r="Y51637" s="240"/>
      <c r="AB51637" s="241"/>
    </row>
    <row r="51638" spans="25:28">
      <c r="Y51638" s="240"/>
      <c r="AB51638" s="241"/>
    </row>
    <row r="51639" spans="25:28">
      <c r="Y51639" s="240"/>
      <c r="AB51639" s="241"/>
    </row>
    <row r="51640" spans="25:28">
      <c r="Y51640" s="240"/>
      <c r="AB51640" s="241"/>
    </row>
    <row r="51641" spans="25:28">
      <c r="Y51641" s="240"/>
      <c r="AB51641" s="241"/>
    </row>
    <row r="51642" spans="25:28">
      <c r="Y51642" s="240"/>
      <c r="AB51642" s="241"/>
    </row>
    <row r="51643" spans="25:28">
      <c r="Y51643" s="240"/>
      <c r="AB51643" s="241"/>
    </row>
    <row r="51644" spans="25:28">
      <c r="Y51644" s="240"/>
      <c r="AB51644" s="241"/>
    </row>
    <row r="51645" spans="25:28">
      <c r="Y51645" s="240"/>
      <c r="AB51645" s="241"/>
    </row>
    <row r="51646" spans="25:28">
      <c r="Y51646" s="240"/>
      <c r="AB51646" s="241"/>
    </row>
    <row r="51647" spans="25:28">
      <c r="Y51647" s="240"/>
      <c r="AB51647" s="241"/>
    </row>
    <row r="51648" spans="25:28">
      <c r="Y51648" s="240"/>
      <c r="AB51648" s="241"/>
    </row>
    <row r="51649" spans="25:28">
      <c r="Y51649" s="240"/>
      <c r="AB51649" s="241"/>
    </row>
    <row r="51650" spans="25:28">
      <c r="Y51650" s="240"/>
      <c r="AB51650" s="241"/>
    </row>
    <row r="51651" spans="25:28">
      <c r="Y51651" s="240"/>
      <c r="AB51651" s="241"/>
    </row>
    <row r="51652" spans="25:28">
      <c r="Y51652" s="240"/>
      <c r="AB51652" s="241"/>
    </row>
    <row r="51653" spans="25:28">
      <c r="Y51653" s="240"/>
      <c r="AB51653" s="241"/>
    </row>
    <row r="51654" spans="25:28">
      <c r="Y51654" s="240"/>
      <c r="AB51654" s="241"/>
    </row>
    <row r="51655" spans="25:28">
      <c r="Y51655" s="240"/>
      <c r="AB51655" s="241"/>
    </row>
    <row r="51656" spans="25:28">
      <c r="Y51656" s="240"/>
      <c r="AB51656" s="241"/>
    </row>
    <row r="51657" spans="25:28">
      <c r="Y51657" s="240"/>
      <c r="AB51657" s="241"/>
    </row>
    <row r="51658" spans="25:28">
      <c r="Y51658" s="240"/>
      <c r="AB51658" s="241"/>
    </row>
    <row r="51659" spans="25:28">
      <c r="Y51659" s="240"/>
      <c r="AB51659" s="241"/>
    </row>
    <row r="51660" spans="25:28">
      <c r="Y51660" s="240"/>
      <c r="AB51660" s="241"/>
    </row>
    <row r="51661" spans="25:28">
      <c r="Y51661" s="240"/>
      <c r="AB51661" s="241"/>
    </row>
    <row r="51662" spans="25:28">
      <c r="Y51662" s="240"/>
      <c r="AB51662" s="241"/>
    </row>
    <row r="51663" spans="25:28">
      <c r="Y51663" s="240"/>
      <c r="AB51663" s="241"/>
    </row>
    <row r="51664" spans="25:28">
      <c r="Y51664" s="240"/>
      <c r="AB51664" s="241"/>
    </row>
    <row r="51665" spans="25:28">
      <c r="Y51665" s="240"/>
      <c r="AB51665" s="241"/>
    </row>
    <row r="51666" spans="25:28">
      <c r="Y51666" s="240"/>
      <c r="AB51666" s="241"/>
    </row>
    <row r="51667" spans="25:28">
      <c r="Y51667" s="240"/>
      <c r="AB51667" s="241"/>
    </row>
    <row r="51668" spans="25:28">
      <c r="Y51668" s="240"/>
      <c r="AB51668" s="241"/>
    </row>
    <row r="51669" spans="25:28">
      <c r="Y51669" s="240"/>
      <c r="AB51669" s="241"/>
    </row>
    <row r="51670" spans="25:28">
      <c r="Y51670" s="240"/>
      <c r="AB51670" s="241"/>
    </row>
    <row r="51671" spans="25:28">
      <c r="Y51671" s="240"/>
      <c r="AB51671" s="241"/>
    </row>
    <row r="51672" spans="25:28">
      <c r="Y51672" s="240"/>
      <c r="AB51672" s="241"/>
    </row>
    <row r="51673" spans="25:28">
      <c r="Y51673" s="240"/>
      <c r="AB51673" s="241"/>
    </row>
    <row r="51674" spans="25:28">
      <c r="Y51674" s="240"/>
      <c r="AB51674" s="241"/>
    </row>
    <row r="51675" spans="25:28">
      <c r="Y51675" s="240"/>
      <c r="AB51675" s="241"/>
    </row>
    <row r="51676" spans="25:28">
      <c r="Y51676" s="240"/>
      <c r="AB51676" s="241"/>
    </row>
    <row r="51677" spans="25:28">
      <c r="Y51677" s="240"/>
      <c r="AB51677" s="241"/>
    </row>
    <row r="51678" spans="25:28">
      <c r="Y51678" s="240"/>
      <c r="AB51678" s="241"/>
    </row>
    <row r="51679" spans="25:28">
      <c r="Y51679" s="240"/>
      <c r="AB51679" s="241"/>
    </row>
    <row r="51680" spans="25:28">
      <c r="Y51680" s="240"/>
      <c r="AB51680" s="241"/>
    </row>
    <row r="51681" spans="25:28">
      <c r="Y51681" s="240"/>
      <c r="AB51681" s="241"/>
    </row>
    <row r="51682" spans="25:28">
      <c r="Y51682" s="240"/>
      <c r="AB51682" s="241"/>
    </row>
    <row r="51683" spans="25:28">
      <c r="Y51683" s="240"/>
      <c r="AB51683" s="241"/>
    </row>
    <row r="51684" spans="25:28">
      <c r="Y51684" s="240"/>
      <c r="AB51684" s="241"/>
    </row>
    <row r="51685" spans="25:28">
      <c r="Y51685" s="240"/>
      <c r="AB51685" s="241"/>
    </row>
    <row r="51686" spans="25:28">
      <c r="Y51686" s="240"/>
      <c r="AB51686" s="241"/>
    </row>
    <row r="51687" spans="25:28">
      <c r="Y51687" s="240"/>
      <c r="AB51687" s="241"/>
    </row>
    <row r="51688" spans="25:28">
      <c r="Y51688" s="240"/>
      <c r="AB51688" s="241"/>
    </row>
    <row r="51689" spans="25:28">
      <c r="Y51689" s="240"/>
      <c r="AB51689" s="241"/>
    </row>
    <row r="51690" spans="25:28">
      <c r="Y51690" s="240"/>
      <c r="AB51690" s="241"/>
    </row>
    <row r="51691" spans="25:28">
      <c r="Y51691" s="240"/>
      <c r="AB51691" s="241"/>
    </row>
    <row r="51692" spans="25:28">
      <c r="Y51692" s="240"/>
      <c r="AB51692" s="241"/>
    </row>
    <row r="51693" spans="25:28">
      <c r="Y51693" s="240"/>
      <c r="AB51693" s="241"/>
    </row>
    <row r="51694" spans="25:28">
      <c r="Y51694" s="240"/>
      <c r="AB51694" s="241"/>
    </row>
    <row r="51695" spans="25:28">
      <c r="Y51695" s="240"/>
      <c r="AB51695" s="241"/>
    </row>
    <row r="51696" spans="25:28">
      <c r="Y51696" s="240"/>
      <c r="AB51696" s="241"/>
    </row>
    <row r="51697" spans="25:28">
      <c r="Y51697" s="240"/>
      <c r="AB51697" s="241"/>
    </row>
    <row r="51698" spans="25:28">
      <c r="Y51698" s="240"/>
      <c r="AB51698" s="241"/>
    </row>
    <row r="51699" spans="25:28">
      <c r="Y51699" s="240"/>
      <c r="AB51699" s="241"/>
    </row>
    <row r="51700" spans="25:28">
      <c r="Y51700" s="240"/>
      <c r="AB51700" s="241"/>
    </row>
    <row r="51701" spans="25:28">
      <c r="Y51701" s="240"/>
      <c r="AB51701" s="241"/>
    </row>
    <row r="51702" spans="25:28">
      <c r="Y51702" s="240"/>
      <c r="AB51702" s="241"/>
    </row>
    <row r="51703" spans="25:28">
      <c r="Y51703" s="240"/>
      <c r="AB51703" s="241"/>
    </row>
    <row r="51704" spans="25:28">
      <c r="Y51704" s="240"/>
      <c r="AB51704" s="241"/>
    </row>
    <row r="51705" spans="25:28">
      <c r="Y51705" s="240"/>
      <c r="AB51705" s="241"/>
    </row>
    <row r="51706" spans="25:28">
      <c r="Y51706" s="240"/>
      <c r="AB51706" s="241"/>
    </row>
    <row r="51707" spans="25:28">
      <c r="Y51707" s="240"/>
      <c r="AB51707" s="241"/>
    </row>
    <row r="51708" spans="25:28">
      <c r="Y51708" s="240"/>
      <c r="AB51708" s="241"/>
    </row>
    <row r="51709" spans="25:28">
      <c r="Y51709" s="240"/>
      <c r="AB51709" s="241"/>
    </row>
    <row r="51710" spans="25:28">
      <c r="Y51710" s="240"/>
      <c r="AB51710" s="241"/>
    </row>
    <row r="51711" spans="25:28">
      <c r="Y51711" s="240"/>
      <c r="AB51711" s="241"/>
    </row>
    <row r="51712" spans="25:28">
      <c r="Y51712" s="240"/>
      <c r="AB51712" s="241"/>
    </row>
    <row r="51713" spans="25:28">
      <c r="Y51713" s="240"/>
      <c r="AB51713" s="241"/>
    </row>
    <row r="51714" spans="25:28">
      <c r="Y51714" s="240"/>
      <c r="AB51714" s="241"/>
    </row>
    <row r="51715" spans="25:28">
      <c r="Y51715" s="240"/>
      <c r="AB51715" s="241"/>
    </row>
    <row r="51716" spans="25:28">
      <c r="Y51716" s="240"/>
      <c r="AB51716" s="241"/>
    </row>
    <row r="51717" spans="25:28">
      <c r="Y51717" s="240"/>
      <c r="AB51717" s="241"/>
    </row>
    <row r="51718" spans="25:28">
      <c r="Y51718" s="240"/>
      <c r="AB51718" s="241"/>
    </row>
    <row r="51719" spans="25:28">
      <c r="Y51719" s="240"/>
      <c r="AB51719" s="241"/>
    </row>
    <row r="51720" spans="25:28">
      <c r="Y51720" s="240"/>
      <c r="AB51720" s="241"/>
    </row>
    <row r="51721" spans="25:28">
      <c r="Y51721" s="240"/>
      <c r="AB51721" s="241"/>
    </row>
    <row r="51722" spans="25:28">
      <c r="Y51722" s="240"/>
      <c r="AB51722" s="241"/>
    </row>
    <row r="51723" spans="25:28">
      <c r="Y51723" s="240"/>
      <c r="AB51723" s="241"/>
    </row>
    <row r="51724" spans="25:28">
      <c r="Y51724" s="240"/>
      <c r="AB51724" s="241"/>
    </row>
    <row r="51725" spans="25:28">
      <c r="Y51725" s="240"/>
      <c r="AB51725" s="241"/>
    </row>
    <row r="51726" spans="25:28">
      <c r="Y51726" s="240"/>
      <c r="AB51726" s="241"/>
    </row>
    <row r="51727" spans="25:28">
      <c r="Y51727" s="240"/>
      <c r="AB51727" s="241"/>
    </row>
    <row r="51728" spans="25:28">
      <c r="Y51728" s="240"/>
      <c r="AB51728" s="241"/>
    </row>
    <row r="51729" spans="25:28">
      <c r="Y51729" s="240"/>
      <c r="AB51729" s="241"/>
    </row>
    <row r="51730" spans="25:28">
      <c r="Y51730" s="240"/>
      <c r="AB51730" s="241"/>
    </row>
    <row r="51731" spans="25:28">
      <c r="Y51731" s="240"/>
      <c r="AB51731" s="241"/>
    </row>
    <row r="51732" spans="25:28">
      <c r="Y51732" s="240"/>
      <c r="AB51732" s="241"/>
    </row>
    <row r="51733" spans="25:28">
      <c r="Y51733" s="240"/>
      <c r="AB51733" s="241"/>
    </row>
    <row r="51734" spans="25:28">
      <c r="Y51734" s="240"/>
      <c r="AB51734" s="241"/>
    </row>
    <row r="51735" spans="25:28">
      <c r="Y51735" s="240"/>
      <c r="AB51735" s="241"/>
    </row>
    <row r="51736" spans="25:28">
      <c r="Y51736" s="240"/>
      <c r="AB51736" s="241"/>
    </row>
    <row r="51737" spans="25:28">
      <c r="Y51737" s="240"/>
      <c r="AB51737" s="241"/>
    </row>
    <row r="51738" spans="25:28">
      <c r="Y51738" s="240"/>
      <c r="AB51738" s="241"/>
    </row>
    <row r="51739" spans="25:28">
      <c r="Y51739" s="240"/>
      <c r="AB51739" s="241"/>
    </row>
    <row r="51740" spans="25:28">
      <c r="Y51740" s="240"/>
      <c r="AB51740" s="241"/>
    </row>
    <row r="51741" spans="25:28">
      <c r="Y51741" s="240"/>
      <c r="AB51741" s="241"/>
    </row>
    <row r="51742" spans="25:28">
      <c r="Y51742" s="240"/>
      <c r="AB51742" s="241"/>
    </row>
    <row r="51743" spans="25:28">
      <c r="Y51743" s="240"/>
      <c r="AB51743" s="241"/>
    </row>
    <row r="51744" spans="25:28">
      <c r="Y51744" s="240"/>
      <c r="AB51744" s="241"/>
    </row>
    <row r="51745" spans="25:28">
      <c r="Y51745" s="240"/>
      <c r="AB51745" s="241"/>
    </row>
    <row r="51746" spans="25:28">
      <c r="Y51746" s="240"/>
      <c r="AB51746" s="241"/>
    </row>
    <row r="51747" spans="25:28">
      <c r="Y51747" s="240"/>
      <c r="AB51747" s="241"/>
    </row>
    <row r="51748" spans="25:28">
      <c r="Y51748" s="240"/>
      <c r="AB51748" s="241"/>
    </row>
    <row r="51749" spans="25:28">
      <c r="Y51749" s="240"/>
      <c r="AB51749" s="241"/>
    </row>
    <row r="51750" spans="25:28">
      <c r="Y51750" s="240"/>
      <c r="AB51750" s="241"/>
    </row>
    <row r="51751" spans="25:28">
      <c r="Y51751" s="240"/>
      <c r="AB51751" s="241"/>
    </row>
    <row r="51752" spans="25:28">
      <c r="Y51752" s="240"/>
      <c r="AB51752" s="241"/>
    </row>
    <row r="51753" spans="25:28">
      <c r="Y51753" s="240"/>
      <c r="AB51753" s="241"/>
    </row>
    <row r="51754" spans="25:28">
      <c r="Y51754" s="240"/>
      <c r="AB51754" s="241"/>
    </row>
    <row r="51755" spans="25:28">
      <c r="Y51755" s="240"/>
      <c r="AB51755" s="241"/>
    </row>
    <row r="51756" spans="25:28">
      <c r="Y51756" s="240"/>
      <c r="AB51756" s="241"/>
    </row>
    <row r="51757" spans="25:28">
      <c r="Y51757" s="240"/>
      <c r="AB51757" s="241"/>
    </row>
    <row r="51758" spans="25:28">
      <c r="Y51758" s="240"/>
      <c r="AB51758" s="241"/>
    </row>
    <row r="51759" spans="25:28">
      <c r="Y51759" s="240"/>
      <c r="AB51759" s="241"/>
    </row>
    <row r="51760" spans="25:28">
      <c r="Y51760" s="240"/>
      <c r="AB51760" s="241"/>
    </row>
    <row r="51761" spans="25:28">
      <c r="Y51761" s="240"/>
      <c r="AB51761" s="241"/>
    </row>
    <row r="51762" spans="25:28">
      <c r="Y51762" s="240"/>
      <c r="AB51762" s="241"/>
    </row>
    <row r="51763" spans="25:28">
      <c r="Y51763" s="240"/>
      <c r="AB51763" s="241"/>
    </row>
    <row r="51764" spans="25:28">
      <c r="Y51764" s="240"/>
      <c r="AB51764" s="241"/>
    </row>
    <row r="51765" spans="25:28">
      <c r="Y51765" s="240"/>
      <c r="AB51765" s="241"/>
    </row>
    <row r="51766" spans="25:28">
      <c r="Y51766" s="240"/>
      <c r="AB51766" s="241"/>
    </row>
    <row r="51767" spans="25:28">
      <c r="Y51767" s="240"/>
      <c r="AB51767" s="241"/>
    </row>
    <row r="51768" spans="25:28">
      <c r="Y51768" s="240"/>
      <c r="AB51768" s="241"/>
    </row>
    <row r="51769" spans="25:28">
      <c r="Y51769" s="240"/>
      <c r="AB51769" s="241"/>
    </row>
    <row r="51770" spans="25:28">
      <c r="Y51770" s="240"/>
      <c r="AB51770" s="241"/>
    </row>
    <row r="51771" spans="25:28">
      <c r="Y51771" s="240"/>
      <c r="AB51771" s="241"/>
    </row>
    <row r="51772" spans="25:28">
      <c r="Y51772" s="240"/>
      <c r="AB51772" s="241"/>
    </row>
    <row r="51773" spans="25:28">
      <c r="Y51773" s="240"/>
      <c r="AB51773" s="241"/>
    </row>
    <row r="51774" spans="25:28">
      <c r="Y51774" s="240"/>
      <c r="AB51774" s="241"/>
    </row>
    <row r="51775" spans="25:28">
      <c r="Y51775" s="240"/>
      <c r="AB51775" s="241"/>
    </row>
    <row r="51776" spans="25:28">
      <c r="Y51776" s="240"/>
      <c r="AB51776" s="241"/>
    </row>
    <row r="51777" spans="25:28">
      <c r="Y51777" s="240"/>
      <c r="AB51777" s="241"/>
    </row>
    <row r="51778" spans="25:28">
      <c r="Y51778" s="240"/>
      <c r="AB51778" s="241"/>
    </row>
    <row r="51779" spans="25:28">
      <c r="Y51779" s="240"/>
      <c r="AB51779" s="241"/>
    </row>
    <row r="51780" spans="25:28">
      <c r="Y51780" s="240"/>
      <c r="AB51780" s="241"/>
    </row>
    <row r="51781" spans="25:28">
      <c r="Y51781" s="240"/>
      <c r="AB51781" s="241"/>
    </row>
    <row r="51782" spans="25:28">
      <c r="Y51782" s="240"/>
      <c r="AB51782" s="241"/>
    </row>
    <row r="51783" spans="25:28">
      <c r="Y51783" s="240"/>
      <c r="AB51783" s="241"/>
    </row>
    <row r="51784" spans="25:28">
      <c r="Y51784" s="240"/>
      <c r="AB51784" s="241"/>
    </row>
    <row r="51785" spans="25:28">
      <c r="Y51785" s="240"/>
      <c r="AB51785" s="241"/>
    </row>
    <row r="51786" spans="25:28">
      <c r="Y51786" s="240"/>
      <c r="AB51786" s="241"/>
    </row>
    <row r="51787" spans="25:28">
      <c r="Y51787" s="240"/>
      <c r="AB51787" s="241"/>
    </row>
    <row r="51788" spans="25:28">
      <c r="Y51788" s="240"/>
      <c r="AB51788" s="241"/>
    </row>
    <row r="51789" spans="25:28">
      <c r="Y51789" s="240"/>
      <c r="AB51789" s="241"/>
    </row>
    <row r="51790" spans="25:28">
      <c r="Y51790" s="240"/>
      <c r="AB51790" s="241"/>
    </row>
    <row r="51791" spans="25:28">
      <c r="Y51791" s="240"/>
      <c r="AB51791" s="241"/>
    </row>
    <row r="51792" spans="25:28">
      <c r="Y51792" s="240"/>
      <c r="AB51792" s="241"/>
    </row>
    <row r="51793" spans="25:28">
      <c r="Y51793" s="240"/>
      <c r="AB51793" s="241"/>
    </row>
    <row r="51794" spans="25:28">
      <c r="Y51794" s="240"/>
      <c r="AB51794" s="241"/>
    </row>
    <row r="51795" spans="25:28">
      <c r="Y51795" s="240"/>
      <c r="AB51795" s="241"/>
    </row>
    <row r="51796" spans="25:28">
      <c r="Y51796" s="240"/>
      <c r="AB51796" s="241"/>
    </row>
    <row r="51797" spans="25:28">
      <c r="Y51797" s="240"/>
      <c r="AB51797" s="241"/>
    </row>
    <row r="51798" spans="25:28">
      <c r="Y51798" s="240"/>
      <c r="AB51798" s="241"/>
    </row>
    <row r="51799" spans="25:28">
      <c r="Y51799" s="240"/>
      <c r="AB51799" s="241"/>
    </row>
    <row r="51800" spans="25:28">
      <c r="Y51800" s="240"/>
      <c r="AB51800" s="241"/>
    </row>
    <row r="51801" spans="25:28">
      <c r="Y51801" s="240"/>
      <c r="AB51801" s="241"/>
    </row>
    <row r="51802" spans="25:28">
      <c r="Y51802" s="240"/>
      <c r="AB51802" s="241"/>
    </row>
    <row r="51803" spans="25:28">
      <c r="Y51803" s="240"/>
      <c r="AB51803" s="241"/>
    </row>
    <row r="51804" spans="25:28">
      <c r="Y51804" s="240"/>
      <c r="AB51804" s="241"/>
    </row>
    <row r="51805" spans="25:28">
      <c r="Y51805" s="240"/>
      <c r="AB51805" s="241"/>
    </row>
    <row r="51806" spans="25:28">
      <c r="Y51806" s="240"/>
      <c r="AB51806" s="241"/>
    </row>
    <row r="51807" spans="25:28">
      <c r="Y51807" s="240"/>
      <c r="AB51807" s="241"/>
    </row>
    <row r="51808" spans="25:28">
      <c r="Y51808" s="240"/>
      <c r="AB51808" s="241"/>
    </row>
    <row r="51809" spans="25:28">
      <c r="Y51809" s="240"/>
      <c r="AB51809" s="241"/>
    </row>
    <row r="51810" spans="25:28">
      <c r="Y51810" s="240"/>
      <c r="AB51810" s="241"/>
    </row>
    <row r="51811" spans="25:28">
      <c r="Y51811" s="240"/>
      <c r="AB51811" s="241"/>
    </row>
    <row r="51812" spans="25:28">
      <c r="Y51812" s="240"/>
      <c r="AB51812" s="241"/>
    </row>
    <row r="51813" spans="25:28">
      <c r="Y51813" s="240"/>
      <c r="AB51813" s="241"/>
    </row>
    <row r="51814" spans="25:28">
      <c r="Y51814" s="240"/>
      <c r="AB51814" s="241"/>
    </row>
    <row r="51815" spans="25:28">
      <c r="Y51815" s="240"/>
      <c r="AB51815" s="241"/>
    </row>
    <row r="51816" spans="25:28">
      <c r="Y51816" s="240"/>
      <c r="AB51816" s="241"/>
    </row>
    <row r="51817" spans="25:28">
      <c r="Y51817" s="240"/>
      <c r="AB51817" s="241"/>
    </row>
    <row r="51818" spans="25:28">
      <c r="Y51818" s="240"/>
      <c r="AB51818" s="241"/>
    </row>
    <row r="51819" spans="25:28">
      <c r="Y51819" s="240"/>
      <c r="AB51819" s="241"/>
    </row>
    <row r="51820" spans="25:28">
      <c r="Y51820" s="240"/>
      <c r="AB51820" s="241"/>
    </row>
    <row r="51821" spans="25:28">
      <c r="Y51821" s="240"/>
      <c r="AB51821" s="241"/>
    </row>
    <row r="51822" spans="25:28">
      <c r="Y51822" s="240"/>
      <c r="AB51822" s="241"/>
    </row>
    <row r="51823" spans="25:28">
      <c r="Y51823" s="240"/>
      <c r="AB51823" s="241"/>
    </row>
    <row r="51824" spans="25:28">
      <c r="Y51824" s="240"/>
      <c r="AB51824" s="241"/>
    </row>
    <row r="51825" spans="25:28">
      <c r="Y51825" s="240"/>
      <c r="AB51825" s="241"/>
    </row>
    <row r="51826" spans="25:28">
      <c r="Y51826" s="240"/>
      <c r="AB51826" s="241"/>
    </row>
    <row r="51827" spans="25:28">
      <c r="Y51827" s="240"/>
      <c r="AB51827" s="241"/>
    </row>
    <row r="51828" spans="25:28">
      <c r="Y51828" s="240"/>
      <c r="AB51828" s="241"/>
    </row>
    <row r="51829" spans="25:28">
      <c r="Y51829" s="240"/>
      <c r="AB51829" s="241"/>
    </row>
    <row r="51830" spans="25:28">
      <c r="Y51830" s="240"/>
      <c r="AB51830" s="241"/>
    </row>
    <row r="51831" spans="25:28">
      <c r="Y51831" s="240"/>
      <c r="AB51831" s="241"/>
    </row>
    <row r="51832" spans="25:28">
      <c r="Y51832" s="240"/>
      <c r="AB51832" s="241"/>
    </row>
    <row r="51833" spans="25:28">
      <c r="Y51833" s="240"/>
      <c r="AB51833" s="241"/>
    </row>
    <row r="51834" spans="25:28">
      <c r="Y51834" s="240"/>
      <c r="AB51834" s="241"/>
    </row>
    <row r="51835" spans="25:28">
      <c r="Y51835" s="240"/>
      <c r="AB51835" s="241"/>
    </row>
    <row r="51836" spans="25:28">
      <c r="Y51836" s="240"/>
      <c r="AB51836" s="241"/>
    </row>
    <row r="51837" spans="25:28">
      <c r="Y51837" s="240"/>
      <c r="AB51837" s="241"/>
    </row>
    <row r="51838" spans="25:28">
      <c r="Y51838" s="240"/>
      <c r="AB51838" s="241"/>
    </row>
    <row r="51839" spans="25:28">
      <c r="Y51839" s="240"/>
      <c r="AB51839" s="241"/>
    </row>
    <row r="51840" spans="25:28">
      <c r="Y51840" s="240"/>
      <c r="AB51840" s="241"/>
    </row>
    <row r="51841" spans="25:28">
      <c r="Y51841" s="240"/>
      <c r="AB51841" s="241"/>
    </row>
    <row r="51842" spans="25:28">
      <c r="Y51842" s="240"/>
      <c r="AB51842" s="241"/>
    </row>
    <row r="51843" spans="25:28">
      <c r="Y51843" s="240"/>
      <c r="AB51843" s="241"/>
    </row>
    <row r="51844" spans="25:28">
      <c r="Y51844" s="240"/>
      <c r="AB51844" s="241"/>
    </row>
    <row r="51845" spans="25:28">
      <c r="Y51845" s="240"/>
      <c r="AB51845" s="241"/>
    </row>
    <row r="51846" spans="25:28">
      <c r="Y51846" s="240"/>
      <c r="AB51846" s="241"/>
    </row>
    <row r="51847" spans="25:28">
      <c r="Y51847" s="240"/>
      <c r="AB51847" s="241"/>
    </row>
    <row r="51848" spans="25:28">
      <c r="Y51848" s="240"/>
      <c r="AB51848" s="241"/>
    </row>
    <row r="51849" spans="25:28">
      <c r="Y51849" s="240"/>
      <c r="AB51849" s="241"/>
    </row>
    <row r="51850" spans="25:28">
      <c r="Y51850" s="240"/>
      <c r="AB51850" s="241"/>
    </row>
    <row r="51851" spans="25:28">
      <c r="Y51851" s="240"/>
      <c r="AB51851" s="241"/>
    </row>
    <row r="51852" spans="25:28">
      <c r="Y51852" s="240"/>
      <c r="AB51852" s="241"/>
    </row>
    <row r="51853" spans="25:28">
      <c r="Y51853" s="240"/>
      <c r="AB51853" s="241"/>
    </row>
    <row r="51854" spans="25:28">
      <c r="Y51854" s="240"/>
      <c r="AB51854" s="241"/>
    </row>
    <row r="51855" spans="25:28">
      <c r="Y51855" s="240"/>
      <c r="AB51855" s="241"/>
    </row>
    <row r="51856" spans="25:28">
      <c r="Y51856" s="240"/>
      <c r="AB51856" s="241"/>
    </row>
    <row r="51857" spans="25:28">
      <c r="Y51857" s="240"/>
      <c r="AB51857" s="241"/>
    </row>
    <row r="51858" spans="25:28">
      <c r="Y51858" s="240"/>
      <c r="AB51858" s="241"/>
    </row>
    <row r="51859" spans="25:28">
      <c r="Y51859" s="240"/>
      <c r="AB51859" s="241"/>
    </row>
    <row r="51860" spans="25:28">
      <c r="Y51860" s="240"/>
      <c r="AB51860" s="241"/>
    </row>
    <row r="51861" spans="25:28">
      <c r="Y51861" s="240"/>
      <c r="AB51861" s="241"/>
    </row>
    <row r="51862" spans="25:28">
      <c r="Y51862" s="240"/>
      <c r="AB51862" s="241"/>
    </row>
    <row r="51863" spans="25:28">
      <c r="Y51863" s="240"/>
      <c r="AB51863" s="241"/>
    </row>
    <row r="51864" spans="25:28">
      <c r="Y51864" s="240"/>
      <c r="AB51864" s="241"/>
    </row>
    <row r="51865" spans="25:28">
      <c r="Y51865" s="240"/>
      <c r="AB51865" s="241"/>
    </row>
    <row r="51866" spans="25:28">
      <c r="Y51866" s="240"/>
      <c r="AB51866" s="241"/>
    </row>
    <row r="51867" spans="25:28">
      <c r="Y51867" s="240"/>
      <c r="AB51867" s="241"/>
    </row>
    <row r="51868" spans="25:28">
      <c r="Y51868" s="240"/>
      <c r="AB51868" s="241"/>
    </row>
    <row r="51869" spans="25:28">
      <c r="Y51869" s="240"/>
      <c r="AB51869" s="241"/>
    </row>
    <row r="51870" spans="25:28">
      <c r="Y51870" s="240"/>
      <c r="AB51870" s="241"/>
    </row>
    <row r="51871" spans="25:28">
      <c r="Y51871" s="240"/>
      <c r="AB51871" s="241"/>
    </row>
    <row r="51872" spans="25:28">
      <c r="Y51872" s="240"/>
      <c r="AB51872" s="241"/>
    </row>
    <row r="51873" spans="25:28">
      <c r="Y51873" s="240"/>
      <c r="AB51873" s="241"/>
    </row>
    <row r="51874" spans="25:28">
      <c r="Y51874" s="240"/>
      <c r="AB51874" s="241"/>
    </row>
    <row r="51875" spans="25:28">
      <c r="Y51875" s="240"/>
      <c r="AB51875" s="241"/>
    </row>
    <row r="51876" spans="25:28">
      <c r="Y51876" s="240"/>
      <c r="AB51876" s="241"/>
    </row>
    <row r="51877" spans="25:28">
      <c r="Y51877" s="240"/>
      <c r="AB51877" s="241"/>
    </row>
    <row r="51878" spans="25:28">
      <c r="Y51878" s="240"/>
      <c r="AB51878" s="241"/>
    </row>
    <row r="51879" spans="25:28">
      <c r="Y51879" s="240"/>
      <c r="AB51879" s="241"/>
    </row>
    <row r="51880" spans="25:28">
      <c r="Y51880" s="240"/>
      <c r="AB51880" s="241"/>
    </row>
    <row r="51881" spans="25:28">
      <c r="Y51881" s="240"/>
      <c r="AB51881" s="241"/>
    </row>
    <row r="51882" spans="25:28">
      <c r="Y51882" s="240"/>
      <c r="AB51882" s="241"/>
    </row>
    <row r="51883" spans="25:28">
      <c r="Y51883" s="240"/>
      <c r="AB51883" s="241"/>
    </row>
    <row r="51884" spans="25:28">
      <c r="Y51884" s="240"/>
      <c r="AB51884" s="241"/>
    </row>
    <row r="51885" spans="25:28">
      <c r="Y51885" s="240"/>
      <c r="AB51885" s="241"/>
    </row>
    <row r="51886" spans="25:28">
      <c r="Y51886" s="240"/>
      <c r="AB51886" s="241"/>
    </row>
    <row r="51887" spans="25:28">
      <c r="Y51887" s="240"/>
      <c r="AB51887" s="241"/>
    </row>
    <row r="51888" spans="25:28">
      <c r="Y51888" s="240"/>
      <c r="AB51888" s="241"/>
    </row>
    <row r="51889" spans="25:28">
      <c r="Y51889" s="240"/>
      <c r="AB51889" s="241"/>
    </row>
    <row r="51890" spans="25:28">
      <c r="Y51890" s="240"/>
      <c r="AB51890" s="241"/>
    </row>
    <row r="51891" spans="25:28">
      <c r="Y51891" s="240"/>
      <c r="AB51891" s="241"/>
    </row>
    <row r="51892" spans="25:28">
      <c r="Y51892" s="240"/>
      <c r="AB51892" s="241"/>
    </row>
    <row r="51893" spans="25:28">
      <c r="Y51893" s="240"/>
      <c r="AB51893" s="241"/>
    </row>
    <row r="51894" spans="25:28">
      <c r="Y51894" s="240"/>
      <c r="AB51894" s="241"/>
    </row>
    <row r="51895" spans="25:28">
      <c r="Y51895" s="240"/>
      <c r="AB51895" s="241"/>
    </row>
    <row r="51896" spans="25:28">
      <c r="Y51896" s="240"/>
      <c r="AB51896" s="241"/>
    </row>
    <row r="51897" spans="25:28">
      <c r="Y51897" s="240"/>
      <c r="AB51897" s="241"/>
    </row>
    <row r="51898" spans="25:28">
      <c r="Y51898" s="240"/>
      <c r="AB51898" s="241"/>
    </row>
    <row r="51899" spans="25:28">
      <c r="Y51899" s="240"/>
      <c r="AB51899" s="241"/>
    </row>
    <row r="51900" spans="25:28">
      <c r="Y51900" s="240"/>
      <c r="AB51900" s="241"/>
    </row>
    <row r="51901" spans="25:28">
      <c r="Y51901" s="240"/>
      <c r="AB51901" s="241"/>
    </row>
    <row r="51902" spans="25:28">
      <c r="Y51902" s="240"/>
      <c r="AB51902" s="241"/>
    </row>
    <row r="51903" spans="25:28">
      <c r="Y51903" s="240"/>
      <c r="AB51903" s="241"/>
    </row>
    <row r="51904" spans="25:28">
      <c r="Y51904" s="240"/>
      <c r="AB51904" s="241"/>
    </row>
    <row r="51905" spans="25:28">
      <c r="Y51905" s="240"/>
      <c r="AB51905" s="241"/>
    </row>
    <row r="51906" spans="25:28">
      <c r="Y51906" s="240"/>
      <c r="AB51906" s="241"/>
    </row>
    <row r="51907" spans="25:28">
      <c r="Y51907" s="240"/>
      <c r="AB51907" s="241"/>
    </row>
    <row r="51908" spans="25:28">
      <c r="Y51908" s="240"/>
      <c r="AB51908" s="241"/>
    </row>
    <row r="51909" spans="25:28">
      <c r="Y51909" s="240"/>
      <c r="AB51909" s="241"/>
    </row>
    <row r="51910" spans="25:28">
      <c r="Y51910" s="240"/>
      <c r="AB51910" s="241"/>
    </row>
    <row r="51911" spans="25:28">
      <c r="Y51911" s="240"/>
      <c r="AB51911" s="241"/>
    </row>
    <row r="51912" spans="25:28">
      <c r="Y51912" s="240"/>
      <c r="AB51912" s="241"/>
    </row>
    <row r="51913" spans="25:28">
      <c r="Y51913" s="240"/>
      <c r="AB51913" s="241"/>
    </row>
    <row r="51914" spans="25:28">
      <c r="Y51914" s="240"/>
      <c r="AB51914" s="241"/>
    </row>
    <row r="51915" spans="25:28">
      <c r="Y51915" s="240"/>
      <c r="AB51915" s="241"/>
    </row>
    <row r="51916" spans="25:28">
      <c r="Y51916" s="240"/>
      <c r="AB51916" s="241"/>
    </row>
    <row r="51917" spans="25:28">
      <c r="Y51917" s="240"/>
      <c r="AB51917" s="241"/>
    </row>
    <row r="51918" spans="25:28">
      <c r="Y51918" s="240"/>
      <c r="AB51918" s="241"/>
    </row>
    <row r="51919" spans="25:28">
      <c r="Y51919" s="240"/>
      <c r="AB51919" s="241"/>
    </row>
    <row r="51920" spans="25:28">
      <c r="Y51920" s="240"/>
      <c r="AB51920" s="241"/>
    </row>
    <row r="51921" spans="25:28">
      <c r="Y51921" s="240"/>
      <c r="AB51921" s="241"/>
    </row>
    <row r="51922" spans="25:28">
      <c r="Y51922" s="240"/>
      <c r="AB51922" s="241"/>
    </row>
    <row r="51923" spans="25:28">
      <c r="Y51923" s="240"/>
      <c r="AB51923" s="241"/>
    </row>
    <row r="51924" spans="25:28">
      <c r="Y51924" s="240"/>
      <c r="AB51924" s="241"/>
    </row>
    <row r="51925" spans="25:28">
      <c r="Y51925" s="240"/>
      <c r="AB51925" s="241"/>
    </row>
    <row r="51926" spans="25:28">
      <c r="Y51926" s="240"/>
      <c r="AB51926" s="241"/>
    </row>
    <row r="51927" spans="25:28">
      <c r="Y51927" s="240"/>
      <c r="AB51927" s="241"/>
    </row>
    <row r="51928" spans="25:28">
      <c r="Y51928" s="240"/>
      <c r="AB51928" s="241"/>
    </row>
    <row r="51929" spans="25:28">
      <c r="Y51929" s="240"/>
      <c r="AB51929" s="241"/>
    </row>
    <row r="51930" spans="25:28">
      <c r="Y51930" s="240"/>
      <c r="AB51930" s="241"/>
    </row>
    <row r="51931" spans="25:28">
      <c r="Y51931" s="240"/>
      <c r="AB51931" s="241"/>
    </row>
    <row r="51932" spans="25:28">
      <c r="Y51932" s="240"/>
      <c r="AB51932" s="241"/>
    </row>
    <row r="51933" spans="25:28">
      <c r="Y51933" s="240"/>
      <c r="AB51933" s="241"/>
    </row>
    <row r="51934" spans="25:28">
      <c r="Y51934" s="240"/>
      <c r="AB51934" s="241"/>
    </row>
    <row r="51935" spans="25:28">
      <c r="Y51935" s="240"/>
      <c r="AB51935" s="241"/>
    </row>
    <row r="51936" spans="25:28">
      <c r="Y51936" s="240"/>
      <c r="AB51936" s="241"/>
    </row>
    <row r="51937" spans="25:28">
      <c r="Y51937" s="240"/>
      <c r="AB51937" s="241"/>
    </row>
    <row r="51938" spans="25:28">
      <c r="Y51938" s="240"/>
      <c r="AB51938" s="241"/>
    </row>
    <row r="51939" spans="25:28">
      <c r="Y51939" s="240"/>
      <c r="AB51939" s="241"/>
    </row>
    <row r="51940" spans="25:28">
      <c r="Y51940" s="240"/>
      <c r="AB51940" s="241"/>
    </row>
    <row r="51941" spans="25:28">
      <c r="Y51941" s="240"/>
      <c r="AB51941" s="241"/>
    </row>
    <row r="51942" spans="25:28">
      <c r="Y51942" s="240"/>
      <c r="AB51942" s="241"/>
    </row>
    <row r="51943" spans="25:28">
      <c r="Y51943" s="240"/>
      <c r="AB51943" s="241"/>
    </row>
    <row r="51944" spans="25:28">
      <c r="Y51944" s="240"/>
      <c r="AB51944" s="241"/>
    </row>
    <row r="51945" spans="25:28">
      <c r="Y51945" s="240"/>
      <c r="AB51945" s="241"/>
    </row>
    <row r="51946" spans="25:28">
      <c r="Y51946" s="240"/>
      <c r="AB51946" s="241"/>
    </row>
    <row r="51947" spans="25:28">
      <c r="Y51947" s="240"/>
      <c r="AB51947" s="241"/>
    </row>
    <row r="51948" spans="25:28">
      <c r="Y51948" s="240"/>
      <c r="AB51948" s="241"/>
    </row>
    <row r="51949" spans="25:28">
      <c r="Y51949" s="240"/>
      <c r="AB51949" s="241"/>
    </row>
    <row r="51950" spans="25:28">
      <c r="Y51950" s="240"/>
      <c r="AB51950" s="241"/>
    </row>
    <row r="51951" spans="25:28">
      <c r="Y51951" s="240"/>
      <c r="AB51951" s="241"/>
    </row>
    <row r="51952" spans="25:28">
      <c r="Y51952" s="240"/>
      <c r="AB51952" s="241"/>
    </row>
    <row r="51953" spans="25:28">
      <c r="Y51953" s="240"/>
      <c r="AB51953" s="241"/>
    </row>
    <row r="51954" spans="25:28">
      <c r="Y51954" s="240"/>
      <c r="AB51954" s="241"/>
    </row>
    <row r="51955" spans="25:28">
      <c r="Y51955" s="240"/>
      <c r="AB51955" s="241"/>
    </row>
    <row r="51956" spans="25:28">
      <c r="Y51956" s="240"/>
      <c r="AB51956" s="241"/>
    </row>
    <row r="51957" spans="25:28">
      <c r="Y51957" s="240"/>
      <c r="AB51957" s="241"/>
    </row>
    <row r="51958" spans="25:28">
      <c r="Y51958" s="240"/>
      <c r="AB51958" s="241"/>
    </row>
    <row r="51959" spans="25:28">
      <c r="Y51959" s="240"/>
      <c r="AB51959" s="241"/>
    </row>
    <row r="51960" spans="25:28">
      <c r="Y51960" s="240"/>
      <c r="AB51960" s="241"/>
    </row>
    <row r="51961" spans="25:28">
      <c r="Y51961" s="240"/>
      <c r="AB51961" s="241"/>
    </row>
    <row r="51962" spans="25:28">
      <c r="Y51962" s="240"/>
      <c r="AB51962" s="241"/>
    </row>
    <row r="51963" spans="25:28">
      <c r="Y51963" s="240"/>
      <c r="AB51963" s="241"/>
    </row>
    <row r="51964" spans="25:28">
      <c r="Y51964" s="240"/>
      <c r="AB51964" s="241"/>
    </row>
    <row r="51965" spans="25:28">
      <c r="Y51965" s="240"/>
      <c r="AB51965" s="241"/>
    </row>
    <row r="51966" spans="25:28">
      <c r="Y51966" s="240"/>
      <c r="AB51966" s="241"/>
    </row>
    <row r="51967" spans="25:28">
      <c r="Y51967" s="240"/>
      <c r="AB51967" s="241"/>
    </row>
    <row r="51968" spans="25:28">
      <c r="Y51968" s="240"/>
      <c r="AB51968" s="241"/>
    </row>
    <row r="51969" spans="25:28">
      <c r="Y51969" s="240"/>
      <c r="AB51969" s="241"/>
    </row>
    <row r="51970" spans="25:28">
      <c r="Y51970" s="240"/>
      <c r="AB51970" s="241"/>
    </row>
    <row r="51971" spans="25:28">
      <c r="Y51971" s="240"/>
      <c r="AB51971" s="241"/>
    </row>
    <row r="51972" spans="25:28">
      <c r="Y51972" s="240"/>
      <c r="AB51972" s="241"/>
    </row>
    <row r="51973" spans="25:28">
      <c r="Y51973" s="240"/>
      <c r="AB51973" s="241"/>
    </row>
    <row r="51974" spans="25:28">
      <c r="Y51974" s="240"/>
      <c r="AB51974" s="241"/>
    </row>
    <row r="51975" spans="25:28">
      <c r="Y51975" s="240"/>
      <c r="AB51975" s="241"/>
    </row>
    <row r="51976" spans="25:28">
      <c r="Y51976" s="240"/>
      <c r="AB51976" s="241"/>
    </row>
    <row r="51977" spans="25:28">
      <c r="Y51977" s="240"/>
      <c r="AB51977" s="241"/>
    </row>
    <row r="51978" spans="25:28">
      <c r="Y51978" s="240"/>
      <c r="AB51978" s="241"/>
    </row>
    <row r="51979" spans="25:28">
      <c r="Y51979" s="240"/>
      <c r="AB51979" s="241"/>
    </row>
    <row r="51980" spans="25:28">
      <c r="Y51980" s="240"/>
      <c r="AB51980" s="241"/>
    </row>
    <row r="51981" spans="25:28">
      <c r="Y51981" s="240"/>
      <c r="AB51981" s="241"/>
    </row>
    <row r="51982" spans="25:28">
      <c r="Y51982" s="240"/>
      <c r="AB51982" s="241"/>
    </row>
    <row r="51983" spans="25:28">
      <c r="Y51983" s="240"/>
      <c r="AB51983" s="241"/>
    </row>
    <row r="51984" spans="25:28">
      <c r="Y51984" s="240"/>
      <c r="AB51984" s="241"/>
    </row>
    <row r="51985" spans="25:28">
      <c r="Y51985" s="240"/>
      <c r="AB51985" s="241"/>
    </row>
    <row r="51986" spans="25:28">
      <c r="Y51986" s="240"/>
      <c r="AB51986" s="241"/>
    </row>
    <row r="51987" spans="25:28">
      <c r="Y51987" s="240"/>
      <c r="AB51987" s="241"/>
    </row>
    <row r="51988" spans="25:28">
      <c r="Y51988" s="240"/>
      <c r="AB51988" s="241"/>
    </row>
    <row r="51989" spans="25:28">
      <c r="Y51989" s="240"/>
      <c r="AB51989" s="241"/>
    </row>
    <row r="51990" spans="25:28">
      <c r="Y51990" s="240"/>
      <c r="AB51990" s="241"/>
    </row>
    <row r="51991" spans="25:28">
      <c r="Y51991" s="240"/>
      <c r="AB51991" s="241"/>
    </row>
    <row r="51992" spans="25:28">
      <c r="Y51992" s="240"/>
      <c r="AB51992" s="241"/>
    </row>
    <row r="51993" spans="25:28">
      <c r="Y51993" s="240"/>
      <c r="AB51993" s="241"/>
    </row>
    <row r="51994" spans="25:28">
      <c r="Y51994" s="240"/>
      <c r="AB51994" s="241"/>
    </row>
    <row r="51995" spans="25:28">
      <c r="Y51995" s="240"/>
      <c r="AB51995" s="241"/>
    </row>
    <row r="51996" spans="25:28">
      <c r="Y51996" s="240"/>
      <c r="AB51996" s="241"/>
    </row>
    <row r="51997" spans="25:28">
      <c r="Y51997" s="240"/>
      <c r="AB51997" s="241"/>
    </row>
    <row r="51998" spans="25:28">
      <c r="Y51998" s="240"/>
      <c r="AB51998" s="241"/>
    </row>
    <row r="51999" spans="25:28">
      <c r="Y51999" s="240"/>
      <c r="AB51999" s="241"/>
    </row>
    <row r="52000" spans="25:28">
      <c r="Y52000" s="240"/>
      <c r="AB52000" s="241"/>
    </row>
    <row r="52001" spans="25:28">
      <c r="Y52001" s="240"/>
      <c r="AB52001" s="241"/>
    </row>
    <row r="52002" spans="25:28">
      <c r="Y52002" s="240"/>
      <c r="AB52002" s="241"/>
    </row>
    <row r="52003" spans="25:28">
      <c r="Y52003" s="240"/>
      <c r="AB52003" s="241"/>
    </row>
    <row r="52004" spans="25:28">
      <c r="Y52004" s="240"/>
      <c r="AB52004" s="241"/>
    </row>
    <row r="52005" spans="25:28">
      <c r="Y52005" s="240"/>
      <c r="AB52005" s="241"/>
    </row>
    <row r="52006" spans="25:28">
      <c r="Y52006" s="240"/>
      <c r="AB52006" s="241"/>
    </row>
    <row r="52007" spans="25:28">
      <c r="Y52007" s="240"/>
      <c r="AB52007" s="241"/>
    </row>
    <row r="52008" spans="25:28">
      <c r="Y52008" s="240"/>
      <c r="AB52008" s="241"/>
    </row>
    <row r="52009" spans="25:28">
      <c r="Y52009" s="240"/>
      <c r="AB52009" s="241"/>
    </row>
    <row r="52010" spans="25:28">
      <c r="Y52010" s="240"/>
      <c r="AB52010" s="241"/>
    </row>
    <row r="52011" spans="25:28">
      <c r="Y52011" s="240"/>
      <c r="AB52011" s="241"/>
    </row>
    <row r="52012" spans="25:28">
      <c r="Y52012" s="240"/>
      <c r="AB52012" s="241"/>
    </row>
    <row r="52013" spans="25:28">
      <c r="Y52013" s="240"/>
      <c r="AB52013" s="241"/>
    </row>
    <row r="52014" spans="25:28">
      <c r="Y52014" s="240"/>
      <c r="AB52014" s="241"/>
    </row>
    <row r="52015" spans="25:28">
      <c r="Y52015" s="240"/>
      <c r="AB52015" s="241"/>
    </row>
    <row r="52016" spans="25:28">
      <c r="Y52016" s="240"/>
      <c r="AB52016" s="241"/>
    </row>
    <row r="52017" spans="25:28">
      <c r="Y52017" s="240"/>
      <c r="AB52017" s="241"/>
    </row>
    <row r="52018" spans="25:28">
      <c r="Y52018" s="240"/>
      <c r="AB52018" s="241"/>
    </row>
    <row r="52019" spans="25:28">
      <c r="Y52019" s="240"/>
      <c r="AB52019" s="241"/>
    </row>
    <row r="52020" spans="25:28">
      <c r="Y52020" s="240"/>
      <c r="AB52020" s="241"/>
    </row>
    <row r="52021" spans="25:28">
      <c r="Y52021" s="240"/>
      <c r="AB52021" s="241"/>
    </row>
    <row r="52022" spans="25:28">
      <c r="Y52022" s="240"/>
      <c r="AB52022" s="241"/>
    </row>
    <row r="52023" spans="25:28">
      <c r="Y52023" s="240"/>
      <c r="AB52023" s="241"/>
    </row>
    <row r="52024" spans="25:28">
      <c r="Y52024" s="240"/>
      <c r="AB52024" s="241"/>
    </row>
    <row r="52025" spans="25:28">
      <c r="Y52025" s="240"/>
      <c r="AB52025" s="241"/>
    </row>
    <row r="52026" spans="25:28">
      <c r="Y52026" s="240"/>
      <c r="AB52026" s="241"/>
    </row>
    <row r="52027" spans="25:28">
      <c r="Y52027" s="240"/>
      <c r="AB52027" s="241"/>
    </row>
    <row r="52028" spans="25:28">
      <c r="Y52028" s="240"/>
      <c r="AB52028" s="241"/>
    </row>
    <row r="52029" spans="25:28">
      <c r="Y52029" s="240"/>
      <c r="AB52029" s="241"/>
    </row>
    <row r="52030" spans="25:28">
      <c r="Y52030" s="240"/>
      <c r="AB52030" s="241"/>
    </row>
    <row r="52031" spans="25:28">
      <c r="Y52031" s="240"/>
      <c r="AB52031" s="241"/>
    </row>
    <row r="52032" spans="25:28">
      <c r="Y52032" s="240"/>
      <c r="AB52032" s="241"/>
    </row>
    <row r="52033" spans="25:28">
      <c r="Y52033" s="240"/>
      <c r="AB52033" s="241"/>
    </row>
    <row r="52034" spans="25:28">
      <c r="Y52034" s="240"/>
      <c r="AB52034" s="241"/>
    </row>
    <row r="52035" spans="25:28">
      <c r="Y52035" s="240"/>
      <c r="AB52035" s="241"/>
    </row>
    <row r="52036" spans="25:28">
      <c r="Y52036" s="240"/>
      <c r="AB52036" s="241"/>
    </row>
    <row r="52037" spans="25:28">
      <c r="Y52037" s="240"/>
      <c r="AB52037" s="241"/>
    </row>
    <row r="52038" spans="25:28">
      <c r="Y52038" s="240"/>
      <c r="AB52038" s="241"/>
    </row>
    <row r="52039" spans="25:28">
      <c r="Y52039" s="240"/>
      <c r="AB52039" s="241"/>
    </row>
    <row r="52040" spans="25:28">
      <c r="Y52040" s="240"/>
      <c r="AB52040" s="241"/>
    </row>
    <row r="52041" spans="25:28">
      <c r="Y52041" s="240"/>
      <c r="AB52041" s="241"/>
    </row>
    <row r="52042" spans="25:28">
      <c r="Y52042" s="240"/>
      <c r="AB52042" s="241"/>
    </row>
    <row r="52043" spans="25:28">
      <c r="Y52043" s="240"/>
      <c r="AB52043" s="241"/>
    </row>
    <row r="52044" spans="25:28">
      <c r="Y52044" s="240"/>
      <c r="AB52044" s="241"/>
    </row>
    <row r="52045" spans="25:28">
      <c r="Y52045" s="240"/>
      <c r="AB52045" s="241"/>
    </row>
    <row r="52046" spans="25:28">
      <c r="Y52046" s="240"/>
      <c r="AB52046" s="241"/>
    </row>
    <row r="52047" spans="25:28">
      <c r="Y52047" s="240"/>
      <c r="AB52047" s="241"/>
    </row>
    <row r="52048" spans="25:28">
      <c r="Y52048" s="240"/>
      <c r="AB52048" s="241"/>
    </row>
    <row r="52049" spans="25:28">
      <c r="Y52049" s="240"/>
      <c r="AB52049" s="241"/>
    </row>
    <row r="52050" spans="25:28">
      <c r="Y52050" s="240"/>
      <c r="AB52050" s="241"/>
    </row>
    <row r="52051" spans="25:28">
      <c r="Y52051" s="240"/>
      <c r="AB52051" s="241"/>
    </row>
    <row r="52052" spans="25:28">
      <c r="Y52052" s="240"/>
      <c r="AB52052" s="241"/>
    </row>
    <row r="52053" spans="25:28">
      <c r="Y52053" s="240"/>
      <c r="AB52053" s="241"/>
    </row>
    <row r="52054" spans="25:28">
      <c r="Y52054" s="240"/>
      <c r="AB52054" s="241"/>
    </row>
    <row r="52055" spans="25:28">
      <c r="Y52055" s="240"/>
      <c r="AB52055" s="241"/>
    </row>
    <row r="52056" spans="25:28">
      <c r="Y52056" s="240"/>
      <c r="AB52056" s="241"/>
    </row>
    <row r="52057" spans="25:28">
      <c r="Y52057" s="240"/>
      <c r="AB52057" s="241"/>
    </row>
    <row r="52058" spans="25:28">
      <c r="Y52058" s="240"/>
      <c r="AB52058" s="241"/>
    </row>
    <row r="52059" spans="25:28">
      <c r="Y52059" s="240"/>
      <c r="AB52059" s="241"/>
    </row>
    <row r="52060" spans="25:28">
      <c r="Y52060" s="240"/>
      <c r="AB52060" s="241"/>
    </row>
    <row r="52061" spans="25:28">
      <c r="Y52061" s="240"/>
      <c r="AB52061" s="241"/>
    </row>
    <row r="52062" spans="25:28">
      <c r="Y52062" s="240"/>
      <c r="AB52062" s="241"/>
    </row>
    <row r="52063" spans="25:28">
      <c r="Y52063" s="240"/>
      <c r="AB52063" s="241"/>
    </row>
    <row r="52064" spans="25:28">
      <c r="Y52064" s="240"/>
      <c r="AB52064" s="241"/>
    </row>
    <row r="52065" spans="25:28">
      <c r="Y52065" s="240"/>
      <c r="AB52065" s="241"/>
    </row>
    <row r="52066" spans="25:28">
      <c r="Y52066" s="240"/>
      <c r="AB52066" s="241"/>
    </row>
    <row r="52067" spans="25:28">
      <c r="Y52067" s="240"/>
      <c r="AB52067" s="241"/>
    </row>
    <row r="52068" spans="25:28">
      <c r="Y52068" s="240"/>
      <c r="AB52068" s="241"/>
    </row>
    <row r="52069" spans="25:28">
      <c r="Y52069" s="240"/>
      <c r="AB52069" s="241"/>
    </row>
    <row r="52070" spans="25:28">
      <c r="Y52070" s="240"/>
      <c r="AB52070" s="241"/>
    </row>
    <row r="52071" spans="25:28">
      <c r="Y52071" s="240"/>
      <c r="AB52071" s="241"/>
    </row>
    <row r="52072" spans="25:28">
      <c r="Y52072" s="240"/>
      <c r="AB52072" s="241"/>
    </row>
    <row r="52073" spans="25:28">
      <c r="Y52073" s="240"/>
      <c r="AB52073" s="241"/>
    </row>
    <row r="52074" spans="25:28">
      <c r="Y52074" s="240"/>
      <c r="AB52074" s="241"/>
    </row>
    <row r="52075" spans="25:28">
      <c r="Y52075" s="240"/>
      <c r="AB52075" s="241"/>
    </row>
    <row r="52076" spans="25:28">
      <c r="Y52076" s="240"/>
      <c r="AB52076" s="241"/>
    </row>
    <row r="52077" spans="25:28">
      <c r="Y52077" s="240"/>
      <c r="AB52077" s="241"/>
    </row>
    <row r="52078" spans="25:28">
      <c r="Y52078" s="240"/>
      <c r="AB52078" s="241"/>
    </row>
    <row r="52079" spans="25:28">
      <c r="Y52079" s="240"/>
      <c r="AB52079" s="241"/>
    </row>
    <row r="52080" spans="25:28">
      <c r="Y52080" s="240"/>
      <c r="AB52080" s="241"/>
    </row>
    <row r="52081" spans="25:28">
      <c r="Y52081" s="240"/>
      <c r="AB52081" s="241"/>
    </row>
    <row r="52082" spans="25:28">
      <c r="Y52082" s="240"/>
      <c r="AB52082" s="241"/>
    </row>
    <row r="52083" spans="25:28">
      <c r="Y52083" s="240"/>
      <c r="AB52083" s="241"/>
    </row>
    <row r="52084" spans="25:28">
      <c r="Y52084" s="240"/>
      <c r="AB52084" s="241"/>
    </row>
    <row r="52085" spans="25:28">
      <c r="Y52085" s="240"/>
      <c r="AB52085" s="241"/>
    </row>
    <row r="52086" spans="25:28">
      <c r="Y52086" s="240"/>
      <c r="AB52086" s="241"/>
    </row>
    <row r="52087" spans="25:28">
      <c r="Y52087" s="240"/>
      <c r="AB52087" s="241"/>
    </row>
    <row r="52088" spans="25:28">
      <c r="Y52088" s="240"/>
      <c r="AB52088" s="241"/>
    </row>
    <row r="52089" spans="25:28">
      <c r="Y52089" s="240"/>
      <c r="AB52089" s="241"/>
    </row>
    <row r="52090" spans="25:28">
      <c r="Y52090" s="240"/>
      <c r="AB52090" s="241"/>
    </row>
    <row r="52091" spans="25:28">
      <c r="Y52091" s="240"/>
      <c r="AB52091" s="241"/>
    </row>
    <row r="52092" spans="25:28">
      <c r="Y52092" s="240"/>
      <c r="AB52092" s="241"/>
    </row>
    <row r="52093" spans="25:28">
      <c r="Y52093" s="240"/>
      <c r="AB52093" s="241"/>
    </row>
    <row r="52094" spans="25:28">
      <c r="Y52094" s="240"/>
      <c r="AB52094" s="241"/>
    </row>
    <row r="52095" spans="25:28">
      <c r="Y52095" s="240"/>
      <c r="AB52095" s="241"/>
    </row>
    <row r="52096" spans="25:28">
      <c r="Y52096" s="240"/>
      <c r="AB52096" s="241"/>
    </row>
    <row r="52097" spans="25:28">
      <c r="Y52097" s="240"/>
      <c r="AB52097" s="241"/>
    </row>
    <row r="52098" spans="25:28">
      <c r="Y52098" s="240"/>
      <c r="AB52098" s="241"/>
    </row>
    <row r="52099" spans="25:28">
      <c r="Y52099" s="240"/>
      <c r="AB52099" s="241"/>
    </row>
    <row r="52100" spans="25:28">
      <c r="Y52100" s="240"/>
      <c r="AB52100" s="241"/>
    </row>
    <row r="52101" spans="25:28">
      <c r="Y52101" s="240"/>
      <c r="AB52101" s="241"/>
    </row>
    <row r="52102" spans="25:28">
      <c r="Y52102" s="240"/>
      <c r="AB52102" s="241"/>
    </row>
    <row r="52103" spans="25:28">
      <c r="Y52103" s="240"/>
      <c r="AB52103" s="241"/>
    </row>
    <row r="52104" spans="25:28">
      <c r="Y52104" s="240"/>
      <c r="AB52104" s="241"/>
    </row>
    <row r="52105" spans="25:28">
      <c r="Y52105" s="240"/>
      <c r="AB52105" s="241"/>
    </row>
    <row r="52106" spans="25:28">
      <c r="Y52106" s="240"/>
      <c r="AB52106" s="241"/>
    </row>
    <row r="52107" spans="25:28">
      <c r="Y52107" s="240"/>
      <c r="AB52107" s="241"/>
    </row>
    <row r="52108" spans="25:28">
      <c r="Y52108" s="240"/>
      <c r="AB52108" s="241"/>
    </row>
    <row r="52109" spans="25:28">
      <c r="Y52109" s="240"/>
      <c r="AB52109" s="241"/>
    </row>
    <row r="52110" spans="25:28">
      <c r="Y52110" s="240"/>
      <c r="AB52110" s="241"/>
    </row>
    <row r="52111" spans="25:28">
      <c r="Y52111" s="240"/>
      <c r="AB52111" s="241"/>
    </row>
    <row r="52112" spans="25:28">
      <c r="Y52112" s="240"/>
      <c r="AB52112" s="241"/>
    </row>
    <row r="52113" spans="25:28">
      <c r="Y52113" s="240"/>
      <c r="AB52113" s="241"/>
    </row>
    <row r="52114" spans="25:28">
      <c r="Y52114" s="240"/>
      <c r="AB52114" s="241"/>
    </row>
    <row r="52115" spans="25:28">
      <c r="Y52115" s="240"/>
      <c r="AB52115" s="241"/>
    </row>
    <row r="52116" spans="25:28">
      <c r="Y52116" s="240"/>
      <c r="AB52116" s="241"/>
    </row>
    <row r="52117" spans="25:28">
      <c r="Y52117" s="240"/>
      <c r="AB52117" s="241"/>
    </row>
    <row r="52118" spans="25:28">
      <c r="Y52118" s="240"/>
      <c r="AB52118" s="241"/>
    </row>
    <row r="52119" spans="25:28">
      <c r="Y52119" s="240"/>
      <c r="AB52119" s="241"/>
    </row>
    <row r="52120" spans="25:28">
      <c r="Y52120" s="240"/>
      <c r="AB52120" s="241"/>
    </row>
    <row r="52121" spans="25:28">
      <c r="Y52121" s="240"/>
      <c r="AB52121" s="241"/>
    </row>
    <row r="52122" spans="25:28">
      <c r="Y52122" s="240"/>
      <c r="AB52122" s="241"/>
    </row>
    <row r="52123" spans="25:28">
      <c r="Y52123" s="240"/>
      <c r="AB52123" s="241"/>
    </row>
    <row r="52124" spans="25:28">
      <c r="Y52124" s="240"/>
      <c r="AB52124" s="241"/>
    </row>
    <row r="52125" spans="25:28">
      <c r="Y52125" s="240"/>
      <c r="AB52125" s="241"/>
    </row>
    <row r="52126" spans="25:28">
      <c r="Y52126" s="240"/>
      <c r="AB52126" s="241"/>
    </row>
    <row r="52127" spans="25:28">
      <c r="Y52127" s="240"/>
      <c r="AB52127" s="241"/>
    </row>
    <row r="52128" spans="25:28">
      <c r="Y52128" s="240"/>
      <c r="AB52128" s="241"/>
    </row>
    <row r="52129" spans="25:28">
      <c r="Y52129" s="240"/>
      <c r="AB52129" s="241"/>
    </row>
    <row r="52130" spans="25:28">
      <c r="Y52130" s="240"/>
      <c r="AB52130" s="241"/>
    </row>
    <row r="52131" spans="25:28">
      <c r="Y52131" s="240"/>
      <c r="AB52131" s="241"/>
    </row>
    <row r="52132" spans="25:28">
      <c r="Y52132" s="240"/>
      <c r="AB52132" s="241"/>
    </row>
    <row r="52133" spans="25:28">
      <c r="Y52133" s="240"/>
      <c r="AB52133" s="241"/>
    </row>
    <row r="52134" spans="25:28">
      <c r="Y52134" s="240"/>
      <c r="AB52134" s="241"/>
    </row>
    <row r="52135" spans="25:28">
      <c r="Y52135" s="240"/>
      <c r="AB52135" s="241"/>
    </row>
    <row r="52136" spans="25:28">
      <c r="Y52136" s="240"/>
      <c r="AB52136" s="241"/>
    </row>
    <row r="52137" spans="25:28">
      <c r="Y52137" s="240"/>
      <c r="AB52137" s="241"/>
    </row>
    <row r="52138" spans="25:28">
      <c r="Y52138" s="240"/>
      <c r="AB52138" s="241"/>
    </row>
    <row r="52139" spans="25:28">
      <c r="Y52139" s="240"/>
      <c r="AB52139" s="241"/>
    </row>
    <row r="52140" spans="25:28">
      <c r="Y52140" s="240"/>
      <c r="AB52140" s="241"/>
    </row>
    <row r="52141" spans="25:28">
      <c r="Y52141" s="240"/>
      <c r="AB52141" s="241"/>
    </row>
    <row r="52142" spans="25:28">
      <c r="Y52142" s="240"/>
      <c r="AB52142" s="241"/>
    </row>
    <row r="52143" spans="25:28">
      <c r="Y52143" s="240"/>
      <c r="AB52143" s="241"/>
    </row>
    <row r="52144" spans="25:28">
      <c r="Y52144" s="240"/>
      <c r="AB52144" s="241"/>
    </row>
    <row r="52145" spans="25:28">
      <c r="Y52145" s="240"/>
      <c r="AB52145" s="241"/>
    </row>
    <row r="52146" spans="25:28">
      <c r="Y52146" s="240"/>
      <c r="AB52146" s="241"/>
    </row>
    <row r="52147" spans="25:28">
      <c r="Y52147" s="240"/>
      <c r="AB52147" s="241"/>
    </row>
    <row r="52148" spans="25:28">
      <c r="Y52148" s="240"/>
      <c r="AB52148" s="241"/>
    </row>
    <row r="52149" spans="25:28">
      <c r="Y52149" s="240"/>
      <c r="AB52149" s="241"/>
    </row>
    <row r="52150" spans="25:28">
      <c r="Y52150" s="240"/>
      <c r="AB52150" s="241"/>
    </row>
    <row r="52151" spans="25:28">
      <c r="Y52151" s="240"/>
      <c r="AB52151" s="241"/>
    </row>
    <row r="52152" spans="25:28">
      <c r="Y52152" s="240"/>
      <c r="AB52152" s="241"/>
    </row>
    <row r="52153" spans="25:28">
      <c r="Y52153" s="240"/>
      <c r="AB52153" s="241"/>
    </row>
    <row r="52154" spans="25:28">
      <c r="Y52154" s="240"/>
      <c r="AB52154" s="241"/>
    </row>
    <row r="52155" spans="25:28">
      <c r="Y52155" s="240"/>
      <c r="AB52155" s="241"/>
    </row>
    <row r="52156" spans="25:28">
      <c r="Y52156" s="240"/>
      <c r="AB52156" s="241"/>
    </row>
    <row r="52157" spans="25:28">
      <c r="Y52157" s="240"/>
      <c r="AB52157" s="241"/>
    </row>
    <row r="52158" spans="25:28">
      <c r="Y52158" s="240"/>
      <c r="AB52158" s="241"/>
    </row>
    <row r="52159" spans="25:28">
      <c r="Y52159" s="240"/>
      <c r="AB52159" s="241"/>
    </row>
    <row r="52160" spans="25:28">
      <c r="Y52160" s="240"/>
      <c r="AB52160" s="241"/>
    </row>
    <row r="52161" spans="25:28">
      <c r="Y52161" s="240"/>
      <c r="AB52161" s="241"/>
    </row>
    <row r="52162" spans="25:28">
      <c r="Y52162" s="240"/>
      <c r="AB52162" s="241"/>
    </row>
    <row r="52163" spans="25:28">
      <c r="Y52163" s="240"/>
      <c r="AB52163" s="241"/>
    </row>
    <row r="52164" spans="25:28">
      <c r="Y52164" s="240"/>
      <c r="AB52164" s="241"/>
    </row>
    <row r="52165" spans="25:28">
      <c r="Y52165" s="240"/>
      <c r="AB52165" s="241"/>
    </row>
    <row r="52166" spans="25:28">
      <c r="Y52166" s="240"/>
      <c r="AB52166" s="241"/>
    </row>
    <row r="52167" spans="25:28">
      <c r="Y52167" s="240"/>
      <c r="AB52167" s="241"/>
    </row>
    <row r="52168" spans="25:28">
      <c r="Y52168" s="240"/>
      <c r="AB52168" s="241"/>
    </row>
    <row r="52169" spans="25:28">
      <c r="Y52169" s="240"/>
      <c r="AB52169" s="241"/>
    </row>
    <row r="52170" spans="25:28">
      <c r="Y52170" s="240"/>
      <c r="AB52170" s="241"/>
    </row>
    <row r="52171" spans="25:28">
      <c r="Y52171" s="240"/>
      <c r="AB52171" s="241"/>
    </row>
    <row r="52172" spans="25:28">
      <c r="Y52172" s="240"/>
      <c r="AB52172" s="241"/>
    </row>
    <row r="52173" spans="25:28">
      <c r="Y52173" s="240"/>
      <c r="AB52173" s="241"/>
    </row>
    <row r="52174" spans="25:28">
      <c r="Y52174" s="240"/>
      <c r="AB52174" s="241"/>
    </row>
    <row r="52175" spans="25:28">
      <c r="Y52175" s="240"/>
      <c r="AB52175" s="241"/>
    </row>
    <row r="52176" spans="25:28">
      <c r="Y52176" s="240"/>
      <c r="AB52176" s="241"/>
    </row>
    <row r="52177" spans="25:28">
      <c r="Y52177" s="240"/>
      <c r="AB52177" s="241"/>
    </row>
    <row r="52178" spans="25:28">
      <c r="Y52178" s="240"/>
      <c r="AB52178" s="241"/>
    </row>
    <row r="52179" spans="25:28">
      <c r="Y52179" s="240"/>
      <c r="AB52179" s="241"/>
    </row>
    <row r="52180" spans="25:28">
      <c r="Y52180" s="240"/>
      <c r="AB52180" s="241"/>
    </row>
    <row r="52181" spans="25:28">
      <c r="Y52181" s="240"/>
      <c r="AB52181" s="241"/>
    </row>
    <row r="52182" spans="25:28">
      <c r="Y52182" s="240"/>
      <c r="AB52182" s="241"/>
    </row>
    <row r="52183" spans="25:28">
      <c r="Y52183" s="240"/>
      <c r="AB52183" s="241"/>
    </row>
    <row r="52184" spans="25:28">
      <c r="Y52184" s="240"/>
      <c r="AB52184" s="241"/>
    </row>
    <row r="52185" spans="25:28">
      <c r="Y52185" s="240"/>
      <c r="AB52185" s="241"/>
    </row>
    <row r="52186" spans="25:28">
      <c r="Y52186" s="240"/>
      <c r="AB52186" s="241"/>
    </row>
    <row r="52187" spans="25:28">
      <c r="Y52187" s="240"/>
      <c r="AB52187" s="241"/>
    </row>
    <row r="52188" spans="25:28">
      <c r="Y52188" s="240"/>
      <c r="AB52188" s="241"/>
    </row>
    <row r="52189" spans="25:28">
      <c r="Y52189" s="240"/>
      <c r="AB52189" s="241"/>
    </row>
    <row r="52190" spans="25:28">
      <c r="Y52190" s="240"/>
      <c r="AB52190" s="241"/>
    </row>
    <row r="52191" spans="25:28">
      <c r="Y52191" s="240"/>
      <c r="AB52191" s="241"/>
    </row>
    <row r="52192" spans="25:28">
      <c r="Y52192" s="240"/>
      <c r="AB52192" s="241"/>
    </row>
    <row r="52193" spans="25:28">
      <c r="Y52193" s="240"/>
      <c r="AB52193" s="241"/>
    </row>
    <row r="52194" spans="25:28">
      <c r="Y52194" s="240"/>
      <c r="AB52194" s="241"/>
    </row>
    <row r="52195" spans="25:28">
      <c r="Y52195" s="240"/>
      <c r="AB52195" s="241"/>
    </row>
    <row r="52196" spans="25:28">
      <c r="Y52196" s="240"/>
      <c r="AB52196" s="241"/>
    </row>
    <row r="52197" spans="25:28">
      <c r="Y52197" s="240"/>
      <c r="AB52197" s="241"/>
    </row>
    <row r="52198" spans="25:28">
      <c r="Y52198" s="240"/>
      <c r="AB52198" s="241"/>
    </row>
    <row r="52199" spans="25:28">
      <c r="Y52199" s="240"/>
      <c r="AB52199" s="241"/>
    </row>
    <row r="52200" spans="25:28">
      <c r="Y52200" s="240"/>
      <c r="AB52200" s="241"/>
    </row>
    <row r="52201" spans="25:28">
      <c r="Y52201" s="240"/>
      <c r="AB52201" s="241"/>
    </row>
    <row r="52202" spans="25:28">
      <c r="Y52202" s="240"/>
      <c r="AB52202" s="241"/>
    </row>
    <row r="52203" spans="25:28">
      <c r="Y52203" s="240"/>
      <c r="AB52203" s="241"/>
    </row>
    <row r="52204" spans="25:28">
      <c r="Y52204" s="240"/>
      <c r="AB52204" s="241"/>
    </row>
    <row r="52205" spans="25:28">
      <c r="Y52205" s="240"/>
      <c r="AB52205" s="241"/>
    </row>
    <row r="52206" spans="25:28">
      <c r="Y52206" s="240"/>
      <c r="AB52206" s="241"/>
    </row>
    <row r="52207" spans="25:28">
      <c r="Y52207" s="240"/>
      <c r="AB52207" s="241"/>
    </row>
    <row r="52208" spans="25:28">
      <c r="Y52208" s="240"/>
      <c r="AB52208" s="241"/>
    </row>
    <row r="52209" spans="25:28">
      <c r="Y52209" s="240"/>
      <c r="AB52209" s="241"/>
    </row>
    <row r="52210" spans="25:28">
      <c r="Y52210" s="240"/>
      <c r="AB52210" s="241"/>
    </row>
    <row r="52211" spans="25:28">
      <c r="Y52211" s="240"/>
      <c r="AB52211" s="241"/>
    </row>
    <row r="52212" spans="25:28">
      <c r="Y52212" s="240"/>
      <c r="AB52212" s="241"/>
    </row>
    <row r="52213" spans="25:28">
      <c r="Y52213" s="240"/>
      <c r="AB52213" s="241"/>
    </row>
    <row r="52214" spans="25:28">
      <c r="Y52214" s="240"/>
      <c r="AB52214" s="241"/>
    </row>
    <row r="52215" spans="25:28">
      <c r="Y52215" s="240"/>
      <c r="AB52215" s="241"/>
    </row>
    <row r="52216" spans="25:28">
      <c r="Y52216" s="240"/>
      <c r="AB52216" s="241"/>
    </row>
    <row r="52217" spans="25:28">
      <c r="Y52217" s="240"/>
      <c r="AB52217" s="241"/>
    </row>
    <row r="52218" spans="25:28">
      <c r="Y52218" s="240"/>
      <c r="AB52218" s="241"/>
    </row>
    <row r="52219" spans="25:28">
      <c r="Y52219" s="240"/>
      <c r="AB52219" s="241"/>
    </row>
    <row r="52220" spans="25:28">
      <c r="Y52220" s="240"/>
      <c r="AB52220" s="241"/>
    </row>
    <row r="52221" spans="25:28">
      <c r="Y52221" s="240"/>
      <c r="AB52221" s="241"/>
    </row>
    <row r="52222" spans="25:28">
      <c r="Y52222" s="240"/>
      <c r="AB52222" s="241"/>
    </row>
    <row r="52223" spans="25:28">
      <c r="Y52223" s="240"/>
      <c r="AB52223" s="241"/>
    </row>
    <row r="52224" spans="25:28">
      <c r="Y52224" s="240"/>
      <c r="AB52224" s="241"/>
    </row>
    <row r="52225" spans="25:28">
      <c r="Y52225" s="240"/>
      <c r="AB52225" s="241"/>
    </row>
    <row r="52226" spans="25:28">
      <c r="Y52226" s="240"/>
      <c r="AB52226" s="241"/>
    </row>
    <row r="52227" spans="25:28">
      <c r="Y52227" s="240"/>
      <c r="AB52227" s="241"/>
    </row>
    <row r="52228" spans="25:28">
      <c r="Y52228" s="240"/>
      <c r="AB52228" s="241"/>
    </row>
    <row r="52229" spans="25:28">
      <c r="Y52229" s="240"/>
      <c r="AB52229" s="241"/>
    </row>
    <row r="52230" spans="25:28">
      <c r="Y52230" s="240"/>
      <c r="AB52230" s="241"/>
    </row>
    <row r="52231" spans="25:28">
      <c r="Y52231" s="240"/>
      <c r="AB52231" s="241"/>
    </row>
    <row r="52232" spans="25:28">
      <c r="Y52232" s="240"/>
      <c r="AB52232" s="241"/>
    </row>
    <row r="52233" spans="25:28">
      <c r="Y52233" s="240"/>
      <c r="AB52233" s="241"/>
    </row>
    <row r="52234" spans="25:28">
      <c r="Y52234" s="240"/>
      <c r="AB52234" s="241"/>
    </row>
    <row r="52235" spans="25:28">
      <c r="Y52235" s="240"/>
      <c r="AB52235" s="241"/>
    </row>
    <row r="52236" spans="25:28">
      <c r="Y52236" s="240"/>
      <c r="AB52236" s="241"/>
    </row>
    <row r="52237" spans="25:28">
      <c r="Y52237" s="240"/>
      <c r="AB52237" s="241"/>
    </row>
    <row r="52238" spans="25:28">
      <c r="Y52238" s="240"/>
      <c r="AB52238" s="241"/>
    </row>
    <row r="52239" spans="25:28">
      <c r="Y52239" s="240"/>
      <c r="AB52239" s="241"/>
    </row>
    <row r="52240" spans="25:28">
      <c r="Y52240" s="240"/>
      <c r="AB52240" s="241"/>
    </row>
    <row r="52241" spans="25:28">
      <c r="Y52241" s="240"/>
      <c r="AB52241" s="241"/>
    </row>
    <row r="52242" spans="25:28">
      <c r="Y52242" s="240"/>
      <c r="AB52242" s="241"/>
    </row>
    <row r="52243" spans="25:28">
      <c r="Y52243" s="240"/>
      <c r="AB52243" s="241"/>
    </row>
    <row r="52244" spans="25:28">
      <c r="Y52244" s="240"/>
      <c r="AB52244" s="241"/>
    </row>
    <row r="52245" spans="25:28">
      <c r="Y52245" s="240"/>
      <c r="AB52245" s="241"/>
    </row>
    <row r="52246" spans="25:28">
      <c r="Y52246" s="240"/>
      <c r="AB52246" s="241"/>
    </row>
    <row r="52247" spans="25:28">
      <c r="Y52247" s="240"/>
      <c r="AB52247" s="241"/>
    </row>
    <row r="52248" spans="25:28">
      <c r="Y52248" s="240"/>
      <c r="AB52248" s="241"/>
    </row>
    <row r="52249" spans="25:28">
      <c r="Y52249" s="240"/>
      <c r="AB52249" s="241"/>
    </row>
    <row r="52250" spans="25:28">
      <c r="Y52250" s="240"/>
      <c r="AB52250" s="241"/>
    </row>
    <row r="52251" spans="25:28">
      <c r="Y52251" s="240"/>
      <c r="AB52251" s="241"/>
    </row>
    <row r="52252" spans="25:28">
      <c r="Y52252" s="240"/>
      <c r="AB52252" s="241"/>
    </row>
    <row r="52253" spans="25:28">
      <c r="Y52253" s="240"/>
      <c r="AB52253" s="241"/>
    </row>
    <row r="52254" spans="25:28">
      <c r="Y52254" s="240"/>
      <c r="AB52254" s="241"/>
    </row>
    <row r="52255" spans="25:28">
      <c r="Y52255" s="240"/>
      <c r="AB52255" s="241"/>
    </row>
    <row r="52256" spans="25:28">
      <c r="Y52256" s="240"/>
      <c r="AB52256" s="241"/>
    </row>
    <row r="52257" spans="25:28">
      <c r="Y52257" s="240"/>
      <c r="AB52257" s="241"/>
    </row>
    <row r="52258" spans="25:28">
      <c r="Y52258" s="240"/>
      <c r="AB52258" s="241"/>
    </row>
    <row r="52259" spans="25:28">
      <c r="Y52259" s="240"/>
      <c r="AB52259" s="241"/>
    </row>
    <row r="52260" spans="25:28">
      <c r="Y52260" s="240"/>
      <c r="AB52260" s="241"/>
    </row>
    <row r="52261" spans="25:28">
      <c r="Y52261" s="240"/>
      <c r="AB52261" s="241"/>
    </row>
    <row r="52262" spans="25:28">
      <c r="Y52262" s="240"/>
      <c r="AB52262" s="241"/>
    </row>
    <row r="52263" spans="25:28">
      <c r="Y52263" s="240"/>
      <c r="AB52263" s="241"/>
    </row>
    <row r="52264" spans="25:28">
      <c r="Y52264" s="240"/>
      <c r="AB52264" s="241"/>
    </row>
    <row r="52265" spans="25:28">
      <c r="Y52265" s="240"/>
      <c r="AB52265" s="241"/>
    </row>
    <row r="52266" spans="25:28">
      <c r="Y52266" s="240"/>
      <c r="AB52266" s="241"/>
    </row>
    <row r="52267" spans="25:28">
      <c r="Y52267" s="240"/>
      <c r="AB52267" s="241"/>
    </row>
    <row r="52268" spans="25:28">
      <c r="Y52268" s="240"/>
      <c r="AB52268" s="241"/>
    </row>
    <row r="52269" spans="25:28">
      <c r="Y52269" s="240"/>
      <c r="AB52269" s="241"/>
    </row>
    <row r="52270" spans="25:28">
      <c r="Y52270" s="240"/>
      <c r="AB52270" s="241"/>
    </row>
    <row r="52271" spans="25:28">
      <c r="Y52271" s="240"/>
      <c r="AB52271" s="241"/>
    </row>
    <row r="52272" spans="25:28">
      <c r="Y52272" s="240"/>
      <c r="AB52272" s="241"/>
    </row>
    <row r="52273" spans="25:28">
      <c r="Y52273" s="240"/>
      <c r="AB52273" s="241"/>
    </row>
    <row r="52274" spans="25:28">
      <c r="Y52274" s="240"/>
      <c r="AB52274" s="241"/>
    </row>
    <row r="52275" spans="25:28">
      <c r="Y52275" s="240"/>
      <c r="AB52275" s="241"/>
    </row>
    <row r="52276" spans="25:28">
      <c r="Y52276" s="240"/>
      <c r="AB52276" s="241"/>
    </row>
    <row r="52277" spans="25:28">
      <c r="Y52277" s="240"/>
      <c r="AB52277" s="241"/>
    </row>
    <row r="52278" spans="25:28">
      <c r="Y52278" s="240"/>
      <c r="AB52278" s="241"/>
    </row>
    <row r="52279" spans="25:28">
      <c r="Y52279" s="240"/>
      <c r="AB52279" s="241"/>
    </row>
    <row r="52280" spans="25:28">
      <c r="Y52280" s="240"/>
      <c r="AB52280" s="241"/>
    </row>
    <row r="52281" spans="25:28">
      <c r="Y52281" s="240"/>
      <c r="AB52281" s="241"/>
    </row>
    <row r="52282" spans="25:28">
      <c r="Y52282" s="240"/>
      <c r="AB52282" s="241"/>
    </row>
    <row r="52283" spans="25:28">
      <c r="Y52283" s="240"/>
      <c r="AB52283" s="241"/>
    </row>
    <row r="52284" spans="25:28">
      <c r="Y52284" s="240"/>
      <c r="AB52284" s="241"/>
    </row>
    <row r="52285" spans="25:28">
      <c r="Y52285" s="240"/>
      <c r="AB52285" s="241"/>
    </row>
    <row r="52286" spans="25:28">
      <c r="Y52286" s="240"/>
      <c r="AB52286" s="241"/>
    </row>
    <row r="52287" spans="25:28">
      <c r="Y52287" s="240"/>
      <c r="AB52287" s="241"/>
    </row>
    <row r="52288" spans="25:28">
      <c r="Y52288" s="240"/>
      <c r="AB52288" s="241"/>
    </row>
    <row r="52289" spans="25:28">
      <c r="Y52289" s="240"/>
      <c r="AB52289" s="241"/>
    </row>
    <row r="52290" spans="25:28">
      <c r="Y52290" s="240"/>
      <c r="AB52290" s="241"/>
    </row>
    <row r="52291" spans="25:28">
      <c r="Y52291" s="240"/>
      <c r="AB52291" s="241"/>
    </row>
    <row r="52292" spans="25:28">
      <c r="Y52292" s="240"/>
      <c r="AB52292" s="241"/>
    </row>
    <row r="52293" spans="25:28">
      <c r="Y52293" s="240"/>
      <c r="AB52293" s="241"/>
    </row>
    <row r="52294" spans="25:28">
      <c r="Y52294" s="240"/>
      <c r="AB52294" s="241"/>
    </row>
    <row r="52295" spans="25:28">
      <c r="Y52295" s="240"/>
      <c r="AB52295" s="241"/>
    </row>
    <row r="52296" spans="25:28">
      <c r="Y52296" s="240"/>
      <c r="AB52296" s="241"/>
    </row>
    <row r="52297" spans="25:28">
      <c r="Y52297" s="240"/>
      <c r="AB52297" s="241"/>
    </row>
    <row r="52298" spans="25:28">
      <c r="Y52298" s="240"/>
      <c r="AB52298" s="241"/>
    </row>
    <row r="52299" spans="25:28">
      <c r="Y52299" s="240"/>
      <c r="AB52299" s="241"/>
    </row>
    <row r="52300" spans="25:28">
      <c r="Y52300" s="240"/>
      <c r="AB52300" s="241"/>
    </row>
    <row r="52301" spans="25:28">
      <c r="Y52301" s="240"/>
      <c r="AB52301" s="241"/>
    </row>
    <row r="52302" spans="25:28">
      <c r="Y52302" s="240"/>
      <c r="AB52302" s="241"/>
    </row>
    <row r="52303" spans="25:28">
      <c r="Y52303" s="240"/>
      <c r="AB52303" s="241"/>
    </row>
    <row r="52304" spans="25:28">
      <c r="Y52304" s="240"/>
      <c r="AB52304" s="241"/>
    </row>
    <row r="52305" spans="25:28">
      <c r="Y52305" s="240"/>
      <c r="AB52305" s="241"/>
    </row>
    <row r="52306" spans="25:28">
      <c r="Y52306" s="240"/>
      <c r="AB52306" s="241"/>
    </row>
    <row r="52307" spans="25:28">
      <c r="Y52307" s="240"/>
      <c r="AB52307" s="241"/>
    </row>
    <row r="52308" spans="25:28">
      <c r="Y52308" s="240"/>
      <c r="AB52308" s="241"/>
    </row>
    <row r="52309" spans="25:28">
      <c r="Y52309" s="240"/>
      <c r="AB52309" s="241"/>
    </row>
    <row r="52310" spans="25:28">
      <c r="Y52310" s="240"/>
      <c r="AB52310" s="241"/>
    </row>
    <row r="52311" spans="25:28">
      <c r="Y52311" s="240"/>
      <c r="AB52311" s="241"/>
    </row>
    <row r="52312" spans="25:28">
      <c r="Y52312" s="240"/>
      <c r="AB52312" s="241"/>
    </row>
    <row r="52313" spans="25:28">
      <c r="Y52313" s="240"/>
      <c r="AB52313" s="241"/>
    </row>
    <row r="52314" spans="25:28">
      <c r="Y52314" s="240"/>
      <c r="AB52314" s="241"/>
    </row>
    <row r="52315" spans="25:28">
      <c r="Y52315" s="240"/>
      <c r="AB52315" s="241"/>
    </row>
    <row r="52316" spans="25:28">
      <c r="Y52316" s="240"/>
      <c r="AB52316" s="241"/>
    </row>
    <row r="52317" spans="25:28">
      <c r="Y52317" s="240"/>
      <c r="AB52317" s="241"/>
    </row>
    <row r="52318" spans="25:28">
      <c r="Y52318" s="240"/>
      <c r="AB52318" s="241"/>
    </row>
    <row r="52319" spans="25:28">
      <c r="Y52319" s="240"/>
      <c r="AB52319" s="241"/>
    </row>
    <row r="52320" spans="25:28">
      <c r="Y52320" s="240"/>
      <c r="AB52320" s="241"/>
    </row>
    <row r="52321" spans="25:28">
      <c r="Y52321" s="240"/>
      <c r="AB52321" s="241"/>
    </row>
    <row r="52322" spans="25:28">
      <c r="Y52322" s="240"/>
      <c r="AB52322" s="241"/>
    </row>
    <row r="52323" spans="25:28">
      <c r="Y52323" s="240"/>
      <c r="AB52323" s="241"/>
    </row>
    <row r="52324" spans="25:28">
      <c r="Y52324" s="240"/>
      <c r="AB52324" s="241"/>
    </row>
    <row r="52325" spans="25:28">
      <c r="Y52325" s="240"/>
      <c r="AB52325" s="241"/>
    </row>
    <row r="52326" spans="25:28">
      <c r="Y52326" s="240"/>
      <c r="AB52326" s="241"/>
    </row>
    <row r="52327" spans="25:28">
      <c r="Y52327" s="240"/>
      <c r="AB52327" s="241"/>
    </row>
    <row r="52328" spans="25:28">
      <c r="Y52328" s="240"/>
      <c r="AB52328" s="241"/>
    </row>
    <row r="52329" spans="25:28">
      <c r="Y52329" s="240"/>
      <c r="AB52329" s="241"/>
    </row>
    <row r="52330" spans="25:28">
      <c r="Y52330" s="240"/>
      <c r="AB52330" s="241"/>
    </row>
    <row r="52331" spans="25:28">
      <c r="Y52331" s="240"/>
      <c r="AB52331" s="241"/>
    </row>
    <row r="52332" spans="25:28">
      <c r="Y52332" s="240"/>
      <c r="AB52332" s="241"/>
    </row>
    <row r="52333" spans="25:28">
      <c r="Y52333" s="240"/>
      <c r="AB52333" s="241"/>
    </row>
    <row r="52334" spans="25:28">
      <c r="Y52334" s="240"/>
      <c r="AB52334" s="241"/>
    </row>
    <row r="52335" spans="25:28">
      <c r="Y52335" s="240"/>
      <c r="AB52335" s="241"/>
    </row>
    <row r="52336" spans="25:28">
      <c r="Y52336" s="240"/>
      <c r="AB52336" s="241"/>
    </row>
    <row r="52337" spans="25:28">
      <c r="Y52337" s="240"/>
      <c r="AB52337" s="241"/>
    </row>
    <row r="52338" spans="25:28">
      <c r="Y52338" s="240"/>
      <c r="AB52338" s="241"/>
    </row>
    <row r="52339" spans="25:28">
      <c r="Y52339" s="240"/>
      <c r="AB52339" s="241"/>
    </row>
    <row r="52340" spans="25:28">
      <c r="Y52340" s="240"/>
      <c r="AB52340" s="241"/>
    </row>
    <row r="52341" spans="25:28">
      <c r="Y52341" s="240"/>
      <c r="AB52341" s="241"/>
    </row>
    <row r="52342" spans="25:28">
      <c r="Y52342" s="240"/>
      <c r="AB52342" s="241"/>
    </row>
    <row r="52343" spans="25:28">
      <c r="Y52343" s="240"/>
      <c r="AB52343" s="241"/>
    </row>
    <row r="52344" spans="25:28">
      <c r="Y52344" s="240"/>
      <c r="AB52344" s="241"/>
    </row>
    <row r="52345" spans="25:28">
      <c r="Y52345" s="240"/>
      <c r="AB52345" s="241"/>
    </row>
    <row r="52346" spans="25:28">
      <c r="Y52346" s="240"/>
      <c r="AB52346" s="241"/>
    </row>
    <row r="52347" spans="25:28">
      <c r="Y52347" s="240"/>
      <c r="AB52347" s="241"/>
    </row>
    <row r="52348" spans="25:28">
      <c r="Y52348" s="240"/>
      <c r="AB52348" s="241"/>
    </row>
    <row r="52349" spans="25:28">
      <c r="Y52349" s="240"/>
      <c r="AB52349" s="241"/>
    </row>
    <row r="52350" spans="25:28">
      <c r="Y52350" s="240"/>
      <c r="AB52350" s="241"/>
    </row>
    <row r="52351" spans="25:28">
      <c r="Y52351" s="240"/>
      <c r="AB52351" s="241"/>
    </row>
    <row r="52352" spans="25:28">
      <c r="Y52352" s="240"/>
      <c r="AB52352" s="241"/>
    </row>
    <row r="52353" spans="25:28">
      <c r="Y52353" s="240"/>
      <c r="AB52353" s="241"/>
    </row>
    <row r="52354" spans="25:28">
      <c r="Y52354" s="240"/>
      <c r="AB52354" s="241"/>
    </row>
    <row r="52355" spans="25:28">
      <c r="Y52355" s="240"/>
      <c r="AB52355" s="241"/>
    </row>
    <row r="52356" spans="25:28">
      <c r="Y52356" s="240"/>
      <c r="AB52356" s="241"/>
    </row>
    <row r="52357" spans="25:28">
      <c r="Y52357" s="240"/>
      <c r="AB52357" s="241"/>
    </row>
    <row r="52358" spans="25:28">
      <c r="Y52358" s="240"/>
      <c r="AB52358" s="241"/>
    </row>
    <row r="52359" spans="25:28">
      <c r="Y52359" s="240"/>
      <c r="AB52359" s="241"/>
    </row>
    <row r="52360" spans="25:28">
      <c r="Y52360" s="240"/>
      <c r="AB52360" s="241"/>
    </row>
    <row r="52361" spans="25:28">
      <c r="Y52361" s="240"/>
      <c r="AB52361" s="241"/>
    </row>
    <row r="52362" spans="25:28">
      <c r="Y52362" s="240"/>
      <c r="AB52362" s="241"/>
    </row>
    <row r="52363" spans="25:28">
      <c r="Y52363" s="240"/>
      <c r="AB52363" s="241"/>
    </row>
    <row r="52364" spans="25:28">
      <c r="Y52364" s="240"/>
      <c r="AB52364" s="241"/>
    </row>
    <row r="52365" spans="25:28">
      <c r="Y52365" s="240"/>
      <c r="AB52365" s="241"/>
    </row>
    <row r="52366" spans="25:28">
      <c r="Y52366" s="240"/>
      <c r="AB52366" s="241"/>
    </row>
    <row r="52367" spans="25:28">
      <c r="Y52367" s="240"/>
      <c r="AB52367" s="241"/>
    </row>
    <row r="52368" spans="25:28">
      <c r="Y52368" s="240"/>
      <c r="AB52368" s="241"/>
    </row>
    <row r="52369" spans="25:28">
      <c r="Y52369" s="240"/>
      <c r="AB52369" s="241"/>
    </row>
    <row r="52370" spans="25:28">
      <c r="Y52370" s="240"/>
      <c r="AB52370" s="241"/>
    </row>
    <row r="52371" spans="25:28">
      <c r="Y52371" s="240"/>
      <c r="AB52371" s="241"/>
    </row>
    <row r="52372" spans="25:28">
      <c r="Y52372" s="240"/>
      <c r="AB52372" s="241"/>
    </row>
    <row r="52373" spans="25:28">
      <c r="Y52373" s="240"/>
      <c r="AB52373" s="241"/>
    </row>
    <row r="52374" spans="25:28">
      <c r="Y52374" s="240"/>
      <c r="AB52374" s="241"/>
    </row>
    <row r="52375" spans="25:28">
      <c r="Y52375" s="240"/>
      <c r="AB52375" s="241"/>
    </row>
    <row r="52376" spans="25:28">
      <c r="Y52376" s="240"/>
      <c r="AB52376" s="241"/>
    </row>
    <row r="52377" spans="25:28">
      <c r="Y52377" s="240"/>
      <c r="AB52377" s="241"/>
    </row>
    <row r="52378" spans="25:28">
      <c r="Y52378" s="240"/>
      <c r="AB52378" s="241"/>
    </row>
    <row r="52379" spans="25:28">
      <c r="Y52379" s="240"/>
      <c r="AB52379" s="241"/>
    </row>
    <row r="52380" spans="25:28">
      <c r="Y52380" s="240"/>
      <c r="AB52380" s="241"/>
    </row>
    <row r="52381" spans="25:28">
      <c r="Y52381" s="240"/>
      <c r="AB52381" s="241"/>
    </row>
    <row r="52382" spans="25:28">
      <c r="Y52382" s="240"/>
      <c r="AB52382" s="241"/>
    </row>
    <row r="52383" spans="25:28">
      <c r="Y52383" s="240"/>
      <c r="AB52383" s="241"/>
    </row>
    <row r="52384" spans="25:28">
      <c r="Y52384" s="240"/>
      <c r="AB52384" s="241"/>
    </row>
    <row r="52385" spans="25:28">
      <c r="Y52385" s="240"/>
      <c r="AB52385" s="241"/>
    </row>
    <row r="52386" spans="25:28">
      <c r="Y52386" s="240"/>
      <c r="AB52386" s="241"/>
    </row>
    <row r="52387" spans="25:28">
      <c r="Y52387" s="240"/>
      <c r="AB52387" s="241"/>
    </row>
    <row r="52388" spans="25:28">
      <c r="Y52388" s="240"/>
      <c r="AB52388" s="241"/>
    </row>
    <row r="52389" spans="25:28">
      <c r="Y52389" s="240"/>
      <c r="AB52389" s="241"/>
    </row>
    <row r="52390" spans="25:28">
      <c r="Y52390" s="240"/>
      <c r="AB52390" s="241"/>
    </row>
    <row r="52391" spans="25:28">
      <c r="Y52391" s="240"/>
      <c r="AB52391" s="241"/>
    </row>
    <row r="52392" spans="25:28">
      <c r="Y52392" s="240"/>
      <c r="AB52392" s="241"/>
    </row>
    <row r="52393" spans="25:28">
      <c r="Y52393" s="240"/>
      <c r="AB52393" s="241"/>
    </row>
    <row r="52394" spans="25:28">
      <c r="Y52394" s="240"/>
      <c r="AB52394" s="241"/>
    </row>
    <row r="52395" spans="25:28">
      <c r="Y52395" s="240"/>
      <c r="AB52395" s="241"/>
    </row>
    <row r="52396" spans="25:28">
      <c r="Y52396" s="240"/>
      <c r="AB52396" s="241"/>
    </row>
    <row r="52397" spans="25:28">
      <c r="Y52397" s="240"/>
      <c r="AB52397" s="241"/>
    </row>
    <row r="52398" spans="25:28">
      <c r="Y52398" s="240"/>
      <c r="AB52398" s="241"/>
    </row>
    <row r="52399" spans="25:28">
      <c r="Y52399" s="240"/>
      <c r="AB52399" s="241"/>
    </row>
    <row r="52400" spans="25:28">
      <c r="Y52400" s="240"/>
      <c r="AB52400" s="241"/>
    </row>
    <row r="52401" spans="25:28">
      <c r="Y52401" s="240"/>
      <c r="AB52401" s="241"/>
    </row>
    <row r="52402" spans="25:28">
      <c r="Y52402" s="240"/>
      <c r="AB52402" s="241"/>
    </row>
    <row r="52403" spans="25:28">
      <c r="Y52403" s="240"/>
      <c r="AB52403" s="241"/>
    </row>
    <row r="52404" spans="25:28">
      <c r="Y52404" s="240"/>
      <c r="AB52404" s="241"/>
    </row>
    <row r="52405" spans="25:28">
      <c r="Y52405" s="240"/>
      <c r="AB52405" s="241"/>
    </row>
    <row r="52406" spans="25:28">
      <c r="Y52406" s="240"/>
      <c r="AB52406" s="241"/>
    </row>
    <row r="52407" spans="25:28">
      <c r="Y52407" s="240"/>
      <c r="AB52407" s="241"/>
    </row>
    <row r="52408" spans="25:28">
      <c r="Y52408" s="240"/>
      <c r="AB52408" s="241"/>
    </row>
    <row r="52409" spans="25:28">
      <c r="Y52409" s="240"/>
      <c r="AB52409" s="241"/>
    </row>
    <row r="52410" spans="25:28">
      <c r="Y52410" s="240"/>
      <c r="AB52410" s="241"/>
    </row>
    <row r="52411" spans="25:28">
      <c r="Y52411" s="240"/>
      <c r="AB52411" s="241"/>
    </row>
    <row r="52412" spans="25:28">
      <c r="Y52412" s="240"/>
      <c r="AB52412" s="241"/>
    </row>
    <row r="52413" spans="25:28">
      <c r="Y52413" s="240"/>
      <c r="AB52413" s="241"/>
    </row>
    <row r="52414" spans="25:28">
      <c r="Y52414" s="240"/>
      <c r="AB52414" s="241"/>
    </row>
    <row r="52415" spans="25:28">
      <c r="Y52415" s="240"/>
      <c r="AB52415" s="241"/>
    </row>
    <row r="52416" spans="25:28">
      <c r="Y52416" s="240"/>
      <c r="AB52416" s="241"/>
    </row>
    <row r="52417" spans="25:28">
      <c r="Y52417" s="240"/>
      <c r="AB52417" s="241"/>
    </row>
    <row r="52418" spans="25:28">
      <c r="Y52418" s="240"/>
      <c r="AB52418" s="241"/>
    </row>
    <row r="52419" spans="25:28">
      <c r="Y52419" s="240"/>
      <c r="AB52419" s="241"/>
    </row>
    <row r="52420" spans="25:28">
      <c r="Y52420" s="240"/>
      <c r="AB52420" s="241"/>
    </row>
    <row r="52421" spans="25:28">
      <c r="Y52421" s="240"/>
      <c r="AB52421" s="241"/>
    </row>
    <row r="52422" spans="25:28">
      <c r="Y52422" s="240"/>
      <c r="AB52422" s="241"/>
    </row>
    <row r="52423" spans="25:28">
      <c r="Y52423" s="240"/>
      <c r="AB52423" s="241"/>
    </row>
    <row r="52424" spans="25:28">
      <c r="Y52424" s="240"/>
      <c r="AB52424" s="241"/>
    </row>
    <row r="52425" spans="25:28">
      <c r="Y52425" s="240"/>
      <c r="AB52425" s="241"/>
    </row>
    <row r="52426" spans="25:28">
      <c r="Y52426" s="240"/>
      <c r="AB52426" s="241"/>
    </row>
    <row r="52427" spans="25:28">
      <c r="Y52427" s="240"/>
      <c r="AB52427" s="241"/>
    </row>
    <row r="52428" spans="25:28">
      <c r="Y52428" s="240"/>
      <c r="AB52428" s="241"/>
    </row>
    <row r="52429" spans="25:28">
      <c r="Y52429" s="240"/>
      <c r="AB52429" s="241"/>
    </row>
    <row r="52430" spans="25:28">
      <c r="Y52430" s="240"/>
      <c r="AB52430" s="241"/>
    </row>
    <row r="52431" spans="25:28">
      <c r="Y52431" s="240"/>
      <c r="AB52431" s="241"/>
    </row>
    <row r="52432" spans="25:28">
      <c r="Y52432" s="240"/>
      <c r="AB52432" s="241"/>
    </row>
    <row r="52433" spans="25:28">
      <c r="Y52433" s="240"/>
      <c r="AB52433" s="241"/>
    </row>
    <row r="52434" spans="25:28">
      <c r="Y52434" s="240"/>
      <c r="AB52434" s="241"/>
    </row>
    <row r="52435" spans="25:28">
      <c r="Y52435" s="240"/>
      <c r="AB52435" s="241"/>
    </row>
    <row r="52436" spans="25:28">
      <c r="Y52436" s="240"/>
      <c r="AB52436" s="241"/>
    </row>
    <row r="52437" spans="25:28">
      <c r="Y52437" s="240"/>
      <c r="AB52437" s="241"/>
    </row>
    <row r="52438" spans="25:28">
      <c r="Y52438" s="240"/>
      <c r="AB52438" s="241"/>
    </row>
    <row r="52439" spans="25:28">
      <c r="Y52439" s="240"/>
      <c r="AB52439" s="241"/>
    </row>
    <row r="52440" spans="25:28">
      <c r="Y52440" s="240"/>
      <c r="AB52440" s="241"/>
    </row>
    <row r="52441" spans="25:28">
      <c r="Y52441" s="240"/>
      <c r="AB52441" s="241"/>
    </row>
    <row r="52442" spans="25:28">
      <c r="Y52442" s="240"/>
      <c r="AB52442" s="241"/>
    </row>
    <row r="52443" spans="25:28">
      <c r="Y52443" s="240"/>
      <c r="AB52443" s="241"/>
    </row>
    <row r="52444" spans="25:28">
      <c r="Y52444" s="240"/>
      <c r="AB52444" s="241"/>
    </row>
    <row r="52445" spans="25:28">
      <c r="Y52445" s="240"/>
      <c r="AB52445" s="241"/>
    </row>
    <row r="52446" spans="25:28">
      <c r="Y52446" s="240"/>
      <c r="AB52446" s="241"/>
    </row>
    <row r="52447" spans="25:28">
      <c r="Y52447" s="240"/>
      <c r="AB52447" s="241"/>
    </row>
    <row r="52448" spans="25:28">
      <c r="Y52448" s="240"/>
      <c r="AB52448" s="241"/>
    </row>
    <row r="52449" spans="25:28">
      <c r="Y52449" s="240"/>
      <c r="AB52449" s="241"/>
    </row>
    <row r="52450" spans="25:28">
      <c r="Y52450" s="240"/>
      <c r="AB52450" s="241"/>
    </row>
    <row r="52451" spans="25:28">
      <c r="Y52451" s="240"/>
      <c r="AB52451" s="241"/>
    </row>
    <row r="52452" spans="25:28">
      <c r="Y52452" s="240"/>
      <c r="AB52452" s="241"/>
    </row>
    <row r="52453" spans="25:28">
      <c r="Y52453" s="240"/>
      <c r="AB52453" s="241"/>
    </row>
    <row r="52454" spans="25:28">
      <c r="Y52454" s="240"/>
      <c r="AB52454" s="241"/>
    </row>
    <row r="52455" spans="25:28">
      <c r="Y52455" s="240"/>
      <c r="AB52455" s="241"/>
    </row>
    <row r="52456" spans="25:28">
      <c r="Y52456" s="240"/>
      <c r="AB52456" s="241"/>
    </row>
    <row r="52457" spans="25:28">
      <c r="Y52457" s="240"/>
      <c r="AB52457" s="241"/>
    </row>
    <row r="52458" spans="25:28">
      <c r="Y52458" s="240"/>
      <c r="AB52458" s="241"/>
    </row>
    <row r="52459" spans="25:28">
      <c r="Y52459" s="240"/>
      <c r="AB52459" s="241"/>
    </row>
    <row r="52460" spans="25:28">
      <c r="Y52460" s="240"/>
      <c r="AB52460" s="241"/>
    </row>
    <row r="52461" spans="25:28">
      <c r="Y52461" s="240"/>
      <c r="AB52461" s="241"/>
    </row>
    <row r="52462" spans="25:28">
      <c r="Y52462" s="240"/>
      <c r="AB52462" s="241"/>
    </row>
    <row r="52463" spans="25:28">
      <c r="Y52463" s="240"/>
      <c r="AB52463" s="241"/>
    </row>
    <row r="52464" spans="25:28">
      <c r="Y52464" s="240"/>
      <c r="AB52464" s="241"/>
    </row>
    <row r="52465" spans="25:28">
      <c r="Y52465" s="240"/>
      <c r="AB52465" s="241"/>
    </row>
    <row r="52466" spans="25:28">
      <c r="Y52466" s="240"/>
      <c r="AB52466" s="241"/>
    </row>
    <row r="52467" spans="25:28">
      <c r="Y52467" s="240"/>
      <c r="AB52467" s="241"/>
    </row>
    <row r="52468" spans="25:28">
      <c r="Y52468" s="240"/>
      <c r="AB52468" s="241"/>
    </row>
    <row r="52469" spans="25:28">
      <c r="Y52469" s="240"/>
      <c r="AB52469" s="241"/>
    </row>
    <row r="52470" spans="25:28">
      <c r="Y52470" s="240"/>
      <c r="AB52470" s="241"/>
    </row>
    <row r="52471" spans="25:28">
      <c r="Y52471" s="240"/>
      <c r="AB52471" s="241"/>
    </row>
    <row r="52472" spans="25:28">
      <c r="Y52472" s="240"/>
      <c r="AB52472" s="241"/>
    </row>
    <row r="52473" spans="25:28">
      <c r="Y52473" s="240"/>
      <c r="AB52473" s="241"/>
    </row>
    <row r="52474" spans="25:28">
      <c r="Y52474" s="240"/>
      <c r="AB52474" s="241"/>
    </row>
    <row r="52475" spans="25:28">
      <c r="Y52475" s="240"/>
      <c r="AB52475" s="241"/>
    </row>
    <row r="52476" spans="25:28">
      <c r="Y52476" s="240"/>
      <c r="AB52476" s="241"/>
    </row>
    <row r="52477" spans="25:28">
      <c r="Y52477" s="240"/>
      <c r="AB52477" s="241"/>
    </row>
    <row r="52478" spans="25:28">
      <c r="Y52478" s="240"/>
      <c r="AB52478" s="241"/>
    </row>
    <row r="52479" spans="25:28">
      <c r="Y52479" s="240"/>
      <c r="AB52479" s="241"/>
    </row>
    <row r="52480" spans="25:28">
      <c r="Y52480" s="240"/>
      <c r="AB52480" s="241"/>
    </row>
    <row r="52481" spans="25:28">
      <c r="Y52481" s="240"/>
      <c r="AB52481" s="241"/>
    </row>
    <row r="52482" spans="25:28">
      <c r="Y52482" s="240"/>
      <c r="AB52482" s="241"/>
    </row>
    <row r="52483" spans="25:28">
      <c r="Y52483" s="240"/>
      <c r="AB52483" s="241"/>
    </row>
    <row r="52484" spans="25:28">
      <c r="Y52484" s="240"/>
      <c r="AB52484" s="241"/>
    </row>
    <row r="52485" spans="25:28">
      <c r="Y52485" s="240"/>
      <c r="AB52485" s="241"/>
    </row>
    <row r="52486" spans="25:28">
      <c r="Y52486" s="240"/>
      <c r="AB52486" s="241"/>
    </row>
    <row r="52487" spans="25:28">
      <c r="Y52487" s="240"/>
      <c r="AB52487" s="241"/>
    </row>
    <row r="52488" spans="25:28">
      <c r="Y52488" s="240"/>
      <c r="AB52488" s="241"/>
    </row>
    <row r="52489" spans="25:28">
      <c r="Y52489" s="240"/>
      <c r="AB52489" s="241"/>
    </row>
    <row r="52490" spans="25:28">
      <c r="Y52490" s="240"/>
      <c r="AB52490" s="241"/>
    </row>
    <row r="52491" spans="25:28">
      <c r="Y52491" s="240"/>
      <c r="AB52491" s="241"/>
    </row>
    <row r="52492" spans="25:28">
      <c r="Y52492" s="240"/>
      <c r="AB52492" s="241"/>
    </row>
    <row r="52493" spans="25:28">
      <c r="Y52493" s="240"/>
      <c r="AB52493" s="241"/>
    </row>
    <row r="52494" spans="25:28">
      <c r="Y52494" s="240"/>
      <c r="AB52494" s="241"/>
    </row>
    <row r="52495" spans="25:28">
      <c r="Y52495" s="240"/>
      <c r="AB52495" s="241"/>
    </row>
    <row r="52496" spans="25:28">
      <c r="Y52496" s="240"/>
      <c r="AB52496" s="241"/>
    </row>
    <row r="52497" spans="25:28">
      <c r="Y52497" s="240"/>
      <c r="AB52497" s="241"/>
    </row>
    <row r="52498" spans="25:28">
      <c r="Y52498" s="240"/>
      <c r="AB52498" s="241"/>
    </row>
    <row r="52499" spans="25:28">
      <c r="Y52499" s="240"/>
      <c r="AB52499" s="241"/>
    </row>
    <row r="52500" spans="25:28">
      <c r="Y52500" s="240"/>
      <c r="AB52500" s="241"/>
    </row>
    <row r="52501" spans="25:28">
      <c r="Y52501" s="240"/>
      <c r="AB52501" s="241"/>
    </row>
    <row r="52502" spans="25:28">
      <c r="Y52502" s="240"/>
      <c r="AB52502" s="241"/>
    </row>
    <row r="52503" spans="25:28">
      <c r="Y52503" s="240"/>
      <c r="AB52503" s="241"/>
    </row>
    <row r="52504" spans="25:28">
      <c r="Y52504" s="240"/>
      <c r="AB52504" s="241"/>
    </row>
    <row r="52505" spans="25:28">
      <c r="Y52505" s="240"/>
      <c r="AB52505" s="241"/>
    </row>
    <row r="52506" spans="25:28">
      <c r="Y52506" s="240"/>
      <c r="AB52506" s="241"/>
    </row>
    <row r="52507" spans="25:28">
      <c r="Y52507" s="240"/>
      <c r="AB52507" s="241"/>
    </row>
    <row r="52508" spans="25:28">
      <c r="Y52508" s="240"/>
      <c r="AB52508" s="241"/>
    </row>
    <row r="52509" spans="25:28">
      <c r="Y52509" s="240"/>
      <c r="AB52509" s="241"/>
    </row>
    <row r="52510" spans="25:28">
      <c r="Y52510" s="240"/>
      <c r="AB52510" s="241"/>
    </row>
    <row r="52511" spans="25:28">
      <c r="Y52511" s="240"/>
      <c r="AB52511" s="241"/>
    </row>
    <row r="52512" spans="25:28">
      <c r="Y52512" s="240"/>
      <c r="AB52512" s="241"/>
    </row>
    <row r="52513" spans="25:28">
      <c r="Y52513" s="240"/>
      <c r="AB52513" s="241"/>
    </row>
    <row r="52514" spans="25:28">
      <c r="Y52514" s="240"/>
      <c r="AB52514" s="241"/>
    </row>
    <row r="52515" spans="25:28">
      <c r="Y52515" s="240"/>
      <c r="AB52515" s="241"/>
    </row>
    <row r="52516" spans="25:28">
      <c r="Y52516" s="240"/>
      <c r="AB52516" s="241"/>
    </row>
    <row r="52517" spans="25:28">
      <c r="Y52517" s="240"/>
      <c r="AB52517" s="241"/>
    </row>
    <row r="52518" spans="25:28">
      <c r="Y52518" s="240"/>
      <c r="AB52518" s="241"/>
    </row>
    <row r="52519" spans="25:28">
      <c r="Y52519" s="240"/>
      <c r="AB52519" s="241"/>
    </row>
    <row r="52520" spans="25:28">
      <c r="Y52520" s="240"/>
      <c r="AB52520" s="241"/>
    </row>
    <row r="52521" spans="25:28">
      <c r="Y52521" s="240"/>
      <c r="AB52521" s="241"/>
    </row>
    <row r="52522" spans="25:28">
      <c r="Y52522" s="240"/>
      <c r="AB52522" s="241"/>
    </row>
    <row r="52523" spans="25:28">
      <c r="Y52523" s="240"/>
      <c r="AB52523" s="241"/>
    </row>
    <row r="52524" spans="25:28">
      <c r="Y52524" s="240"/>
      <c r="AB52524" s="241"/>
    </row>
    <row r="52525" spans="25:28">
      <c r="Y52525" s="240"/>
      <c r="AB52525" s="241"/>
    </row>
    <row r="52526" spans="25:28">
      <c r="Y52526" s="240"/>
      <c r="AB52526" s="241"/>
    </row>
    <row r="52527" spans="25:28">
      <c r="Y52527" s="240"/>
      <c r="AB52527" s="241"/>
    </row>
    <row r="52528" spans="25:28">
      <c r="Y52528" s="240"/>
      <c r="AB52528" s="241"/>
    </row>
    <row r="52529" spans="25:28">
      <c r="Y52529" s="240"/>
      <c r="AB52529" s="241"/>
    </row>
    <row r="52530" spans="25:28">
      <c r="Y52530" s="240"/>
      <c r="AB52530" s="241"/>
    </row>
    <row r="52531" spans="25:28">
      <c r="Y52531" s="240"/>
      <c r="AB52531" s="241"/>
    </row>
    <row r="52532" spans="25:28">
      <c r="Y52532" s="240"/>
      <c r="AB52532" s="241"/>
    </row>
    <row r="52533" spans="25:28">
      <c r="Y52533" s="240"/>
      <c r="AB52533" s="241"/>
    </row>
    <row r="52534" spans="25:28">
      <c r="Y52534" s="240"/>
      <c r="AB52534" s="241"/>
    </row>
    <row r="52535" spans="25:28">
      <c r="Y52535" s="240"/>
      <c r="AB52535" s="241"/>
    </row>
    <row r="52536" spans="25:28">
      <c r="Y52536" s="240"/>
      <c r="AB52536" s="241"/>
    </row>
    <row r="52537" spans="25:28">
      <c r="Y52537" s="240"/>
      <c r="AB52537" s="241"/>
    </row>
    <row r="52538" spans="25:28">
      <c r="Y52538" s="240"/>
      <c r="AB52538" s="241"/>
    </row>
    <row r="52539" spans="25:28">
      <c r="Y52539" s="240"/>
      <c r="AB52539" s="241"/>
    </row>
    <row r="52540" spans="25:28">
      <c r="Y52540" s="240"/>
      <c r="AB52540" s="241"/>
    </row>
    <row r="52541" spans="25:28">
      <c r="Y52541" s="240"/>
      <c r="AB52541" s="241"/>
    </row>
    <row r="52542" spans="25:28">
      <c r="Y52542" s="240"/>
      <c r="AB52542" s="241"/>
    </row>
    <row r="52543" spans="25:28">
      <c r="Y52543" s="240"/>
      <c r="AB52543" s="241"/>
    </row>
    <row r="52544" spans="25:28">
      <c r="Y52544" s="240"/>
      <c r="AB52544" s="241"/>
    </row>
    <row r="52545" spans="25:28">
      <c r="Y52545" s="240"/>
      <c r="AB52545" s="241"/>
    </row>
    <row r="52546" spans="25:28">
      <c r="Y52546" s="240"/>
      <c r="AB52546" s="241"/>
    </row>
    <row r="52547" spans="25:28">
      <c r="Y52547" s="240"/>
      <c r="AB52547" s="241"/>
    </row>
    <row r="52548" spans="25:28">
      <c r="Y52548" s="240"/>
      <c r="AB52548" s="241"/>
    </row>
    <row r="52549" spans="25:28">
      <c r="Y52549" s="240"/>
      <c r="AB52549" s="241"/>
    </row>
    <row r="52550" spans="25:28">
      <c r="Y52550" s="240"/>
      <c r="AB52550" s="241"/>
    </row>
    <row r="52551" spans="25:28">
      <c r="Y52551" s="240"/>
      <c r="AB52551" s="241"/>
    </row>
    <row r="52552" spans="25:28">
      <c r="Y52552" s="240"/>
      <c r="AB52552" s="241"/>
    </row>
    <row r="52553" spans="25:28">
      <c r="Y52553" s="240"/>
      <c r="AB52553" s="241"/>
    </row>
    <row r="52554" spans="25:28">
      <c r="Y52554" s="240"/>
      <c r="AB52554" s="241"/>
    </row>
    <row r="52555" spans="25:28">
      <c r="Y52555" s="240"/>
      <c r="AB52555" s="241"/>
    </row>
    <row r="52556" spans="25:28">
      <c r="Y52556" s="240"/>
      <c r="AB52556" s="241"/>
    </row>
    <row r="52557" spans="25:28">
      <c r="Y52557" s="240"/>
      <c r="AB52557" s="241"/>
    </row>
    <row r="52558" spans="25:28">
      <c r="Y52558" s="240"/>
      <c r="AB52558" s="241"/>
    </row>
    <row r="52559" spans="25:28">
      <c r="Y52559" s="240"/>
      <c r="AB52559" s="241"/>
    </row>
    <row r="52560" spans="25:28">
      <c r="Y52560" s="240"/>
      <c r="AB52560" s="241"/>
    </row>
    <row r="52561" spans="25:28">
      <c r="Y52561" s="240"/>
      <c r="AB52561" s="241"/>
    </row>
    <row r="52562" spans="25:28">
      <c r="Y52562" s="240"/>
      <c r="AB52562" s="241"/>
    </row>
    <row r="52563" spans="25:28">
      <c r="Y52563" s="240"/>
      <c r="AB52563" s="241"/>
    </row>
    <row r="52564" spans="25:28">
      <c r="Y52564" s="240"/>
      <c r="AB52564" s="241"/>
    </row>
    <row r="52565" spans="25:28">
      <c r="Y52565" s="240"/>
      <c r="AB52565" s="241"/>
    </row>
    <row r="52566" spans="25:28">
      <c r="Y52566" s="240"/>
      <c r="AB52566" s="241"/>
    </row>
    <row r="52567" spans="25:28">
      <c r="Y52567" s="240"/>
      <c r="AB52567" s="241"/>
    </row>
    <row r="52568" spans="25:28">
      <c r="Y52568" s="240"/>
      <c r="AB52568" s="241"/>
    </row>
    <row r="52569" spans="25:28">
      <c r="Y52569" s="240"/>
      <c r="AB52569" s="241"/>
    </row>
    <row r="52570" spans="25:28">
      <c r="Y52570" s="240"/>
      <c r="AB52570" s="241"/>
    </row>
    <row r="52571" spans="25:28">
      <c r="Y52571" s="240"/>
      <c r="AB52571" s="241"/>
    </row>
    <row r="52572" spans="25:28">
      <c r="Y52572" s="240"/>
      <c r="AB52572" s="241"/>
    </row>
    <row r="52573" spans="25:28">
      <c r="Y52573" s="240"/>
      <c r="AB52573" s="241"/>
    </row>
    <row r="52574" spans="25:28">
      <c r="Y52574" s="240"/>
      <c r="AB52574" s="241"/>
    </row>
    <row r="52575" spans="25:28">
      <c r="Y52575" s="240"/>
      <c r="AB52575" s="241"/>
    </row>
    <row r="52576" spans="25:28">
      <c r="Y52576" s="240"/>
      <c r="AB52576" s="241"/>
    </row>
    <row r="52577" spans="25:28">
      <c r="Y52577" s="240"/>
      <c r="AB52577" s="241"/>
    </row>
    <row r="52578" spans="25:28">
      <c r="Y52578" s="240"/>
      <c r="AB52578" s="241"/>
    </row>
    <row r="52579" spans="25:28">
      <c r="Y52579" s="240"/>
      <c r="AB52579" s="241"/>
    </row>
    <row r="52580" spans="25:28">
      <c r="Y52580" s="240"/>
      <c r="AB52580" s="241"/>
    </row>
    <row r="52581" spans="25:28">
      <c r="Y52581" s="240"/>
      <c r="AB52581" s="241"/>
    </row>
    <row r="52582" spans="25:28">
      <c r="Y52582" s="240"/>
      <c r="AB52582" s="241"/>
    </row>
    <row r="52583" spans="25:28">
      <c r="Y52583" s="240"/>
      <c r="AB52583" s="241"/>
    </row>
    <row r="52584" spans="25:28">
      <c r="Y52584" s="240"/>
      <c r="AB52584" s="241"/>
    </row>
    <row r="52585" spans="25:28">
      <c r="Y52585" s="240"/>
      <c r="AB52585" s="241"/>
    </row>
    <row r="52586" spans="25:28">
      <c r="Y52586" s="240"/>
      <c r="AB52586" s="241"/>
    </row>
    <row r="52587" spans="25:28">
      <c r="Y52587" s="240"/>
      <c r="AB52587" s="241"/>
    </row>
    <row r="52588" spans="25:28">
      <c r="Y52588" s="240"/>
      <c r="AB52588" s="241"/>
    </row>
    <row r="52589" spans="25:28">
      <c r="Y52589" s="240"/>
      <c r="AB52589" s="241"/>
    </row>
    <row r="52590" spans="25:28">
      <c r="Y52590" s="240"/>
      <c r="AB52590" s="241"/>
    </row>
    <row r="52591" spans="25:28">
      <c r="Y52591" s="240"/>
      <c r="AB52591" s="241"/>
    </row>
    <row r="52592" spans="25:28">
      <c r="Y52592" s="240"/>
      <c r="AB52592" s="241"/>
    </row>
    <row r="52593" spans="25:28">
      <c r="Y52593" s="240"/>
      <c r="AB52593" s="241"/>
    </row>
    <row r="52594" spans="25:28">
      <c r="Y52594" s="240"/>
      <c r="AB52594" s="241"/>
    </row>
    <row r="52595" spans="25:28">
      <c r="Y52595" s="240"/>
      <c r="AB52595" s="241"/>
    </row>
    <row r="52596" spans="25:28">
      <c r="Y52596" s="240"/>
      <c r="AB52596" s="241"/>
    </row>
    <row r="52597" spans="25:28">
      <c r="Y52597" s="240"/>
      <c r="AB52597" s="241"/>
    </row>
    <row r="52598" spans="25:28">
      <c r="Y52598" s="240"/>
      <c r="AB52598" s="241"/>
    </row>
    <row r="52599" spans="25:28">
      <c r="Y52599" s="240"/>
      <c r="AB52599" s="241"/>
    </row>
    <row r="52600" spans="25:28">
      <c r="Y52600" s="240"/>
      <c r="AB52600" s="241"/>
    </row>
    <row r="52601" spans="25:28">
      <c r="Y52601" s="240"/>
      <c r="AB52601" s="241"/>
    </row>
    <row r="52602" spans="25:28">
      <c r="Y52602" s="240"/>
      <c r="AB52602" s="241"/>
    </row>
    <row r="52603" spans="25:28">
      <c r="Y52603" s="240"/>
      <c r="AB52603" s="241"/>
    </row>
    <row r="52604" spans="25:28">
      <c r="Y52604" s="240"/>
      <c r="AB52604" s="241"/>
    </row>
    <row r="52605" spans="25:28">
      <c r="Y52605" s="240"/>
      <c r="AB52605" s="241"/>
    </row>
    <row r="52606" spans="25:28">
      <c r="Y52606" s="240"/>
      <c r="AB52606" s="241"/>
    </row>
    <row r="52607" spans="25:28">
      <c r="Y52607" s="240"/>
      <c r="AB52607" s="241"/>
    </row>
    <row r="52608" spans="25:28">
      <c r="Y52608" s="240"/>
      <c r="AB52608" s="241"/>
    </row>
    <row r="52609" spans="25:28">
      <c r="Y52609" s="240"/>
      <c r="AB52609" s="241"/>
    </row>
    <row r="52610" spans="25:28">
      <c r="Y52610" s="240"/>
      <c r="AB52610" s="241"/>
    </row>
    <row r="52611" spans="25:28">
      <c r="Y52611" s="240"/>
      <c r="AB52611" s="241"/>
    </row>
    <row r="52612" spans="25:28">
      <c r="Y52612" s="240"/>
      <c r="AB52612" s="241"/>
    </row>
    <row r="52613" spans="25:28">
      <c r="Y52613" s="240"/>
      <c r="AB52613" s="241"/>
    </row>
    <row r="52614" spans="25:28">
      <c r="Y52614" s="240"/>
      <c r="AB52614" s="241"/>
    </row>
    <row r="52615" spans="25:28">
      <c r="Y52615" s="240"/>
      <c r="AB52615" s="241"/>
    </row>
    <row r="52616" spans="25:28">
      <c r="Y52616" s="240"/>
      <c r="AB52616" s="241"/>
    </row>
    <row r="52617" spans="25:28">
      <c r="Y52617" s="240"/>
      <c r="AB52617" s="241"/>
    </row>
    <row r="52618" spans="25:28">
      <c r="Y52618" s="240"/>
      <c r="AB52618" s="241"/>
    </row>
    <row r="52619" spans="25:28">
      <c r="Y52619" s="240"/>
      <c r="AB52619" s="241"/>
    </row>
    <row r="52620" spans="25:28">
      <c r="Y52620" s="240"/>
      <c r="AB52620" s="241"/>
    </row>
    <row r="52621" spans="25:28">
      <c r="Y52621" s="240"/>
      <c r="AB52621" s="241"/>
    </row>
    <row r="52622" spans="25:28">
      <c r="Y52622" s="240"/>
      <c r="AB52622" s="241"/>
    </row>
    <row r="52623" spans="25:28">
      <c r="Y52623" s="240"/>
      <c r="AB52623" s="241"/>
    </row>
    <row r="52624" spans="25:28">
      <c r="Y52624" s="240"/>
      <c r="AB52624" s="241"/>
    </row>
    <row r="52625" spans="25:28">
      <c r="Y52625" s="240"/>
      <c r="AB52625" s="241"/>
    </row>
    <row r="52626" spans="25:28">
      <c r="Y52626" s="240"/>
      <c r="AB52626" s="241"/>
    </row>
    <row r="52627" spans="25:28">
      <c r="Y52627" s="240"/>
      <c r="AB52627" s="241"/>
    </row>
    <row r="52628" spans="25:28">
      <c r="Y52628" s="240"/>
      <c r="AB52628" s="241"/>
    </row>
    <row r="52629" spans="25:28">
      <c r="Y52629" s="240"/>
      <c r="AB52629" s="241"/>
    </row>
    <row r="52630" spans="25:28">
      <c r="Y52630" s="240"/>
      <c r="AB52630" s="241"/>
    </row>
    <row r="52631" spans="25:28">
      <c r="Y52631" s="240"/>
      <c r="AB52631" s="241"/>
    </row>
    <row r="52632" spans="25:28">
      <c r="Y52632" s="240"/>
      <c r="AB52632" s="241"/>
    </row>
    <row r="52633" spans="25:28">
      <c r="Y52633" s="240"/>
      <c r="AB52633" s="241"/>
    </row>
    <row r="52634" spans="25:28">
      <c r="Y52634" s="240"/>
      <c r="AB52634" s="241"/>
    </row>
    <row r="52635" spans="25:28">
      <c r="Y52635" s="240"/>
      <c r="AB52635" s="241"/>
    </row>
    <row r="52636" spans="25:28">
      <c r="Y52636" s="240"/>
      <c r="AB52636" s="241"/>
    </row>
    <row r="52637" spans="25:28">
      <c r="Y52637" s="240"/>
      <c r="AB52637" s="241"/>
    </row>
    <row r="52638" spans="25:28">
      <c r="Y52638" s="240"/>
      <c r="AB52638" s="241"/>
    </row>
    <row r="52639" spans="25:28">
      <c r="Y52639" s="240"/>
      <c r="AB52639" s="241"/>
    </row>
    <row r="52640" spans="25:28">
      <c r="Y52640" s="240"/>
      <c r="AB52640" s="241"/>
    </row>
    <row r="52641" spans="25:28">
      <c r="Y52641" s="240"/>
      <c r="AB52641" s="241"/>
    </row>
    <row r="52642" spans="25:28">
      <c r="Y52642" s="240"/>
      <c r="AB52642" s="241"/>
    </row>
    <row r="52643" spans="25:28">
      <c r="Y52643" s="240"/>
      <c r="AB52643" s="241"/>
    </row>
    <row r="52644" spans="25:28">
      <c r="Y52644" s="240"/>
      <c r="AB52644" s="241"/>
    </row>
    <row r="52645" spans="25:28">
      <c r="Y52645" s="240"/>
      <c r="AB52645" s="241"/>
    </row>
    <row r="52646" spans="25:28">
      <c r="Y52646" s="240"/>
      <c r="AB52646" s="241"/>
    </row>
    <row r="52647" spans="25:28">
      <c r="Y52647" s="240"/>
      <c r="AB52647" s="241"/>
    </row>
    <row r="52648" spans="25:28">
      <c r="Y52648" s="240"/>
      <c r="AB52648" s="241"/>
    </row>
    <row r="52649" spans="25:28">
      <c r="Y52649" s="240"/>
      <c r="AB52649" s="241"/>
    </row>
    <row r="52650" spans="25:28">
      <c r="Y52650" s="240"/>
      <c r="AB52650" s="241"/>
    </row>
    <row r="52651" spans="25:28">
      <c r="Y52651" s="240"/>
      <c r="AB52651" s="241"/>
    </row>
    <row r="52652" spans="25:28">
      <c r="Y52652" s="240"/>
      <c r="AB52652" s="241"/>
    </row>
    <row r="52653" spans="25:28">
      <c r="Y52653" s="240"/>
      <c r="AB52653" s="241"/>
    </row>
    <row r="52654" spans="25:28">
      <c r="Y52654" s="240"/>
      <c r="AB52654" s="241"/>
    </row>
    <row r="52655" spans="25:28">
      <c r="Y52655" s="240"/>
      <c r="AB52655" s="241"/>
    </row>
    <row r="52656" spans="25:28">
      <c r="Y52656" s="240"/>
      <c r="AB52656" s="241"/>
    </row>
    <row r="52657" spans="25:28">
      <c r="Y52657" s="240"/>
      <c r="AB52657" s="241"/>
    </row>
    <row r="52658" spans="25:28">
      <c r="Y52658" s="240"/>
      <c r="AB52658" s="241"/>
    </row>
    <row r="52659" spans="25:28">
      <c r="Y52659" s="240"/>
      <c r="AB52659" s="241"/>
    </row>
    <row r="52660" spans="25:28">
      <c r="Y52660" s="240"/>
      <c r="AB52660" s="241"/>
    </row>
    <row r="52661" spans="25:28">
      <c r="Y52661" s="240"/>
      <c r="AB52661" s="241"/>
    </row>
    <row r="52662" spans="25:28">
      <c r="Y52662" s="240"/>
      <c r="AB52662" s="241"/>
    </row>
    <row r="52663" spans="25:28">
      <c r="Y52663" s="240"/>
      <c r="AB52663" s="241"/>
    </row>
    <row r="52664" spans="25:28">
      <c r="Y52664" s="240"/>
      <c r="AB52664" s="241"/>
    </row>
    <row r="52665" spans="25:28">
      <c r="Y52665" s="240"/>
      <c r="AB52665" s="241"/>
    </row>
    <row r="52666" spans="25:28">
      <c r="Y52666" s="240"/>
      <c r="AB52666" s="241"/>
    </row>
    <row r="52667" spans="25:28">
      <c r="Y52667" s="240"/>
      <c r="AB52667" s="241"/>
    </row>
    <row r="52668" spans="25:28">
      <c r="Y52668" s="240"/>
      <c r="AB52668" s="241"/>
    </row>
    <row r="52669" spans="25:28">
      <c r="Y52669" s="240"/>
      <c r="AB52669" s="241"/>
    </row>
    <row r="52670" spans="25:28">
      <c r="Y52670" s="240"/>
      <c r="AB52670" s="241"/>
    </row>
    <row r="52671" spans="25:28">
      <c r="Y52671" s="240"/>
      <c r="AB52671" s="241"/>
    </row>
    <row r="52672" spans="25:28">
      <c r="Y52672" s="240"/>
      <c r="AB52672" s="241"/>
    </row>
    <row r="52673" spans="25:28">
      <c r="Y52673" s="240"/>
      <c r="AB52673" s="241"/>
    </row>
    <row r="52674" spans="25:28">
      <c r="Y52674" s="240"/>
      <c r="AB52674" s="241"/>
    </row>
    <row r="52675" spans="25:28">
      <c r="Y52675" s="240"/>
      <c r="AB52675" s="241"/>
    </row>
    <row r="52676" spans="25:28">
      <c r="Y52676" s="240"/>
      <c r="AB52676" s="241"/>
    </row>
    <row r="52677" spans="25:28">
      <c r="Y52677" s="240"/>
      <c r="AB52677" s="241"/>
    </row>
    <row r="52678" spans="25:28">
      <c r="Y52678" s="240"/>
      <c r="AB52678" s="241"/>
    </row>
    <row r="52679" spans="25:28">
      <c r="Y52679" s="240"/>
      <c r="AB52679" s="241"/>
    </row>
    <row r="52680" spans="25:28">
      <c r="Y52680" s="240"/>
      <c r="AB52680" s="241"/>
    </row>
    <row r="52681" spans="25:28">
      <c r="Y52681" s="240"/>
      <c r="AB52681" s="241"/>
    </row>
    <row r="52682" spans="25:28">
      <c r="Y52682" s="240"/>
      <c r="AB52682" s="241"/>
    </row>
    <row r="52683" spans="25:28">
      <c r="Y52683" s="240"/>
      <c r="AB52683" s="241"/>
    </row>
    <row r="52684" spans="25:28">
      <c r="Y52684" s="240"/>
      <c r="AB52684" s="241"/>
    </row>
    <row r="52685" spans="25:28">
      <c r="Y52685" s="240"/>
      <c r="AB52685" s="241"/>
    </row>
    <row r="52686" spans="25:28">
      <c r="Y52686" s="240"/>
      <c r="AB52686" s="241"/>
    </row>
    <row r="52687" spans="25:28">
      <c r="Y52687" s="240"/>
      <c r="AB52687" s="241"/>
    </row>
    <row r="52688" spans="25:28">
      <c r="Y52688" s="240"/>
      <c r="AB52688" s="241"/>
    </row>
    <row r="52689" spans="25:28">
      <c r="Y52689" s="240"/>
      <c r="AB52689" s="241"/>
    </row>
    <row r="52690" spans="25:28">
      <c r="Y52690" s="240"/>
      <c r="AB52690" s="241"/>
    </row>
    <row r="52691" spans="25:28">
      <c r="Y52691" s="240"/>
      <c r="AB52691" s="241"/>
    </row>
    <row r="52692" spans="25:28">
      <c r="Y52692" s="240"/>
      <c r="AB52692" s="241"/>
    </row>
    <row r="52693" spans="25:28">
      <c r="Y52693" s="240"/>
      <c r="AB52693" s="241"/>
    </row>
    <row r="52694" spans="25:28">
      <c r="Y52694" s="240"/>
      <c r="AB52694" s="241"/>
    </row>
    <row r="52695" spans="25:28">
      <c r="Y52695" s="240"/>
      <c r="AB52695" s="241"/>
    </row>
    <row r="52696" spans="25:28">
      <c r="Y52696" s="240"/>
      <c r="AB52696" s="241"/>
    </row>
    <row r="52697" spans="25:28">
      <c r="Y52697" s="240"/>
      <c r="AB52697" s="241"/>
    </row>
    <row r="52698" spans="25:28">
      <c r="Y52698" s="240"/>
      <c r="AB52698" s="241"/>
    </row>
    <row r="52699" spans="25:28">
      <c r="Y52699" s="240"/>
      <c r="AB52699" s="241"/>
    </row>
    <row r="52700" spans="25:28">
      <c r="Y52700" s="240"/>
      <c r="AB52700" s="241"/>
    </row>
    <row r="52701" spans="25:28">
      <c r="Y52701" s="240"/>
      <c r="AB52701" s="241"/>
    </row>
    <row r="52702" spans="25:28">
      <c r="Y52702" s="240"/>
      <c r="AB52702" s="241"/>
    </row>
    <row r="52703" spans="25:28">
      <c r="Y52703" s="240"/>
      <c r="AB52703" s="241"/>
    </row>
    <row r="52704" spans="25:28">
      <c r="Y52704" s="240"/>
      <c r="AB52704" s="241"/>
    </row>
    <row r="52705" spans="25:28">
      <c r="Y52705" s="240"/>
      <c r="AB52705" s="241"/>
    </row>
    <row r="52706" spans="25:28">
      <c r="Y52706" s="240"/>
      <c r="AB52706" s="241"/>
    </row>
    <row r="52707" spans="25:28">
      <c r="Y52707" s="240"/>
      <c r="AB52707" s="241"/>
    </row>
    <row r="52708" spans="25:28">
      <c r="Y52708" s="240"/>
      <c r="AB52708" s="241"/>
    </row>
    <row r="52709" spans="25:28">
      <c r="Y52709" s="240"/>
      <c r="AB52709" s="241"/>
    </row>
    <row r="52710" spans="25:28">
      <c r="Y52710" s="240"/>
      <c r="AB52710" s="241"/>
    </row>
    <row r="52711" spans="25:28">
      <c r="Y52711" s="240"/>
      <c r="AB52711" s="241"/>
    </row>
    <row r="52712" spans="25:28">
      <c r="Y52712" s="240"/>
      <c r="AB52712" s="241"/>
    </row>
    <row r="52713" spans="25:28">
      <c r="Y52713" s="240"/>
      <c r="AB52713" s="241"/>
    </row>
    <row r="52714" spans="25:28">
      <c r="Y52714" s="240"/>
      <c r="AB52714" s="241"/>
    </row>
    <row r="52715" spans="25:28">
      <c r="Y52715" s="240"/>
      <c r="AB52715" s="241"/>
    </row>
    <row r="52716" spans="25:28">
      <c r="Y52716" s="240"/>
      <c r="AB52716" s="241"/>
    </row>
    <row r="52717" spans="25:28">
      <c r="Y52717" s="240"/>
      <c r="AB52717" s="241"/>
    </row>
    <row r="52718" spans="25:28">
      <c r="Y52718" s="240"/>
      <c r="AB52718" s="241"/>
    </row>
    <row r="52719" spans="25:28">
      <c r="Y52719" s="240"/>
      <c r="AB52719" s="241"/>
    </row>
    <row r="52720" spans="25:28">
      <c r="Y52720" s="240"/>
      <c r="AB52720" s="241"/>
    </row>
    <row r="52721" spans="25:28">
      <c r="Y52721" s="240"/>
      <c r="AB52721" s="241"/>
    </row>
    <row r="52722" spans="25:28">
      <c r="Y52722" s="240"/>
      <c r="AB52722" s="241"/>
    </row>
    <row r="52723" spans="25:28">
      <c r="Y52723" s="240"/>
      <c r="AB52723" s="241"/>
    </row>
    <row r="52724" spans="25:28">
      <c r="Y52724" s="240"/>
      <c r="AB52724" s="241"/>
    </row>
    <row r="52725" spans="25:28">
      <c r="Y52725" s="240"/>
      <c r="AB52725" s="241"/>
    </row>
    <row r="52726" spans="25:28">
      <c r="Y52726" s="240"/>
      <c r="AB52726" s="241"/>
    </row>
    <row r="52727" spans="25:28">
      <c r="Y52727" s="240"/>
      <c r="AB52727" s="241"/>
    </row>
    <row r="52728" spans="25:28">
      <c r="Y52728" s="240"/>
      <c r="AB52728" s="241"/>
    </row>
    <row r="52729" spans="25:28">
      <c r="Y52729" s="240"/>
      <c r="AB52729" s="241"/>
    </row>
    <row r="52730" spans="25:28">
      <c r="Y52730" s="240"/>
      <c r="AB52730" s="241"/>
    </row>
    <row r="52731" spans="25:28">
      <c r="Y52731" s="240"/>
      <c r="AB52731" s="241"/>
    </row>
    <row r="52732" spans="25:28">
      <c r="Y52732" s="240"/>
      <c r="AB52732" s="241"/>
    </row>
    <row r="52733" spans="25:28">
      <c r="Y52733" s="240"/>
      <c r="AB52733" s="241"/>
    </row>
    <row r="52734" spans="25:28">
      <c r="Y52734" s="240"/>
      <c r="AB52734" s="241"/>
    </row>
    <row r="52735" spans="25:28">
      <c r="Y52735" s="240"/>
      <c r="AB52735" s="241"/>
    </row>
    <row r="52736" spans="25:28">
      <c r="Y52736" s="240"/>
      <c r="AB52736" s="241"/>
    </row>
    <row r="52737" spans="25:28">
      <c r="Y52737" s="240"/>
      <c r="AB52737" s="241"/>
    </row>
    <row r="52738" spans="25:28">
      <c r="Y52738" s="240"/>
      <c r="AB52738" s="241"/>
    </row>
    <row r="52739" spans="25:28">
      <c r="Y52739" s="240"/>
      <c r="AB52739" s="241"/>
    </row>
    <row r="52740" spans="25:28">
      <c r="Y52740" s="240"/>
      <c r="AB52740" s="241"/>
    </row>
    <row r="52741" spans="25:28">
      <c r="Y52741" s="240"/>
      <c r="AB52741" s="241"/>
    </row>
    <row r="52742" spans="25:28">
      <c r="Y52742" s="240"/>
      <c r="AB52742" s="241"/>
    </row>
    <row r="52743" spans="25:28">
      <c r="Y52743" s="240"/>
      <c r="AB52743" s="241"/>
    </row>
    <row r="52744" spans="25:28">
      <c r="Y52744" s="240"/>
      <c r="AB52744" s="241"/>
    </row>
    <row r="52745" spans="25:28">
      <c r="Y52745" s="240"/>
      <c r="AB52745" s="241"/>
    </row>
    <row r="52746" spans="25:28">
      <c r="Y52746" s="240"/>
      <c r="AB52746" s="241"/>
    </row>
    <row r="52747" spans="25:28">
      <c r="Y52747" s="240"/>
      <c r="AB52747" s="241"/>
    </row>
    <row r="52748" spans="25:28">
      <c r="Y52748" s="240"/>
      <c r="AB52748" s="241"/>
    </row>
    <row r="52749" spans="25:28">
      <c r="Y52749" s="240"/>
      <c r="AB52749" s="241"/>
    </row>
    <row r="52750" spans="25:28">
      <c r="Y52750" s="240"/>
      <c r="AB52750" s="241"/>
    </row>
    <row r="52751" spans="25:28">
      <c r="Y52751" s="240"/>
      <c r="AB52751" s="241"/>
    </row>
    <row r="52752" spans="25:28">
      <c r="Y52752" s="240"/>
      <c r="AB52752" s="241"/>
    </row>
    <row r="52753" spans="25:28">
      <c r="Y52753" s="240"/>
      <c r="AB52753" s="241"/>
    </row>
    <row r="52754" spans="25:28">
      <c r="Y52754" s="240"/>
      <c r="AB52754" s="241"/>
    </row>
    <row r="52755" spans="25:28">
      <c r="Y52755" s="240"/>
      <c r="AB52755" s="241"/>
    </row>
    <row r="52756" spans="25:28">
      <c r="Y52756" s="240"/>
      <c r="AB52756" s="241"/>
    </row>
    <row r="52757" spans="25:28">
      <c r="Y52757" s="240"/>
      <c r="AB52757" s="241"/>
    </row>
    <row r="52758" spans="25:28">
      <c r="Y52758" s="240"/>
      <c r="AB52758" s="241"/>
    </row>
    <row r="52759" spans="25:28">
      <c r="Y52759" s="240"/>
      <c r="AB52759" s="241"/>
    </row>
    <row r="52760" spans="25:28">
      <c r="Y52760" s="240"/>
      <c r="AB52760" s="241"/>
    </row>
    <row r="52761" spans="25:28">
      <c r="Y52761" s="240"/>
      <c r="AB52761" s="241"/>
    </row>
    <row r="52762" spans="25:28">
      <c r="Y52762" s="240"/>
      <c r="AB52762" s="241"/>
    </row>
    <row r="52763" spans="25:28">
      <c r="Y52763" s="240"/>
      <c r="AB52763" s="241"/>
    </row>
    <row r="52764" spans="25:28">
      <c r="Y52764" s="240"/>
      <c r="AB52764" s="241"/>
    </row>
    <row r="52765" spans="25:28">
      <c r="Y52765" s="240"/>
      <c r="AB52765" s="241"/>
    </row>
    <row r="52766" spans="25:28">
      <c r="Y52766" s="240"/>
      <c r="AB52766" s="241"/>
    </row>
    <row r="52767" spans="25:28">
      <c r="Y52767" s="240"/>
      <c r="AB52767" s="241"/>
    </row>
    <row r="52768" spans="25:28">
      <c r="Y52768" s="240"/>
      <c r="AB52768" s="241"/>
    </row>
    <row r="52769" spans="25:28">
      <c r="Y52769" s="240"/>
      <c r="AB52769" s="241"/>
    </row>
    <row r="52770" spans="25:28">
      <c r="Y52770" s="240"/>
      <c r="AB52770" s="241"/>
    </row>
    <row r="52771" spans="25:28">
      <c r="Y52771" s="240"/>
      <c r="AB52771" s="241"/>
    </row>
    <row r="52772" spans="25:28">
      <c r="Y52772" s="240"/>
      <c r="AB52772" s="241"/>
    </row>
    <row r="52773" spans="25:28">
      <c r="Y52773" s="240"/>
      <c r="AB52773" s="241"/>
    </row>
    <row r="52774" spans="25:28">
      <c r="Y52774" s="240"/>
      <c r="AB52774" s="241"/>
    </row>
    <row r="52775" spans="25:28">
      <c r="Y52775" s="240"/>
      <c r="AB52775" s="241"/>
    </row>
    <row r="52776" spans="25:28">
      <c r="Y52776" s="240"/>
      <c r="AB52776" s="241"/>
    </row>
    <row r="52777" spans="25:28">
      <c r="Y52777" s="240"/>
      <c r="AB52777" s="241"/>
    </row>
    <row r="52778" spans="25:28">
      <c r="Y52778" s="240"/>
      <c r="AB52778" s="241"/>
    </row>
    <row r="52779" spans="25:28">
      <c r="Y52779" s="240"/>
      <c r="AB52779" s="241"/>
    </row>
    <row r="52780" spans="25:28">
      <c r="Y52780" s="240"/>
      <c r="AB52780" s="241"/>
    </row>
    <row r="52781" spans="25:28">
      <c r="Y52781" s="240"/>
      <c r="AB52781" s="241"/>
    </row>
    <row r="52782" spans="25:28">
      <c r="Y52782" s="240"/>
      <c r="AB52782" s="241"/>
    </row>
    <row r="52783" spans="25:28">
      <c r="Y52783" s="240"/>
      <c r="AB52783" s="241"/>
    </row>
    <row r="52784" spans="25:28">
      <c r="Y52784" s="240"/>
      <c r="AB52784" s="241"/>
    </row>
    <row r="52785" spans="25:28">
      <c r="Y52785" s="240"/>
      <c r="AB52785" s="241"/>
    </row>
    <row r="52786" spans="25:28">
      <c r="Y52786" s="240"/>
      <c r="AB52786" s="241"/>
    </row>
    <row r="52787" spans="25:28">
      <c r="Y52787" s="240"/>
      <c r="AB52787" s="241"/>
    </row>
    <row r="52788" spans="25:28">
      <c r="Y52788" s="240"/>
      <c r="AB52788" s="241"/>
    </row>
    <row r="52789" spans="25:28">
      <c r="Y52789" s="240"/>
      <c r="AB52789" s="241"/>
    </row>
    <row r="52790" spans="25:28">
      <c r="Y52790" s="240"/>
      <c r="AB52790" s="241"/>
    </row>
    <row r="52791" spans="25:28">
      <c r="Y52791" s="240"/>
      <c r="AB52791" s="241"/>
    </row>
    <row r="52792" spans="25:28">
      <c r="Y52792" s="240"/>
      <c r="AB52792" s="241"/>
    </row>
    <row r="52793" spans="25:28">
      <c r="Y52793" s="240"/>
      <c r="AB52793" s="241"/>
    </row>
    <row r="52794" spans="25:28">
      <c r="Y52794" s="240"/>
      <c r="AB52794" s="241"/>
    </row>
    <row r="52795" spans="25:28">
      <c r="Y52795" s="240"/>
      <c r="AB52795" s="241"/>
    </row>
    <row r="52796" spans="25:28">
      <c r="Y52796" s="240"/>
      <c r="AB52796" s="241"/>
    </row>
    <row r="52797" spans="25:28">
      <c r="Y52797" s="240"/>
      <c r="AB52797" s="241"/>
    </row>
    <row r="52798" spans="25:28">
      <c r="Y52798" s="240"/>
      <c r="AB52798" s="241"/>
    </row>
    <row r="52799" spans="25:28">
      <c r="Y52799" s="240"/>
      <c r="AB52799" s="241"/>
    </row>
    <row r="52800" spans="25:28">
      <c r="Y52800" s="240"/>
      <c r="AB52800" s="241"/>
    </row>
    <row r="52801" spans="25:28">
      <c r="Y52801" s="240"/>
      <c r="AB52801" s="241"/>
    </row>
    <row r="52802" spans="25:28">
      <c r="Y52802" s="240"/>
      <c r="AB52802" s="241"/>
    </row>
    <row r="52803" spans="25:28">
      <c r="Y52803" s="240"/>
      <c r="AB52803" s="241"/>
    </row>
    <row r="52804" spans="25:28">
      <c r="Y52804" s="240"/>
      <c r="AB52804" s="241"/>
    </row>
    <row r="52805" spans="25:28">
      <c r="Y52805" s="240"/>
      <c r="AB52805" s="241"/>
    </row>
    <row r="52806" spans="25:28">
      <c r="Y52806" s="240"/>
      <c r="AB52806" s="241"/>
    </row>
    <row r="52807" spans="25:28">
      <c r="Y52807" s="240"/>
      <c r="AB52807" s="241"/>
    </row>
    <row r="52808" spans="25:28">
      <c r="Y52808" s="240"/>
      <c r="AB52808" s="241"/>
    </row>
    <row r="52809" spans="25:28">
      <c r="Y52809" s="240"/>
      <c r="AB52809" s="241"/>
    </row>
    <row r="52810" spans="25:28">
      <c r="Y52810" s="240"/>
      <c r="AB52810" s="241"/>
    </row>
    <row r="52811" spans="25:28">
      <c r="Y52811" s="240"/>
      <c r="AB52811" s="241"/>
    </row>
    <row r="52812" spans="25:28">
      <c r="Y52812" s="240"/>
      <c r="AB52812" s="241"/>
    </row>
    <row r="52813" spans="25:28">
      <c r="Y52813" s="240"/>
      <c r="AB52813" s="241"/>
    </row>
    <row r="52814" spans="25:28">
      <c r="Y52814" s="240"/>
      <c r="AB52814" s="241"/>
    </row>
    <row r="52815" spans="25:28">
      <c r="Y52815" s="240"/>
      <c r="AB52815" s="241"/>
    </row>
    <row r="52816" spans="25:28">
      <c r="Y52816" s="240"/>
      <c r="AB52816" s="241"/>
    </row>
    <row r="52817" spans="25:28">
      <c r="Y52817" s="240"/>
      <c r="AB52817" s="241"/>
    </row>
    <row r="52818" spans="25:28">
      <c r="Y52818" s="240"/>
      <c r="AB52818" s="241"/>
    </row>
    <row r="52819" spans="25:28">
      <c r="Y52819" s="240"/>
      <c r="AB52819" s="241"/>
    </row>
    <row r="52820" spans="25:28">
      <c r="Y52820" s="240"/>
      <c r="AB52820" s="241"/>
    </row>
    <row r="52821" spans="25:28">
      <c r="Y52821" s="240"/>
      <c r="AB52821" s="241"/>
    </row>
    <row r="52822" spans="25:28">
      <c r="Y52822" s="240"/>
      <c r="AB52822" s="241"/>
    </row>
    <row r="52823" spans="25:28">
      <c r="Y52823" s="240"/>
      <c r="AB52823" s="241"/>
    </row>
    <row r="52824" spans="25:28">
      <c r="Y52824" s="240"/>
      <c r="AB52824" s="241"/>
    </row>
    <row r="52825" spans="25:28">
      <c r="Y52825" s="240"/>
      <c r="AB52825" s="241"/>
    </row>
    <row r="52826" spans="25:28">
      <c r="Y52826" s="240"/>
      <c r="AB52826" s="241"/>
    </row>
    <row r="52827" spans="25:28">
      <c r="Y52827" s="240"/>
      <c r="AB52827" s="241"/>
    </row>
    <row r="52828" spans="25:28">
      <c r="Y52828" s="240"/>
      <c r="AB52828" s="241"/>
    </row>
    <row r="52829" spans="25:28">
      <c r="Y52829" s="240"/>
      <c r="AB52829" s="241"/>
    </row>
    <row r="52830" spans="25:28">
      <c r="Y52830" s="240"/>
      <c r="AB52830" s="241"/>
    </row>
    <row r="52831" spans="25:28">
      <c r="Y52831" s="240"/>
      <c r="AB52831" s="241"/>
    </row>
    <row r="52832" spans="25:28">
      <c r="Y52832" s="240"/>
      <c r="AB52832" s="241"/>
    </row>
    <row r="52833" spans="25:28">
      <c r="Y52833" s="240"/>
      <c r="AB52833" s="241"/>
    </row>
    <row r="52834" spans="25:28">
      <c r="Y52834" s="240"/>
      <c r="AB52834" s="241"/>
    </row>
    <row r="52835" spans="25:28">
      <c r="Y52835" s="240"/>
      <c r="AB52835" s="241"/>
    </row>
    <row r="52836" spans="25:28">
      <c r="Y52836" s="240"/>
      <c r="AB52836" s="241"/>
    </row>
    <row r="52837" spans="25:28">
      <c r="Y52837" s="240"/>
      <c r="AB52837" s="241"/>
    </row>
    <row r="52838" spans="25:28">
      <c r="Y52838" s="240"/>
      <c r="AB52838" s="241"/>
    </row>
    <row r="52839" spans="25:28">
      <c r="Y52839" s="240"/>
      <c r="AB52839" s="241"/>
    </row>
    <row r="52840" spans="25:28">
      <c r="Y52840" s="240"/>
      <c r="AB52840" s="241"/>
    </row>
    <row r="52841" spans="25:28">
      <c r="Y52841" s="240"/>
      <c r="AB52841" s="241"/>
    </row>
    <row r="52842" spans="25:28">
      <c r="Y52842" s="240"/>
      <c r="AB52842" s="241"/>
    </row>
    <row r="52843" spans="25:28">
      <c r="Y52843" s="240"/>
      <c r="AB52843" s="241"/>
    </row>
    <row r="52844" spans="25:28">
      <c r="Y52844" s="240"/>
      <c r="AB52844" s="241"/>
    </row>
    <row r="52845" spans="25:28">
      <c r="Y52845" s="240"/>
      <c r="AB52845" s="241"/>
    </row>
    <row r="52846" spans="25:28">
      <c r="Y52846" s="240"/>
      <c r="AB52846" s="241"/>
    </row>
    <row r="52847" spans="25:28">
      <c r="Y52847" s="240"/>
      <c r="AB52847" s="241"/>
    </row>
    <row r="52848" spans="25:28">
      <c r="Y52848" s="240"/>
      <c r="AB52848" s="241"/>
    </row>
    <row r="52849" spans="25:28">
      <c r="Y52849" s="240"/>
      <c r="AB52849" s="241"/>
    </row>
    <row r="52850" spans="25:28">
      <c r="Y52850" s="240"/>
      <c r="AB52850" s="241"/>
    </row>
    <row r="52851" spans="25:28">
      <c r="Y52851" s="240"/>
      <c r="AB52851" s="241"/>
    </row>
    <row r="52852" spans="25:28">
      <c r="Y52852" s="240"/>
      <c r="AB52852" s="241"/>
    </row>
    <row r="52853" spans="25:28">
      <c r="Y52853" s="240"/>
      <c r="AB52853" s="241"/>
    </row>
    <row r="52854" spans="25:28">
      <c r="Y52854" s="240"/>
      <c r="AB52854" s="241"/>
    </row>
    <row r="52855" spans="25:28">
      <c r="Y52855" s="240"/>
      <c r="AB52855" s="241"/>
    </row>
    <row r="52856" spans="25:28">
      <c r="Y52856" s="240"/>
      <c r="AB52856" s="241"/>
    </row>
    <row r="52857" spans="25:28">
      <c r="Y52857" s="240"/>
      <c r="AB52857" s="241"/>
    </row>
    <row r="52858" spans="25:28">
      <c r="Y52858" s="240"/>
      <c r="AB52858" s="241"/>
    </row>
    <row r="52859" spans="25:28">
      <c r="Y52859" s="240"/>
      <c r="AB52859" s="241"/>
    </row>
    <row r="52860" spans="25:28">
      <c r="Y52860" s="240"/>
      <c r="AB52860" s="241"/>
    </row>
    <row r="52861" spans="25:28">
      <c r="Y52861" s="240"/>
      <c r="AB52861" s="241"/>
    </row>
    <row r="52862" spans="25:28">
      <c r="Y52862" s="240"/>
      <c r="AB52862" s="241"/>
    </row>
    <row r="52863" spans="25:28">
      <c r="Y52863" s="240"/>
      <c r="AB52863" s="241"/>
    </row>
    <row r="52864" spans="25:28">
      <c r="Y52864" s="240"/>
      <c r="AB52864" s="241"/>
    </row>
    <row r="52865" spans="25:28">
      <c r="Y52865" s="240"/>
      <c r="AB52865" s="241"/>
    </row>
    <row r="52866" spans="25:28">
      <c r="Y52866" s="240"/>
      <c r="AB52866" s="241"/>
    </row>
    <row r="52867" spans="25:28">
      <c r="Y52867" s="240"/>
      <c r="AB52867" s="241"/>
    </row>
    <row r="52868" spans="25:28">
      <c r="Y52868" s="240"/>
      <c r="AB52868" s="241"/>
    </row>
    <row r="52869" spans="25:28">
      <c r="Y52869" s="240"/>
      <c r="AB52869" s="241"/>
    </row>
    <row r="52870" spans="25:28">
      <c r="Y52870" s="240"/>
      <c r="AB52870" s="241"/>
    </row>
    <row r="52871" spans="25:28">
      <c r="Y52871" s="240"/>
      <c r="AB52871" s="241"/>
    </row>
    <row r="52872" spans="25:28">
      <c r="Y52872" s="240"/>
      <c r="AB52872" s="241"/>
    </row>
    <row r="52873" spans="25:28">
      <c r="Y52873" s="240"/>
      <c r="AB52873" s="241"/>
    </row>
    <row r="52874" spans="25:28">
      <c r="Y52874" s="240"/>
      <c r="AB52874" s="241"/>
    </row>
    <row r="52875" spans="25:28">
      <c r="Y52875" s="240"/>
      <c r="AB52875" s="241"/>
    </row>
    <row r="52876" spans="25:28">
      <c r="Y52876" s="240"/>
      <c r="AB52876" s="241"/>
    </row>
    <row r="52877" spans="25:28">
      <c r="Y52877" s="240"/>
      <c r="AB52877" s="241"/>
    </row>
    <row r="52878" spans="25:28">
      <c r="Y52878" s="240"/>
      <c r="AB52878" s="241"/>
    </row>
    <row r="52879" spans="25:28">
      <c r="Y52879" s="240"/>
      <c r="AB52879" s="241"/>
    </row>
    <row r="52880" spans="25:28">
      <c r="Y52880" s="240"/>
      <c r="AB52880" s="241"/>
    </row>
    <row r="52881" spans="25:28">
      <c r="Y52881" s="240"/>
      <c r="AB52881" s="241"/>
    </row>
    <row r="52882" spans="25:28">
      <c r="Y52882" s="240"/>
      <c r="AB52882" s="241"/>
    </row>
    <row r="52883" spans="25:28">
      <c r="Y52883" s="240"/>
      <c r="AB52883" s="241"/>
    </row>
    <row r="52884" spans="25:28">
      <c r="Y52884" s="240"/>
      <c r="AB52884" s="241"/>
    </row>
    <row r="52885" spans="25:28">
      <c r="Y52885" s="240"/>
      <c r="AB52885" s="241"/>
    </row>
    <row r="52886" spans="25:28">
      <c r="Y52886" s="240"/>
      <c r="AB52886" s="241"/>
    </row>
    <row r="52887" spans="25:28">
      <c r="Y52887" s="240"/>
      <c r="AB52887" s="241"/>
    </row>
    <row r="52888" spans="25:28">
      <c r="Y52888" s="240"/>
      <c r="AB52888" s="241"/>
    </row>
    <row r="52889" spans="25:28">
      <c r="Y52889" s="240"/>
      <c r="AB52889" s="241"/>
    </row>
    <row r="52890" spans="25:28">
      <c r="Y52890" s="240"/>
      <c r="AB52890" s="241"/>
    </row>
    <row r="52891" spans="25:28">
      <c r="Y52891" s="240"/>
      <c r="AB52891" s="241"/>
    </row>
    <row r="52892" spans="25:28">
      <c r="Y52892" s="240"/>
      <c r="AB52892" s="241"/>
    </row>
    <row r="52893" spans="25:28">
      <c r="Y52893" s="240"/>
      <c r="AB52893" s="241"/>
    </row>
    <row r="52894" spans="25:28">
      <c r="Y52894" s="240"/>
      <c r="AB52894" s="241"/>
    </row>
    <row r="52895" spans="25:28">
      <c r="Y52895" s="240"/>
      <c r="AB52895" s="241"/>
    </row>
    <row r="52896" spans="25:28">
      <c r="Y52896" s="240"/>
      <c r="AB52896" s="241"/>
    </row>
    <row r="52897" spans="25:28">
      <c r="Y52897" s="240"/>
      <c r="AB52897" s="241"/>
    </row>
    <row r="52898" spans="25:28">
      <c r="Y52898" s="240"/>
      <c r="AB52898" s="241"/>
    </row>
    <row r="52899" spans="25:28">
      <c r="Y52899" s="240"/>
      <c r="AB52899" s="241"/>
    </row>
    <row r="52900" spans="25:28">
      <c r="Y52900" s="240"/>
      <c r="AB52900" s="241"/>
    </row>
    <row r="52901" spans="25:28">
      <c r="Y52901" s="240"/>
      <c r="AB52901" s="241"/>
    </row>
    <row r="52902" spans="25:28">
      <c r="Y52902" s="240"/>
      <c r="AB52902" s="241"/>
    </row>
    <row r="52903" spans="25:28">
      <c r="Y52903" s="240"/>
      <c r="AB52903" s="241"/>
    </row>
    <row r="52904" spans="25:28">
      <c r="Y52904" s="240"/>
      <c r="AB52904" s="241"/>
    </row>
    <row r="52905" spans="25:28">
      <c r="Y52905" s="240"/>
      <c r="AB52905" s="241"/>
    </row>
    <row r="52906" spans="25:28">
      <c r="Y52906" s="240"/>
      <c r="AB52906" s="241"/>
    </row>
    <row r="52907" spans="25:28">
      <c r="Y52907" s="240"/>
      <c r="AB52907" s="241"/>
    </row>
    <row r="52908" spans="25:28">
      <c r="Y52908" s="240"/>
      <c r="AB52908" s="241"/>
    </row>
    <row r="52909" spans="25:28">
      <c r="Y52909" s="240"/>
      <c r="AB52909" s="241"/>
    </row>
    <row r="52910" spans="25:28">
      <c r="Y52910" s="240"/>
      <c r="AB52910" s="241"/>
    </row>
    <row r="52911" spans="25:28">
      <c r="Y52911" s="240"/>
      <c r="AB52911" s="241"/>
    </row>
    <row r="52912" spans="25:28">
      <c r="Y52912" s="240"/>
      <c r="AB52912" s="241"/>
    </row>
    <row r="52913" spans="25:28">
      <c r="Y52913" s="240"/>
      <c r="AB52913" s="241"/>
    </row>
    <row r="52914" spans="25:28">
      <c r="Y52914" s="240"/>
      <c r="AB52914" s="241"/>
    </row>
    <row r="52915" spans="25:28">
      <c r="Y52915" s="240"/>
      <c r="AB52915" s="241"/>
    </row>
    <row r="52916" spans="25:28">
      <c r="Y52916" s="240"/>
      <c r="AB52916" s="241"/>
    </row>
    <row r="52917" spans="25:28">
      <c r="Y52917" s="240"/>
      <c r="AB52917" s="241"/>
    </row>
    <row r="52918" spans="25:28">
      <c r="Y52918" s="240"/>
      <c r="AB52918" s="241"/>
    </row>
    <row r="52919" spans="25:28">
      <c r="Y52919" s="240"/>
      <c r="AB52919" s="241"/>
    </row>
    <row r="52920" spans="25:28">
      <c r="Y52920" s="240"/>
      <c r="AB52920" s="241"/>
    </row>
    <row r="52921" spans="25:28">
      <c r="Y52921" s="240"/>
      <c r="AB52921" s="241"/>
    </row>
    <row r="52922" spans="25:28">
      <c r="Y52922" s="240"/>
      <c r="AB52922" s="241"/>
    </row>
    <row r="52923" spans="25:28">
      <c r="Y52923" s="240"/>
      <c r="AB52923" s="241"/>
    </row>
    <row r="52924" spans="25:28">
      <c r="Y52924" s="240"/>
      <c r="AB52924" s="241"/>
    </row>
    <row r="52925" spans="25:28">
      <c r="Y52925" s="240"/>
      <c r="AB52925" s="241"/>
    </row>
    <row r="52926" spans="25:28">
      <c r="Y52926" s="240"/>
      <c r="AB52926" s="241"/>
    </row>
    <row r="52927" spans="25:28">
      <c r="Y52927" s="240"/>
      <c r="AB52927" s="241"/>
    </row>
    <row r="52928" spans="25:28">
      <c r="Y52928" s="240"/>
      <c r="AB52928" s="241"/>
    </row>
    <row r="52929" spans="25:28">
      <c r="Y52929" s="240"/>
      <c r="AB52929" s="241"/>
    </row>
    <row r="52930" spans="25:28">
      <c r="Y52930" s="240"/>
      <c r="AB52930" s="241"/>
    </row>
    <row r="52931" spans="25:28">
      <c r="Y52931" s="240"/>
      <c r="AB52931" s="241"/>
    </row>
    <row r="52932" spans="25:28">
      <c r="Y52932" s="240"/>
      <c r="AB52932" s="241"/>
    </row>
    <row r="52933" spans="25:28">
      <c r="Y52933" s="240"/>
      <c r="AB52933" s="241"/>
    </row>
    <row r="52934" spans="25:28">
      <c r="Y52934" s="240"/>
      <c r="AB52934" s="241"/>
    </row>
    <row r="52935" spans="25:28">
      <c r="Y52935" s="240"/>
      <c r="AB52935" s="241"/>
    </row>
    <row r="52936" spans="25:28">
      <c r="Y52936" s="240"/>
      <c r="AB52936" s="241"/>
    </row>
    <row r="52937" spans="25:28">
      <c r="Y52937" s="240"/>
      <c r="AB52937" s="241"/>
    </row>
    <row r="52938" spans="25:28">
      <c r="Y52938" s="240"/>
      <c r="AB52938" s="241"/>
    </row>
    <row r="52939" spans="25:28">
      <c r="Y52939" s="240"/>
      <c r="AB52939" s="241"/>
    </row>
    <row r="52940" spans="25:28">
      <c r="Y52940" s="240"/>
      <c r="AB52940" s="241"/>
    </row>
    <row r="52941" spans="25:28">
      <c r="Y52941" s="240"/>
      <c r="AB52941" s="241"/>
    </row>
    <row r="52942" spans="25:28">
      <c r="Y52942" s="240"/>
      <c r="AB52942" s="241"/>
    </row>
    <row r="52943" spans="25:28">
      <c r="Y52943" s="240"/>
      <c r="AB52943" s="241"/>
    </row>
    <row r="52944" spans="25:28">
      <c r="Y52944" s="240"/>
      <c r="AB52944" s="241"/>
    </row>
    <row r="52945" spans="25:28">
      <c r="Y52945" s="240"/>
      <c r="AB52945" s="241"/>
    </row>
    <row r="52946" spans="25:28">
      <c r="Y52946" s="240"/>
      <c r="AB52946" s="241"/>
    </row>
    <row r="52947" spans="25:28">
      <c r="Y52947" s="240"/>
      <c r="AB52947" s="241"/>
    </row>
    <row r="52948" spans="25:28">
      <c r="Y52948" s="240"/>
      <c r="AB52948" s="241"/>
    </row>
    <row r="52949" spans="25:28">
      <c r="Y52949" s="240"/>
      <c r="AB52949" s="241"/>
    </row>
    <row r="52950" spans="25:28">
      <c r="Y52950" s="240"/>
      <c r="AB52950" s="241"/>
    </row>
    <row r="52951" spans="25:28">
      <c r="Y52951" s="240"/>
      <c r="AB52951" s="241"/>
    </row>
    <row r="52952" spans="25:28">
      <c r="Y52952" s="240"/>
      <c r="AB52952" s="241"/>
    </row>
    <row r="52953" spans="25:28">
      <c r="Y52953" s="240"/>
      <c r="AB52953" s="241"/>
    </row>
    <row r="52954" spans="25:28">
      <c r="Y52954" s="240"/>
      <c r="AB52954" s="241"/>
    </row>
    <row r="52955" spans="25:28">
      <c r="Y52955" s="240"/>
      <c r="AB52955" s="241"/>
    </row>
    <row r="52956" spans="25:28">
      <c r="Y52956" s="240"/>
      <c r="AB52956" s="241"/>
    </row>
    <row r="52957" spans="25:28">
      <c r="Y52957" s="240"/>
      <c r="AB52957" s="241"/>
    </row>
    <row r="52958" spans="25:28">
      <c r="Y52958" s="240"/>
      <c r="AB52958" s="241"/>
    </row>
    <row r="52959" spans="25:28">
      <c r="Y52959" s="240"/>
      <c r="AB52959" s="241"/>
    </row>
    <row r="52960" spans="25:28">
      <c r="Y52960" s="240"/>
      <c r="AB52960" s="241"/>
    </row>
    <row r="52961" spans="25:28">
      <c r="Y52961" s="240"/>
      <c r="AB52961" s="241"/>
    </row>
    <row r="52962" spans="25:28">
      <c r="Y52962" s="240"/>
      <c r="AB52962" s="241"/>
    </row>
    <row r="52963" spans="25:28">
      <c r="Y52963" s="240"/>
      <c r="AB52963" s="241"/>
    </row>
    <row r="52964" spans="25:28">
      <c r="Y52964" s="240"/>
      <c r="AB52964" s="241"/>
    </row>
    <row r="52965" spans="25:28">
      <c r="Y52965" s="240"/>
      <c r="AB52965" s="241"/>
    </row>
    <row r="52966" spans="25:28">
      <c r="Y52966" s="240"/>
      <c r="AB52966" s="241"/>
    </row>
    <row r="52967" spans="25:28">
      <c r="Y52967" s="240"/>
      <c r="AB52967" s="241"/>
    </row>
    <row r="52968" spans="25:28">
      <c r="Y52968" s="240"/>
      <c r="AB52968" s="241"/>
    </row>
    <row r="52969" spans="25:28">
      <c r="Y52969" s="240"/>
      <c r="AB52969" s="241"/>
    </row>
    <row r="52970" spans="25:28">
      <c r="Y52970" s="240"/>
      <c r="AB52970" s="241"/>
    </row>
    <row r="52971" spans="25:28">
      <c r="Y52971" s="240"/>
      <c r="AB52971" s="241"/>
    </row>
    <row r="52972" spans="25:28">
      <c r="Y52972" s="240"/>
      <c r="AB52972" s="241"/>
    </row>
    <row r="52973" spans="25:28">
      <c r="Y52973" s="240"/>
      <c r="AB52973" s="241"/>
    </row>
    <row r="52974" spans="25:28">
      <c r="Y52974" s="240"/>
      <c r="AB52974" s="241"/>
    </row>
    <row r="52975" spans="25:28">
      <c r="Y52975" s="240"/>
      <c r="AB52975" s="241"/>
    </row>
    <row r="52976" spans="25:28">
      <c r="Y52976" s="240"/>
      <c r="AB52976" s="241"/>
    </row>
    <row r="52977" spans="25:28">
      <c r="Y52977" s="240"/>
      <c r="AB52977" s="241"/>
    </row>
    <row r="52978" spans="25:28">
      <c r="Y52978" s="240"/>
      <c r="AB52978" s="241"/>
    </row>
    <row r="52979" spans="25:28">
      <c r="Y52979" s="240"/>
      <c r="AB52979" s="241"/>
    </row>
    <row r="52980" spans="25:28">
      <c r="Y52980" s="240"/>
      <c r="AB52980" s="241"/>
    </row>
    <row r="52981" spans="25:28">
      <c r="Y52981" s="240"/>
      <c r="AB52981" s="241"/>
    </row>
    <row r="52982" spans="25:28">
      <c r="Y52982" s="240"/>
      <c r="AB52982" s="241"/>
    </row>
    <row r="52983" spans="25:28">
      <c r="Y52983" s="240"/>
      <c r="AB52983" s="241"/>
    </row>
    <row r="52984" spans="25:28">
      <c r="Y52984" s="240"/>
      <c r="AB52984" s="241"/>
    </row>
    <row r="52985" spans="25:28">
      <c r="Y52985" s="240"/>
      <c r="AB52985" s="241"/>
    </row>
    <row r="52986" spans="25:28">
      <c r="Y52986" s="240"/>
      <c r="AB52986" s="241"/>
    </row>
    <row r="52987" spans="25:28">
      <c r="Y52987" s="240"/>
      <c r="AB52987" s="241"/>
    </row>
    <row r="52988" spans="25:28">
      <c r="Y52988" s="240"/>
      <c r="AB52988" s="241"/>
    </row>
    <row r="52989" spans="25:28">
      <c r="Y52989" s="240"/>
      <c r="AB52989" s="241"/>
    </row>
    <row r="52990" spans="25:28">
      <c r="Y52990" s="240"/>
      <c r="AB52990" s="241"/>
    </row>
    <row r="52991" spans="25:28">
      <c r="Y52991" s="240"/>
      <c r="AB52991" s="241"/>
    </row>
    <row r="52992" spans="25:28">
      <c r="Y52992" s="240"/>
      <c r="AB52992" s="241"/>
    </row>
    <row r="52993" spans="25:28">
      <c r="Y52993" s="240"/>
      <c r="AB52993" s="241"/>
    </row>
    <row r="52994" spans="25:28">
      <c r="Y52994" s="240"/>
      <c r="AB52994" s="241"/>
    </row>
    <row r="52995" spans="25:28">
      <c r="Y52995" s="240"/>
      <c r="AB52995" s="241"/>
    </row>
    <row r="52996" spans="25:28">
      <c r="Y52996" s="240"/>
      <c r="AB52996" s="241"/>
    </row>
    <row r="52997" spans="25:28">
      <c r="Y52997" s="240"/>
      <c r="AB52997" s="241"/>
    </row>
    <row r="52998" spans="25:28">
      <c r="Y52998" s="240"/>
      <c r="AB52998" s="241"/>
    </row>
    <row r="52999" spans="25:28">
      <c r="Y52999" s="240"/>
      <c r="AB52999" s="241"/>
    </row>
    <row r="53000" spans="25:28">
      <c r="Y53000" s="240"/>
      <c r="AB53000" s="241"/>
    </row>
    <row r="53001" spans="25:28">
      <c r="Y53001" s="240"/>
      <c r="AB53001" s="241"/>
    </row>
    <row r="53002" spans="25:28">
      <c r="Y53002" s="240"/>
      <c r="AB53002" s="241"/>
    </row>
    <row r="53003" spans="25:28">
      <c r="Y53003" s="240"/>
      <c r="AB53003" s="241"/>
    </row>
    <row r="53004" spans="25:28">
      <c r="Y53004" s="240"/>
      <c r="AB53004" s="241"/>
    </row>
    <row r="53005" spans="25:28">
      <c r="Y53005" s="240"/>
      <c r="AB53005" s="241"/>
    </row>
    <row r="53006" spans="25:28">
      <c r="Y53006" s="240"/>
      <c r="AB53006" s="241"/>
    </row>
    <row r="53007" spans="25:28">
      <c r="Y53007" s="240"/>
      <c r="AB53007" s="241"/>
    </row>
    <row r="53008" spans="25:28">
      <c r="Y53008" s="240"/>
      <c r="AB53008" s="241"/>
    </row>
    <row r="53009" spans="25:28">
      <c r="Y53009" s="240"/>
      <c r="AB53009" s="241"/>
    </row>
    <row r="53010" spans="25:28">
      <c r="Y53010" s="240"/>
      <c r="AB53010" s="241"/>
    </row>
    <row r="53011" spans="25:28">
      <c r="Y53011" s="240"/>
      <c r="AB53011" s="241"/>
    </row>
    <row r="53012" spans="25:28">
      <c r="Y53012" s="240"/>
      <c r="AB53012" s="241"/>
    </row>
    <row r="53013" spans="25:28">
      <c r="Y53013" s="240"/>
      <c r="AB53013" s="241"/>
    </row>
    <row r="53014" spans="25:28">
      <c r="Y53014" s="240"/>
      <c r="AB53014" s="241"/>
    </row>
    <row r="53015" spans="25:28">
      <c r="Y53015" s="240"/>
      <c r="AB53015" s="241"/>
    </row>
    <row r="53016" spans="25:28">
      <c r="Y53016" s="240"/>
      <c r="AB53016" s="241"/>
    </row>
    <row r="53017" spans="25:28">
      <c r="Y53017" s="240"/>
      <c r="AB53017" s="241"/>
    </row>
    <row r="53018" spans="25:28">
      <c r="Y53018" s="240"/>
      <c r="AB53018" s="241"/>
    </row>
    <row r="53019" spans="25:28">
      <c r="Y53019" s="240"/>
      <c r="AB53019" s="241"/>
    </row>
    <row r="53020" spans="25:28">
      <c r="Y53020" s="240"/>
      <c r="AB53020" s="241"/>
    </row>
    <row r="53021" spans="25:28">
      <c r="Y53021" s="240"/>
      <c r="AB53021" s="241"/>
    </row>
    <row r="53022" spans="25:28">
      <c r="Y53022" s="240"/>
      <c r="AB53022" s="241"/>
    </row>
    <row r="53023" spans="25:28">
      <c r="Y53023" s="240"/>
      <c r="AB53023" s="241"/>
    </row>
    <row r="53024" spans="25:28">
      <c r="Y53024" s="240"/>
      <c r="AB53024" s="241"/>
    </row>
    <row r="53025" spans="25:28">
      <c r="Y53025" s="240"/>
      <c r="AB53025" s="241"/>
    </row>
    <row r="53026" spans="25:28">
      <c r="Y53026" s="240"/>
      <c r="AB53026" s="241"/>
    </row>
    <row r="53027" spans="25:28">
      <c r="Y53027" s="240"/>
      <c r="AB53027" s="241"/>
    </row>
    <row r="53028" spans="25:28">
      <c r="Y53028" s="240"/>
      <c r="AB53028" s="241"/>
    </row>
    <row r="53029" spans="25:28">
      <c r="Y53029" s="240"/>
      <c r="AB53029" s="241"/>
    </row>
    <row r="53030" spans="25:28">
      <c r="Y53030" s="240"/>
      <c r="AB53030" s="241"/>
    </row>
    <row r="53031" spans="25:28">
      <c r="Y53031" s="240"/>
      <c r="AB53031" s="241"/>
    </row>
    <row r="53032" spans="25:28">
      <c r="Y53032" s="240"/>
      <c r="AB53032" s="241"/>
    </row>
    <row r="53033" spans="25:28">
      <c r="Y53033" s="240"/>
      <c r="AB53033" s="241"/>
    </row>
    <row r="53034" spans="25:28">
      <c r="Y53034" s="240"/>
      <c r="AB53034" s="241"/>
    </row>
    <row r="53035" spans="25:28">
      <c r="Y53035" s="240"/>
      <c r="AB53035" s="241"/>
    </row>
    <row r="53036" spans="25:28">
      <c r="Y53036" s="240"/>
      <c r="AB53036" s="241"/>
    </row>
    <row r="53037" spans="25:28">
      <c r="Y53037" s="240"/>
      <c r="AB53037" s="241"/>
    </row>
    <row r="53038" spans="25:28">
      <c r="Y53038" s="240"/>
      <c r="AB53038" s="241"/>
    </row>
    <row r="53039" spans="25:28">
      <c r="Y53039" s="240"/>
      <c r="AB53039" s="241"/>
    </row>
    <row r="53040" spans="25:28">
      <c r="Y53040" s="240"/>
      <c r="AB53040" s="241"/>
    </row>
    <row r="53041" spans="25:28">
      <c r="Y53041" s="240"/>
      <c r="AB53041" s="241"/>
    </row>
    <row r="53042" spans="25:28">
      <c r="Y53042" s="240"/>
      <c r="AB53042" s="241"/>
    </row>
    <row r="53043" spans="25:28">
      <c r="Y53043" s="240"/>
      <c r="AB53043" s="241"/>
    </row>
    <row r="53044" spans="25:28">
      <c r="Y53044" s="240"/>
      <c r="AB53044" s="241"/>
    </row>
    <row r="53045" spans="25:28">
      <c r="Y53045" s="240"/>
      <c r="AB53045" s="241"/>
    </row>
    <row r="53046" spans="25:28">
      <c r="Y53046" s="240"/>
      <c r="AB53046" s="241"/>
    </row>
    <row r="53047" spans="25:28">
      <c r="Y53047" s="240"/>
      <c r="AB53047" s="241"/>
    </row>
    <row r="53048" spans="25:28">
      <c r="Y53048" s="240"/>
      <c r="AB53048" s="241"/>
    </row>
    <row r="53049" spans="25:28">
      <c r="Y53049" s="240"/>
      <c r="AB53049" s="241"/>
    </row>
    <row r="53050" spans="25:28">
      <c r="Y53050" s="240"/>
      <c r="AB53050" s="241"/>
    </row>
    <row r="53051" spans="25:28">
      <c r="Y53051" s="240"/>
      <c r="AB53051" s="241"/>
    </row>
    <row r="53052" spans="25:28">
      <c r="Y53052" s="240"/>
      <c r="AB53052" s="241"/>
    </row>
    <row r="53053" spans="25:28">
      <c r="Y53053" s="240"/>
      <c r="AB53053" s="241"/>
    </row>
    <row r="53054" spans="25:28">
      <c r="Y53054" s="240"/>
      <c r="AB53054" s="241"/>
    </row>
    <row r="53055" spans="25:28">
      <c r="Y53055" s="240"/>
      <c r="AB53055" s="241"/>
    </row>
    <row r="53056" spans="25:28">
      <c r="Y53056" s="240"/>
      <c r="AB53056" s="241"/>
    </row>
    <row r="53057" spans="25:28">
      <c r="Y53057" s="240"/>
      <c r="AB53057" s="241"/>
    </row>
    <row r="53058" spans="25:28">
      <c r="Y53058" s="240"/>
      <c r="AB53058" s="241"/>
    </row>
    <row r="53059" spans="25:28">
      <c r="Y53059" s="240"/>
      <c r="AB53059" s="241"/>
    </row>
    <row r="53060" spans="25:28">
      <c r="Y53060" s="240"/>
      <c r="AB53060" s="241"/>
    </row>
    <row r="53061" spans="25:28">
      <c r="Y53061" s="240"/>
      <c r="AB53061" s="241"/>
    </row>
    <row r="53062" spans="25:28">
      <c r="Y53062" s="240"/>
      <c r="AB53062" s="241"/>
    </row>
    <row r="53063" spans="25:28">
      <c r="Y53063" s="240"/>
      <c r="AB53063" s="241"/>
    </row>
    <row r="53064" spans="25:28">
      <c r="Y53064" s="240"/>
      <c r="AB53064" s="241"/>
    </row>
    <row r="53065" spans="25:28">
      <c r="Y53065" s="240"/>
      <c r="AB53065" s="241"/>
    </row>
    <row r="53066" spans="25:28">
      <c r="Y53066" s="240"/>
      <c r="AB53066" s="241"/>
    </row>
    <row r="53067" spans="25:28">
      <c r="Y53067" s="240"/>
      <c r="AB53067" s="241"/>
    </row>
    <row r="53068" spans="25:28">
      <c r="Y53068" s="240"/>
      <c r="AB53068" s="241"/>
    </row>
    <row r="53069" spans="25:28">
      <c r="Y53069" s="240"/>
      <c r="AB53069" s="241"/>
    </row>
    <row r="53070" spans="25:28">
      <c r="Y53070" s="240"/>
      <c r="AB53070" s="241"/>
    </row>
    <row r="53071" spans="25:28">
      <c r="Y53071" s="240"/>
      <c r="AB53071" s="241"/>
    </row>
    <row r="53072" spans="25:28">
      <c r="Y53072" s="240"/>
      <c r="AB53072" s="241"/>
    </row>
    <row r="53073" spans="25:28">
      <c r="Y53073" s="240"/>
      <c r="AB53073" s="241"/>
    </row>
    <row r="53074" spans="25:28">
      <c r="Y53074" s="240"/>
      <c r="AB53074" s="241"/>
    </row>
    <row r="53075" spans="25:28">
      <c r="Y53075" s="240"/>
      <c r="AB53075" s="241"/>
    </row>
    <row r="53076" spans="25:28">
      <c r="Y53076" s="240"/>
      <c r="AB53076" s="241"/>
    </row>
    <row r="53077" spans="25:28">
      <c r="Y53077" s="240"/>
      <c r="AB53077" s="241"/>
    </row>
    <row r="53078" spans="25:28">
      <c r="Y53078" s="240"/>
      <c r="AB53078" s="241"/>
    </row>
    <row r="53079" spans="25:28">
      <c r="Y53079" s="240"/>
      <c r="AB53079" s="241"/>
    </row>
    <row r="53080" spans="25:28">
      <c r="Y53080" s="240"/>
      <c r="AB53080" s="241"/>
    </row>
    <row r="53081" spans="25:28">
      <c r="Y53081" s="240"/>
      <c r="AB53081" s="241"/>
    </row>
    <row r="53082" spans="25:28">
      <c r="Y53082" s="240"/>
      <c r="AB53082" s="241"/>
    </row>
    <row r="53083" spans="25:28">
      <c r="Y53083" s="240"/>
      <c r="AB53083" s="241"/>
    </row>
    <row r="53084" spans="25:28">
      <c r="Y53084" s="240"/>
      <c r="AB53084" s="241"/>
    </row>
    <row r="53085" spans="25:28">
      <c r="Y53085" s="240"/>
      <c r="AB53085" s="241"/>
    </row>
    <row r="53086" spans="25:28">
      <c r="Y53086" s="240"/>
      <c r="AB53086" s="241"/>
    </row>
    <row r="53087" spans="25:28">
      <c r="Y53087" s="240"/>
      <c r="AB53087" s="241"/>
    </row>
    <row r="53088" spans="25:28">
      <c r="Y53088" s="240"/>
      <c r="AB53088" s="241"/>
    </row>
    <row r="53089" spans="25:28">
      <c r="Y53089" s="240"/>
      <c r="AB53089" s="241"/>
    </row>
    <row r="53090" spans="25:28">
      <c r="Y53090" s="240"/>
      <c r="AB53090" s="241"/>
    </row>
    <row r="53091" spans="25:28">
      <c r="Y53091" s="240"/>
      <c r="AB53091" s="241"/>
    </row>
    <row r="53092" spans="25:28">
      <c r="Y53092" s="240"/>
      <c r="AB53092" s="241"/>
    </row>
    <row r="53093" spans="25:28">
      <c r="Y53093" s="240"/>
      <c r="AB53093" s="241"/>
    </row>
    <row r="53094" spans="25:28">
      <c r="Y53094" s="240"/>
      <c r="AB53094" s="241"/>
    </row>
    <row r="53095" spans="25:28">
      <c r="Y53095" s="240"/>
      <c r="AB53095" s="241"/>
    </row>
    <row r="53096" spans="25:28">
      <c r="Y53096" s="240"/>
      <c r="AB53096" s="241"/>
    </row>
    <row r="53097" spans="25:28">
      <c r="Y53097" s="240"/>
      <c r="AB53097" s="241"/>
    </row>
    <row r="53098" spans="25:28">
      <c r="Y53098" s="240"/>
      <c r="AB53098" s="241"/>
    </row>
    <row r="53099" spans="25:28">
      <c r="Y53099" s="240"/>
      <c r="AB53099" s="241"/>
    </row>
    <row r="53100" spans="25:28">
      <c r="Y53100" s="240"/>
      <c r="AB53100" s="241"/>
    </row>
    <row r="53101" spans="25:28">
      <c r="Y53101" s="240"/>
      <c r="AB53101" s="241"/>
    </row>
    <row r="53102" spans="25:28">
      <c r="Y53102" s="240"/>
      <c r="AB53102" s="241"/>
    </row>
    <row r="53103" spans="25:28">
      <c r="Y53103" s="240"/>
      <c r="AB53103" s="241"/>
    </row>
    <row r="53104" spans="25:28">
      <c r="Y53104" s="240"/>
      <c r="AB53104" s="241"/>
    </row>
    <row r="53105" spans="25:28">
      <c r="Y53105" s="240"/>
      <c r="AB53105" s="241"/>
    </row>
    <row r="53106" spans="25:28">
      <c r="Y53106" s="240"/>
      <c r="AB53106" s="241"/>
    </row>
    <row r="53107" spans="25:28">
      <c r="Y53107" s="240"/>
      <c r="AB53107" s="241"/>
    </row>
    <row r="53108" spans="25:28">
      <c r="Y53108" s="240"/>
      <c r="AB53108" s="241"/>
    </row>
    <row r="53109" spans="25:28">
      <c r="Y53109" s="240"/>
      <c r="AB53109" s="241"/>
    </row>
    <row r="53110" spans="25:28">
      <c r="Y53110" s="240"/>
      <c r="AB53110" s="241"/>
    </row>
    <row r="53111" spans="25:28">
      <c r="Y53111" s="240"/>
      <c r="AB53111" s="241"/>
    </row>
    <row r="53112" spans="25:28">
      <c r="Y53112" s="240"/>
      <c r="AB53112" s="241"/>
    </row>
    <row r="53113" spans="25:28">
      <c r="Y53113" s="240"/>
      <c r="AB53113" s="241"/>
    </row>
    <row r="53114" spans="25:28">
      <c r="Y53114" s="240"/>
      <c r="AB53114" s="241"/>
    </row>
    <row r="53115" spans="25:28">
      <c r="Y53115" s="240"/>
      <c r="AB53115" s="241"/>
    </row>
    <row r="53116" spans="25:28">
      <c r="Y53116" s="240"/>
      <c r="AB53116" s="241"/>
    </row>
    <row r="53117" spans="25:28">
      <c r="Y53117" s="240"/>
      <c r="AB53117" s="241"/>
    </row>
    <row r="53118" spans="25:28">
      <c r="Y53118" s="240"/>
      <c r="AB53118" s="241"/>
    </row>
    <row r="53119" spans="25:28">
      <c r="Y53119" s="240"/>
      <c r="AB53119" s="241"/>
    </row>
    <row r="53120" spans="25:28">
      <c r="Y53120" s="240"/>
      <c r="AB53120" s="241"/>
    </row>
    <row r="53121" spans="25:28">
      <c r="Y53121" s="240"/>
      <c r="AB53121" s="241"/>
    </row>
    <row r="53122" spans="25:28">
      <c r="Y53122" s="240"/>
      <c r="AB53122" s="241"/>
    </row>
    <row r="53123" spans="25:28">
      <c r="Y53123" s="240"/>
      <c r="AB53123" s="241"/>
    </row>
    <row r="53124" spans="25:28">
      <c r="Y53124" s="240"/>
      <c r="AB53124" s="241"/>
    </row>
    <row r="53125" spans="25:28">
      <c r="Y53125" s="240"/>
      <c r="AB53125" s="241"/>
    </row>
    <row r="53126" spans="25:28">
      <c r="Y53126" s="240"/>
      <c r="AB53126" s="241"/>
    </row>
    <row r="53127" spans="25:28">
      <c r="Y53127" s="240"/>
      <c r="AB53127" s="241"/>
    </row>
    <row r="53128" spans="25:28">
      <c r="Y53128" s="240"/>
      <c r="AB53128" s="241"/>
    </row>
    <row r="53129" spans="25:28">
      <c r="Y53129" s="240"/>
      <c r="AB53129" s="241"/>
    </row>
    <row r="53130" spans="25:28">
      <c r="Y53130" s="240"/>
      <c r="AB53130" s="241"/>
    </row>
    <row r="53131" spans="25:28">
      <c r="Y53131" s="240"/>
      <c r="AB53131" s="241"/>
    </row>
    <row r="53132" spans="25:28">
      <c r="Y53132" s="240"/>
      <c r="AB53132" s="241"/>
    </row>
    <row r="53133" spans="25:28">
      <c r="Y53133" s="240"/>
      <c r="AB53133" s="241"/>
    </row>
    <row r="53134" spans="25:28">
      <c r="Y53134" s="240"/>
      <c r="AB53134" s="241"/>
    </row>
    <row r="53135" spans="25:28">
      <c r="Y53135" s="240"/>
      <c r="AB53135" s="241"/>
    </row>
    <row r="53136" spans="25:28">
      <c r="Y53136" s="240"/>
      <c r="AB53136" s="241"/>
    </row>
    <row r="53137" spans="25:28">
      <c r="Y53137" s="240"/>
      <c r="AB53137" s="241"/>
    </row>
    <row r="53138" spans="25:28">
      <c r="Y53138" s="240"/>
      <c r="AB53138" s="241"/>
    </row>
    <row r="53139" spans="25:28">
      <c r="Y53139" s="240"/>
      <c r="AB53139" s="241"/>
    </row>
    <row r="53140" spans="25:28">
      <c r="Y53140" s="240"/>
      <c r="AB53140" s="241"/>
    </row>
    <row r="53141" spans="25:28">
      <c r="Y53141" s="240"/>
      <c r="AB53141" s="241"/>
    </row>
    <row r="53142" spans="25:28">
      <c r="Y53142" s="240"/>
      <c r="AB53142" s="241"/>
    </row>
    <row r="53143" spans="25:28">
      <c r="Y53143" s="240"/>
      <c r="AB53143" s="241"/>
    </row>
    <row r="53144" spans="25:28">
      <c r="Y53144" s="240"/>
      <c r="AB53144" s="241"/>
    </row>
    <row r="53145" spans="25:28">
      <c r="Y53145" s="240"/>
      <c r="AB53145" s="241"/>
    </row>
    <row r="53146" spans="25:28">
      <c r="Y53146" s="240"/>
      <c r="AB53146" s="241"/>
    </row>
    <row r="53147" spans="25:28">
      <c r="Y53147" s="240"/>
      <c r="AB53147" s="241"/>
    </row>
    <row r="53148" spans="25:28">
      <c r="Y53148" s="240"/>
      <c r="AB53148" s="241"/>
    </row>
    <row r="53149" spans="25:28">
      <c r="Y53149" s="240"/>
      <c r="AB53149" s="241"/>
    </row>
    <row r="53150" spans="25:28">
      <c r="Y53150" s="240"/>
      <c r="AB53150" s="241"/>
    </row>
    <row r="53151" spans="25:28">
      <c r="Y53151" s="240"/>
      <c r="AB53151" s="241"/>
    </row>
    <row r="53152" spans="25:28">
      <c r="Y53152" s="240"/>
      <c r="AB53152" s="241"/>
    </row>
    <row r="53153" spans="25:28">
      <c r="Y53153" s="240"/>
      <c r="AB53153" s="241"/>
    </row>
    <row r="53154" spans="25:28">
      <c r="Y53154" s="240"/>
      <c r="AB53154" s="241"/>
    </row>
    <row r="53155" spans="25:28">
      <c r="Y53155" s="240"/>
      <c r="AB53155" s="241"/>
    </row>
    <row r="53156" spans="25:28">
      <c r="Y53156" s="240"/>
      <c r="AB53156" s="241"/>
    </row>
    <row r="53157" spans="25:28">
      <c r="Y53157" s="240"/>
      <c r="AB53157" s="241"/>
    </row>
    <row r="53158" spans="25:28">
      <c r="Y53158" s="240"/>
      <c r="AB53158" s="241"/>
    </row>
    <row r="53159" spans="25:28">
      <c r="Y53159" s="240"/>
      <c r="AB53159" s="241"/>
    </row>
    <row r="53160" spans="25:28">
      <c r="Y53160" s="240"/>
      <c r="AB53160" s="241"/>
    </row>
    <row r="53161" spans="25:28">
      <c r="Y53161" s="240"/>
      <c r="AB53161" s="241"/>
    </row>
    <row r="53162" spans="25:28">
      <c r="Y53162" s="240"/>
      <c r="AB53162" s="241"/>
    </row>
    <row r="53163" spans="25:28">
      <c r="Y53163" s="240"/>
      <c r="AB53163" s="241"/>
    </row>
    <row r="53164" spans="25:28">
      <c r="Y53164" s="240"/>
      <c r="AB53164" s="241"/>
    </row>
    <row r="53165" spans="25:28">
      <c r="Y53165" s="240"/>
      <c r="AB53165" s="241"/>
    </row>
    <row r="53166" spans="25:28">
      <c r="Y53166" s="240"/>
      <c r="AB53166" s="241"/>
    </row>
    <row r="53167" spans="25:28">
      <c r="Y53167" s="240"/>
      <c r="AB53167" s="241"/>
    </row>
    <row r="53168" spans="25:28">
      <c r="Y53168" s="240"/>
      <c r="AB53168" s="241"/>
    </row>
    <row r="53169" spans="25:28">
      <c r="Y53169" s="240"/>
      <c r="AB53169" s="241"/>
    </row>
    <row r="53170" spans="25:28">
      <c r="Y53170" s="240"/>
      <c r="AB53170" s="241"/>
    </row>
    <row r="53171" spans="25:28">
      <c r="Y53171" s="240"/>
      <c r="AB53171" s="241"/>
    </row>
    <row r="53172" spans="25:28">
      <c r="Y53172" s="240"/>
      <c r="AB53172" s="241"/>
    </row>
    <row r="53173" spans="25:28">
      <c r="Y53173" s="240"/>
      <c r="AB53173" s="241"/>
    </row>
    <row r="53174" spans="25:28">
      <c r="Y53174" s="240"/>
      <c r="AB53174" s="241"/>
    </row>
    <row r="53175" spans="25:28">
      <c r="Y53175" s="240"/>
      <c r="AB53175" s="241"/>
    </row>
    <row r="53176" spans="25:28">
      <c r="Y53176" s="240"/>
      <c r="AB53176" s="241"/>
    </row>
    <row r="53177" spans="25:28">
      <c r="Y53177" s="240"/>
      <c r="AB53177" s="241"/>
    </row>
    <row r="53178" spans="25:28">
      <c r="Y53178" s="240"/>
      <c r="AB53178" s="241"/>
    </row>
    <row r="53179" spans="25:28">
      <c r="Y53179" s="240"/>
      <c r="AB53179" s="241"/>
    </row>
    <row r="53180" spans="25:28">
      <c r="Y53180" s="240"/>
      <c r="AB53180" s="241"/>
    </row>
    <row r="53181" spans="25:28">
      <c r="Y53181" s="240"/>
      <c r="AB53181" s="241"/>
    </row>
    <row r="53182" spans="25:28">
      <c r="Y53182" s="240"/>
      <c r="AB53182" s="241"/>
    </row>
    <row r="53183" spans="25:28">
      <c r="Y53183" s="240"/>
      <c r="AB53183" s="241"/>
    </row>
    <row r="53184" spans="25:28">
      <c r="Y53184" s="240"/>
      <c r="AB53184" s="241"/>
    </row>
    <row r="53185" spans="25:28">
      <c r="Y53185" s="240"/>
      <c r="AB53185" s="241"/>
    </row>
    <row r="53186" spans="25:28">
      <c r="Y53186" s="240"/>
      <c r="AB53186" s="241"/>
    </row>
    <row r="53187" spans="25:28">
      <c r="Y53187" s="240"/>
      <c r="AB53187" s="241"/>
    </row>
    <row r="53188" spans="25:28">
      <c r="Y53188" s="240"/>
      <c r="AB53188" s="241"/>
    </row>
    <row r="53189" spans="25:28">
      <c r="Y53189" s="240"/>
      <c r="AB53189" s="241"/>
    </row>
    <row r="53190" spans="25:28">
      <c r="Y53190" s="240"/>
      <c r="AB53190" s="241"/>
    </row>
    <row r="53191" spans="25:28">
      <c r="Y53191" s="240"/>
      <c r="AB53191" s="241"/>
    </row>
    <row r="53192" spans="25:28">
      <c r="Y53192" s="240"/>
      <c r="AB53192" s="241"/>
    </row>
    <row r="53193" spans="25:28">
      <c r="Y53193" s="240"/>
      <c r="AB53193" s="241"/>
    </row>
    <row r="53194" spans="25:28">
      <c r="Y53194" s="240"/>
      <c r="AB53194" s="241"/>
    </row>
    <row r="53195" spans="25:28">
      <c r="Y53195" s="240"/>
      <c r="AB53195" s="241"/>
    </row>
    <row r="53196" spans="25:28">
      <c r="Y53196" s="240"/>
      <c r="AB53196" s="241"/>
    </row>
    <row r="53197" spans="25:28">
      <c r="Y53197" s="240"/>
      <c r="AB53197" s="241"/>
    </row>
    <row r="53198" spans="25:28">
      <c r="Y53198" s="240"/>
      <c r="AB53198" s="241"/>
    </row>
    <row r="53199" spans="25:28">
      <c r="Y53199" s="240"/>
      <c r="AB53199" s="241"/>
    </row>
    <row r="53200" spans="25:28">
      <c r="Y53200" s="240"/>
      <c r="AB53200" s="241"/>
    </row>
    <row r="53201" spans="25:28">
      <c r="Y53201" s="240"/>
      <c r="AB53201" s="241"/>
    </row>
    <row r="53202" spans="25:28">
      <c r="Y53202" s="240"/>
      <c r="AB53202" s="241"/>
    </row>
    <row r="53203" spans="25:28">
      <c r="Y53203" s="240"/>
      <c r="AB53203" s="241"/>
    </row>
    <row r="53204" spans="25:28">
      <c r="Y53204" s="240"/>
      <c r="AB53204" s="241"/>
    </row>
    <row r="53205" spans="25:28">
      <c r="Y53205" s="240"/>
      <c r="AB53205" s="241"/>
    </row>
    <row r="53206" spans="25:28">
      <c r="Y53206" s="240"/>
      <c r="AB53206" s="241"/>
    </row>
    <row r="53207" spans="25:28">
      <c r="Y53207" s="240"/>
      <c r="AB53207" s="241"/>
    </row>
    <row r="53208" spans="25:28">
      <c r="Y53208" s="240"/>
      <c r="AB53208" s="241"/>
    </row>
    <row r="53209" spans="25:28">
      <c r="Y53209" s="240"/>
      <c r="AB53209" s="241"/>
    </row>
    <row r="53210" spans="25:28">
      <c r="Y53210" s="240"/>
      <c r="AB53210" s="241"/>
    </row>
    <row r="53211" spans="25:28">
      <c r="Y53211" s="240"/>
      <c r="AB53211" s="241"/>
    </row>
    <row r="53212" spans="25:28">
      <c r="Y53212" s="240"/>
      <c r="AB53212" s="241"/>
    </row>
    <row r="53213" spans="25:28">
      <c r="Y53213" s="240"/>
      <c r="AB53213" s="241"/>
    </row>
    <row r="53214" spans="25:28">
      <c r="Y53214" s="240"/>
      <c r="AB53214" s="241"/>
    </row>
    <row r="53215" spans="25:28">
      <c r="Y53215" s="240"/>
      <c r="AB53215" s="241"/>
    </row>
    <row r="53216" spans="25:28">
      <c r="Y53216" s="240"/>
      <c r="AB53216" s="241"/>
    </row>
    <row r="53217" spans="25:28">
      <c r="Y53217" s="240"/>
      <c r="AB53217" s="241"/>
    </row>
    <row r="53218" spans="25:28">
      <c r="Y53218" s="240"/>
      <c r="AB53218" s="241"/>
    </row>
    <row r="53219" spans="25:28">
      <c r="Y53219" s="240"/>
      <c r="AB53219" s="241"/>
    </row>
    <row r="53220" spans="25:28">
      <c r="Y53220" s="240"/>
      <c r="AB53220" s="241"/>
    </row>
    <row r="53221" spans="25:28">
      <c r="Y53221" s="240"/>
      <c r="AB53221" s="241"/>
    </row>
    <row r="53222" spans="25:28">
      <c r="Y53222" s="240"/>
      <c r="AB53222" s="241"/>
    </row>
    <row r="53223" spans="25:28">
      <c r="Y53223" s="240"/>
      <c r="AB53223" s="241"/>
    </row>
    <row r="53224" spans="25:28">
      <c r="Y53224" s="240"/>
      <c r="AB53224" s="241"/>
    </row>
    <row r="53225" spans="25:28">
      <c r="Y53225" s="240"/>
      <c r="AB53225" s="241"/>
    </row>
    <row r="53226" spans="25:28">
      <c r="Y53226" s="240"/>
      <c r="AB53226" s="241"/>
    </row>
    <row r="53227" spans="25:28">
      <c r="Y53227" s="240"/>
      <c r="AB53227" s="241"/>
    </row>
    <row r="53228" spans="25:28">
      <c r="Y53228" s="240"/>
      <c r="AB53228" s="241"/>
    </row>
    <row r="53229" spans="25:28">
      <c r="Y53229" s="240"/>
      <c r="AB53229" s="241"/>
    </row>
    <row r="53230" spans="25:28">
      <c r="Y53230" s="240"/>
      <c r="AB53230" s="241"/>
    </row>
    <row r="53231" spans="25:28">
      <c r="Y53231" s="240"/>
      <c r="AB53231" s="241"/>
    </row>
    <row r="53232" spans="25:28">
      <c r="Y53232" s="240"/>
      <c r="AB53232" s="241"/>
    </row>
    <row r="53233" spans="25:28">
      <c r="Y53233" s="240"/>
      <c r="AB53233" s="241"/>
    </row>
    <row r="53234" spans="25:28">
      <c r="Y53234" s="240"/>
      <c r="AB53234" s="241"/>
    </row>
    <row r="53235" spans="25:28">
      <c r="Y53235" s="240"/>
      <c r="AB53235" s="241"/>
    </row>
    <row r="53236" spans="25:28">
      <c r="Y53236" s="240"/>
      <c r="AB53236" s="241"/>
    </row>
    <row r="53237" spans="25:28">
      <c r="Y53237" s="240"/>
      <c r="AB53237" s="241"/>
    </row>
    <row r="53238" spans="25:28">
      <c r="Y53238" s="240"/>
      <c r="AB53238" s="241"/>
    </row>
    <row r="53239" spans="25:28">
      <c r="Y53239" s="240"/>
      <c r="AB53239" s="241"/>
    </row>
    <row r="53240" spans="25:28">
      <c r="Y53240" s="240"/>
      <c r="AB53240" s="241"/>
    </row>
    <row r="53241" spans="25:28">
      <c r="Y53241" s="240"/>
      <c r="AB53241" s="241"/>
    </row>
    <row r="53242" spans="25:28">
      <c r="Y53242" s="240"/>
      <c r="AB53242" s="241"/>
    </row>
    <row r="53243" spans="25:28">
      <c r="Y53243" s="240"/>
      <c r="AB53243" s="241"/>
    </row>
    <row r="53244" spans="25:28">
      <c r="Y53244" s="240"/>
      <c r="AB53244" s="241"/>
    </row>
    <row r="53245" spans="25:28">
      <c r="Y53245" s="240"/>
      <c r="AB53245" s="241"/>
    </row>
    <row r="53246" spans="25:28">
      <c r="Y53246" s="240"/>
      <c r="AB53246" s="241"/>
    </row>
    <row r="53247" spans="25:28">
      <c r="Y53247" s="240"/>
      <c r="AB53247" s="241"/>
    </row>
    <row r="53248" spans="25:28">
      <c r="Y53248" s="240"/>
      <c r="AB53248" s="241"/>
    </row>
    <row r="53249" spans="25:28">
      <c r="Y53249" s="240"/>
      <c r="AB53249" s="241"/>
    </row>
    <row r="53250" spans="25:28">
      <c r="Y53250" s="240"/>
      <c r="AB53250" s="241"/>
    </row>
    <row r="53251" spans="25:28">
      <c r="Y53251" s="240"/>
      <c r="AB53251" s="241"/>
    </row>
    <row r="53252" spans="25:28">
      <c r="Y53252" s="240"/>
      <c r="AB53252" s="241"/>
    </row>
    <row r="53253" spans="25:28">
      <c r="Y53253" s="240"/>
      <c r="AB53253" s="241"/>
    </row>
    <row r="53254" spans="25:28">
      <c r="Y53254" s="240"/>
      <c r="AB53254" s="241"/>
    </row>
    <row r="53255" spans="25:28">
      <c r="Y53255" s="240"/>
      <c r="AB53255" s="241"/>
    </row>
    <row r="53256" spans="25:28">
      <c r="Y53256" s="240"/>
      <c r="AB53256" s="241"/>
    </row>
    <row r="53257" spans="25:28">
      <c r="Y53257" s="240"/>
      <c r="AB53257" s="241"/>
    </row>
    <row r="53258" spans="25:28">
      <c r="Y53258" s="240"/>
      <c r="AB53258" s="241"/>
    </row>
    <row r="53259" spans="25:28">
      <c r="Y53259" s="240"/>
      <c r="AB53259" s="241"/>
    </row>
    <row r="53260" spans="25:28">
      <c r="Y53260" s="240"/>
      <c r="AB53260" s="241"/>
    </row>
    <row r="53261" spans="25:28">
      <c r="Y53261" s="240"/>
      <c r="AB53261" s="241"/>
    </row>
    <row r="53262" spans="25:28">
      <c r="Y53262" s="240"/>
      <c r="AB53262" s="241"/>
    </row>
    <row r="53263" spans="25:28">
      <c r="Y53263" s="240"/>
      <c r="AB53263" s="241"/>
    </row>
    <row r="53264" spans="25:28">
      <c r="Y53264" s="240"/>
      <c r="AB53264" s="241"/>
    </row>
    <row r="53265" spans="25:28">
      <c r="Y53265" s="240"/>
      <c r="AB53265" s="241"/>
    </row>
    <row r="53266" spans="25:28">
      <c r="Y53266" s="240"/>
      <c r="AB53266" s="241"/>
    </row>
    <row r="53267" spans="25:28">
      <c r="Y53267" s="240"/>
      <c r="AB53267" s="241"/>
    </row>
    <row r="53268" spans="25:28">
      <c r="Y53268" s="240"/>
      <c r="AB53268" s="241"/>
    </row>
    <row r="53269" spans="25:28">
      <c r="Y53269" s="240"/>
      <c r="AB53269" s="241"/>
    </row>
    <row r="53270" spans="25:28">
      <c r="Y53270" s="240"/>
      <c r="AB53270" s="241"/>
    </row>
    <row r="53271" spans="25:28">
      <c r="Y53271" s="240"/>
      <c r="AB53271" s="241"/>
    </row>
    <row r="53272" spans="25:28">
      <c r="Y53272" s="240"/>
      <c r="AB53272" s="241"/>
    </row>
    <row r="53273" spans="25:28">
      <c r="Y53273" s="240"/>
      <c r="AB53273" s="241"/>
    </row>
    <row r="53274" spans="25:28">
      <c r="Y53274" s="240"/>
      <c r="AB53274" s="241"/>
    </row>
    <row r="53275" spans="25:28">
      <c r="Y53275" s="240"/>
      <c r="AB53275" s="241"/>
    </row>
    <row r="53276" spans="25:28">
      <c r="Y53276" s="240"/>
      <c r="AB53276" s="241"/>
    </row>
    <row r="53277" spans="25:28">
      <c r="Y53277" s="240"/>
      <c r="AB53277" s="241"/>
    </row>
    <row r="53278" spans="25:28">
      <c r="Y53278" s="240"/>
      <c r="AB53278" s="241"/>
    </row>
    <row r="53279" spans="25:28">
      <c r="Y53279" s="240"/>
      <c r="AB53279" s="241"/>
    </row>
    <row r="53280" spans="25:28">
      <c r="Y53280" s="240"/>
      <c r="AB53280" s="241"/>
    </row>
    <row r="53281" spans="25:28">
      <c r="Y53281" s="240"/>
      <c r="AB53281" s="241"/>
    </row>
    <row r="53282" spans="25:28">
      <c r="Y53282" s="240"/>
      <c r="AB53282" s="241"/>
    </row>
    <row r="53283" spans="25:28">
      <c r="Y53283" s="240"/>
      <c r="AB53283" s="241"/>
    </row>
    <row r="53284" spans="25:28">
      <c r="Y53284" s="240"/>
      <c r="AB53284" s="241"/>
    </row>
    <row r="53285" spans="25:28">
      <c r="Y53285" s="240"/>
      <c r="AB53285" s="241"/>
    </row>
    <row r="53286" spans="25:28">
      <c r="Y53286" s="240"/>
      <c r="AB53286" s="241"/>
    </row>
    <row r="53287" spans="25:28">
      <c r="Y53287" s="240"/>
      <c r="AB53287" s="241"/>
    </row>
    <row r="53288" spans="25:28">
      <c r="Y53288" s="240"/>
      <c r="AB53288" s="241"/>
    </row>
    <row r="53289" spans="25:28">
      <c r="Y53289" s="240"/>
      <c r="AB53289" s="241"/>
    </row>
    <row r="53290" spans="25:28">
      <c r="Y53290" s="240"/>
      <c r="AB53290" s="241"/>
    </row>
    <row r="53291" spans="25:28">
      <c r="Y53291" s="240"/>
      <c r="AB53291" s="241"/>
    </row>
    <row r="53292" spans="25:28">
      <c r="Y53292" s="240"/>
      <c r="AB53292" s="241"/>
    </row>
    <row r="53293" spans="25:28">
      <c r="Y53293" s="240"/>
      <c r="AB53293" s="241"/>
    </row>
    <row r="53294" spans="25:28">
      <c r="Y53294" s="240"/>
      <c r="AB53294" s="241"/>
    </row>
    <row r="53295" spans="25:28">
      <c r="Y53295" s="240"/>
      <c r="AB53295" s="241"/>
    </row>
    <row r="53296" spans="25:28">
      <c r="Y53296" s="240"/>
      <c r="AB53296" s="241"/>
    </row>
    <row r="53297" spans="25:28">
      <c r="Y53297" s="240"/>
      <c r="AB53297" s="241"/>
    </row>
    <row r="53298" spans="25:28">
      <c r="Y53298" s="240"/>
      <c r="AB53298" s="241"/>
    </row>
    <row r="53299" spans="25:28">
      <c r="Y53299" s="240"/>
      <c r="AB53299" s="241"/>
    </row>
    <row r="53300" spans="25:28">
      <c r="Y53300" s="240"/>
      <c r="AB53300" s="241"/>
    </row>
    <row r="53301" spans="25:28">
      <c r="Y53301" s="240"/>
      <c r="AB53301" s="241"/>
    </row>
    <row r="53302" spans="25:28">
      <c r="Y53302" s="240"/>
      <c r="AB53302" s="241"/>
    </row>
    <row r="53303" spans="25:28">
      <c r="Y53303" s="240"/>
      <c r="AB53303" s="241"/>
    </row>
    <row r="53304" spans="25:28">
      <c r="Y53304" s="240"/>
      <c r="AB53304" s="241"/>
    </row>
    <row r="53305" spans="25:28">
      <c r="Y53305" s="240"/>
      <c r="AB53305" s="241"/>
    </row>
    <row r="53306" spans="25:28">
      <c r="Y53306" s="240"/>
      <c r="AB53306" s="241"/>
    </row>
    <row r="53307" spans="25:28">
      <c r="Y53307" s="240"/>
      <c r="AB53307" s="241"/>
    </row>
    <row r="53308" spans="25:28">
      <c r="Y53308" s="240"/>
      <c r="AB53308" s="241"/>
    </row>
    <row r="53309" spans="25:28">
      <c r="Y53309" s="240"/>
      <c r="AB53309" s="241"/>
    </row>
    <row r="53310" spans="25:28">
      <c r="Y53310" s="240"/>
      <c r="AB53310" s="241"/>
    </row>
    <row r="53311" spans="25:28">
      <c r="Y53311" s="240"/>
      <c r="AB53311" s="241"/>
    </row>
    <row r="53312" spans="25:28">
      <c r="Y53312" s="240"/>
      <c r="AB53312" s="241"/>
    </row>
    <row r="53313" spans="25:28">
      <c r="Y53313" s="240"/>
      <c r="AB53313" s="241"/>
    </row>
    <row r="53314" spans="25:28">
      <c r="Y53314" s="240"/>
      <c r="AB53314" s="241"/>
    </row>
    <row r="53315" spans="25:28">
      <c r="Y53315" s="240"/>
      <c r="AB53315" s="241"/>
    </row>
    <row r="53316" spans="25:28">
      <c r="Y53316" s="240"/>
      <c r="AB53316" s="241"/>
    </row>
    <row r="53317" spans="25:28">
      <c r="Y53317" s="240"/>
      <c r="AB53317" s="241"/>
    </row>
    <row r="53318" spans="25:28">
      <c r="Y53318" s="240"/>
      <c r="AB53318" s="241"/>
    </row>
    <row r="53319" spans="25:28">
      <c r="Y53319" s="240"/>
      <c r="AB53319" s="241"/>
    </row>
    <row r="53320" spans="25:28">
      <c r="Y53320" s="240"/>
      <c r="AB53320" s="241"/>
    </row>
    <row r="53321" spans="25:28">
      <c r="Y53321" s="240"/>
      <c r="AB53321" s="241"/>
    </row>
    <row r="53322" spans="25:28">
      <c r="Y53322" s="240"/>
      <c r="AB53322" s="241"/>
    </row>
    <row r="53323" spans="25:28">
      <c r="Y53323" s="240"/>
      <c r="AB53323" s="241"/>
    </row>
    <row r="53324" spans="25:28">
      <c r="Y53324" s="240"/>
      <c r="AB53324" s="241"/>
    </row>
    <row r="53325" spans="25:28">
      <c r="Y53325" s="240"/>
      <c r="AB53325" s="241"/>
    </row>
    <row r="53326" spans="25:28">
      <c r="Y53326" s="240"/>
      <c r="AB53326" s="241"/>
    </row>
    <row r="53327" spans="25:28">
      <c r="Y53327" s="240"/>
      <c r="AB53327" s="241"/>
    </row>
    <row r="53328" spans="25:28">
      <c r="Y53328" s="240"/>
      <c r="AB53328" s="241"/>
    </row>
    <row r="53329" spans="25:28">
      <c r="Y53329" s="240"/>
      <c r="AB53329" s="241"/>
    </row>
    <row r="53330" spans="25:28">
      <c r="Y53330" s="240"/>
      <c r="AB53330" s="241"/>
    </row>
    <row r="53331" spans="25:28">
      <c r="Y53331" s="240"/>
      <c r="AB53331" s="241"/>
    </row>
    <row r="53332" spans="25:28">
      <c r="Y53332" s="240"/>
      <c r="AB53332" s="241"/>
    </row>
    <row r="53333" spans="25:28">
      <c r="Y53333" s="240"/>
      <c r="AB53333" s="241"/>
    </row>
    <row r="53334" spans="25:28">
      <c r="Y53334" s="240"/>
      <c r="AB53334" s="241"/>
    </row>
    <row r="53335" spans="25:28">
      <c r="Y53335" s="240"/>
      <c r="AB53335" s="241"/>
    </row>
    <row r="53336" spans="25:28">
      <c r="Y53336" s="240"/>
      <c r="AB53336" s="241"/>
    </row>
    <row r="53337" spans="25:28">
      <c r="Y53337" s="240"/>
      <c r="AB53337" s="241"/>
    </row>
    <row r="53338" spans="25:28">
      <c r="Y53338" s="240"/>
      <c r="AB53338" s="241"/>
    </row>
    <row r="53339" spans="25:28">
      <c r="Y53339" s="240"/>
      <c r="AB53339" s="241"/>
    </row>
    <row r="53340" spans="25:28">
      <c r="Y53340" s="240"/>
      <c r="AB53340" s="241"/>
    </row>
    <row r="53341" spans="25:28">
      <c r="Y53341" s="240"/>
      <c r="AB53341" s="241"/>
    </row>
    <row r="53342" spans="25:28">
      <c r="Y53342" s="240"/>
      <c r="AB53342" s="241"/>
    </row>
    <row r="53343" spans="25:28">
      <c r="Y53343" s="240"/>
      <c r="AB53343" s="241"/>
    </row>
    <row r="53344" spans="25:28">
      <c r="Y53344" s="240"/>
      <c r="AB53344" s="241"/>
    </row>
    <row r="53345" spans="25:28">
      <c r="Y53345" s="240"/>
      <c r="AB53345" s="241"/>
    </row>
    <row r="53346" spans="25:28">
      <c r="Y53346" s="240"/>
      <c r="AB53346" s="241"/>
    </row>
    <row r="53347" spans="25:28">
      <c r="Y53347" s="240"/>
      <c r="AB53347" s="241"/>
    </row>
    <row r="53348" spans="25:28">
      <c r="Y53348" s="240"/>
      <c r="AB53348" s="241"/>
    </row>
    <row r="53349" spans="25:28">
      <c r="Y53349" s="240"/>
      <c r="AB53349" s="241"/>
    </row>
    <row r="53350" spans="25:28">
      <c r="Y53350" s="240"/>
      <c r="AB53350" s="241"/>
    </row>
    <row r="53351" spans="25:28">
      <c r="Y53351" s="240"/>
      <c r="AB53351" s="241"/>
    </row>
    <row r="53352" spans="25:28">
      <c r="Y53352" s="240"/>
      <c r="AB53352" s="241"/>
    </row>
    <row r="53353" spans="25:28">
      <c r="Y53353" s="240"/>
      <c r="AB53353" s="241"/>
    </row>
    <row r="53354" spans="25:28">
      <c r="Y53354" s="240"/>
      <c r="AB53354" s="241"/>
    </row>
    <row r="53355" spans="25:28">
      <c r="Y53355" s="240"/>
      <c r="AB53355" s="241"/>
    </row>
    <row r="53356" spans="25:28">
      <c r="Y53356" s="240"/>
      <c r="AB53356" s="241"/>
    </row>
    <row r="53357" spans="25:28">
      <c r="Y53357" s="240"/>
      <c r="AB53357" s="241"/>
    </row>
    <row r="53358" spans="25:28">
      <c r="Y53358" s="240"/>
      <c r="AB53358" s="241"/>
    </row>
    <row r="53359" spans="25:28">
      <c r="Y53359" s="240"/>
      <c r="AB53359" s="241"/>
    </row>
    <row r="53360" spans="25:28">
      <c r="Y53360" s="240"/>
      <c r="AB53360" s="241"/>
    </row>
    <row r="53361" spans="25:28">
      <c r="Y53361" s="240"/>
      <c r="AB53361" s="241"/>
    </row>
    <row r="53362" spans="25:28">
      <c r="Y53362" s="240"/>
      <c r="AB53362" s="241"/>
    </row>
    <row r="53363" spans="25:28">
      <c r="Y53363" s="240"/>
      <c r="AB53363" s="241"/>
    </row>
    <row r="53364" spans="25:28">
      <c r="Y53364" s="240"/>
      <c r="AB53364" s="241"/>
    </row>
    <row r="53365" spans="25:28">
      <c r="Y53365" s="240"/>
      <c r="AB53365" s="241"/>
    </row>
    <row r="53366" spans="25:28">
      <c r="Y53366" s="240"/>
      <c r="AB53366" s="241"/>
    </row>
    <row r="53367" spans="25:28">
      <c r="Y53367" s="240"/>
      <c r="AB53367" s="241"/>
    </row>
    <row r="53368" spans="25:28">
      <c r="Y53368" s="240"/>
      <c r="AB53368" s="241"/>
    </row>
    <row r="53369" spans="25:28">
      <c r="Y53369" s="240"/>
      <c r="AB53369" s="241"/>
    </row>
    <row r="53370" spans="25:28">
      <c r="Y53370" s="240"/>
      <c r="AB53370" s="241"/>
    </row>
    <row r="53371" spans="25:28">
      <c r="Y53371" s="240"/>
      <c r="AB53371" s="241"/>
    </row>
    <row r="53372" spans="25:28">
      <c r="Y53372" s="240"/>
      <c r="AB53372" s="241"/>
    </row>
    <row r="53373" spans="25:28">
      <c r="Y53373" s="240"/>
      <c r="AB53373" s="241"/>
    </row>
    <row r="53374" spans="25:28">
      <c r="Y53374" s="240"/>
      <c r="AB53374" s="241"/>
    </row>
    <row r="53375" spans="25:28">
      <c r="Y53375" s="240"/>
      <c r="AB53375" s="241"/>
    </row>
    <row r="53376" spans="25:28">
      <c r="Y53376" s="240"/>
      <c r="AB53376" s="241"/>
    </row>
    <row r="53377" spans="25:28">
      <c r="Y53377" s="240"/>
      <c r="AB53377" s="241"/>
    </row>
    <row r="53378" spans="25:28">
      <c r="Y53378" s="240"/>
      <c r="AB53378" s="241"/>
    </row>
    <row r="53379" spans="25:28">
      <c r="Y53379" s="240"/>
      <c r="AB53379" s="241"/>
    </row>
    <row r="53380" spans="25:28">
      <c r="Y53380" s="240"/>
      <c r="AB53380" s="241"/>
    </row>
    <row r="53381" spans="25:28">
      <c r="Y53381" s="240"/>
      <c r="AB53381" s="241"/>
    </row>
    <row r="53382" spans="25:28">
      <c r="Y53382" s="240"/>
      <c r="AB53382" s="241"/>
    </row>
    <row r="53383" spans="25:28">
      <c r="Y53383" s="240"/>
      <c r="AB53383" s="241"/>
    </row>
    <row r="53384" spans="25:28">
      <c r="Y53384" s="240"/>
      <c r="AB53384" s="241"/>
    </row>
    <row r="53385" spans="25:28">
      <c r="Y53385" s="240"/>
      <c r="AB53385" s="241"/>
    </row>
    <row r="53386" spans="25:28">
      <c r="Y53386" s="240"/>
      <c r="AB53386" s="241"/>
    </row>
    <row r="53387" spans="25:28">
      <c r="Y53387" s="240"/>
      <c r="AB53387" s="241"/>
    </row>
    <row r="53388" spans="25:28">
      <c r="Y53388" s="240"/>
      <c r="AB53388" s="241"/>
    </row>
    <row r="53389" spans="25:28">
      <c r="Y53389" s="240"/>
      <c r="AB53389" s="241"/>
    </row>
    <row r="53390" spans="25:28">
      <c r="Y53390" s="240"/>
      <c r="AB53390" s="241"/>
    </row>
    <row r="53391" spans="25:28">
      <c r="Y53391" s="240"/>
      <c r="AB53391" s="241"/>
    </row>
    <row r="53392" spans="25:28">
      <c r="Y53392" s="240"/>
      <c r="AB53392" s="241"/>
    </row>
    <row r="53393" spans="25:28">
      <c r="Y53393" s="240"/>
      <c r="AB53393" s="241"/>
    </row>
    <row r="53394" spans="25:28">
      <c r="Y53394" s="240"/>
      <c r="AB53394" s="241"/>
    </row>
    <row r="53395" spans="25:28">
      <c r="Y53395" s="240"/>
      <c r="AB53395" s="241"/>
    </row>
    <row r="53396" spans="25:28">
      <c r="Y53396" s="240"/>
      <c r="AB53396" s="241"/>
    </row>
    <row r="53397" spans="25:28">
      <c r="Y53397" s="240"/>
      <c r="AB53397" s="241"/>
    </row>
    <row r="53398" spans="25:28">
      <c r="Y53398" s="240"/>
      <c r="AB53398" s="241"/>
    </row>
    <row r="53399" spans="25:28">
      <c r="Y53399" s="240"/>
      <c r="AB53399" s="241"/>
    </row>
    <row r="53400" spans="25:28">
      <c r="Y53400" s="240"/>
      <c r="AB53400" s="241"/>
    </row>
    <row r="53401" spans="25:28">
      <c r="Y53401" s="240"/>
      <c r="AB53401" s="241"/>
    </row>
    <row r="53402" spans="25:28">
      <c r="Y53402" s="240"/>
      <c r="AB53402" s="241"/>
    </row>
    <row r="53403" spans="25:28">
      <c r="Y53403" s="240"/>
      <c r="AB53403" s="241"/>
    </row>
    <row r="53404" spans="25:28">
      <c r="Y53404" s="240"/>
      <c r="AB53404" s="241"/>
    </row>
    <row r="53405" spans="25:28">
      <c r="Y53405" s="240"/>
      <c r="AB53405" s="241"/>
    </row>
    <row r="53406" spans="25:28">
      <c r="Y53406" s="240"/>
      <c r="AB53406" s="241"/>
    </row>
    <row r="53407" spans="25:28">
      <c r="Y53407" s="240"/>
      <c r="AB53407" s="241"/>
    </row>
    <row r="53408" spans="25:28">
      <c r="Y53408" s="240"/>
      <c r="AB53408" s="241"/>
    </row>
    <row r="53409" spans="25:28">
      <c r="Y53409" s="240"/>
      <c r="AB53409" s="241"/>
    </row>
    <row r="53410" spans="25:28">
      <c r="Y53410" s="240"/>
      <c r="AB53410" s="241"/>
    </row>
    <row r="53411" spans="25:28">
      <c r="Y53411" s="240"/>
      <c r="AB53411" s="241"/>
    </row>
    <row r="53412" spans="25:28">
      <c r="Y53412" s="240"/>
      <c r="AB53412" s="241"/>
    </row>
    <row r="53413" spans="25:28">
      <c r="Y53413" s="240"/>
      <c r="AB53413" s="241"/>
    </row>
    <row r="53414" spans="25:28">
      <c r="Y53414" s="240"/>
      <c r="AB53414" s="241"/>
    </row>
    <row r="53415" spans="25:28">
      <c r="Y53415" s="240"/>
      <c r="AB53415" s="241"/>
    </row>
    <row r="53416" spans="25:28">
      <c r="Y53416" s="240"/>
      <c r="AB53416" s="241"/>
    </row>
    <row r="53417" spans="25:28">
      <c r="Y53417" s="240"/>
      <c r="AB53417" s="241"/>
    </row>
    <row r="53418" spans="25:28">
      <c r="Y53418" s="240"/>
      <c r="AB53418" s="241"/>
    </row>
    <row r="53419" spans="25:28">
      <c r="Y53419" s="240"/>
      <c r="AB53419" s="241"/>
    </row>
    <row r="53420" spans="25:28">
      <c r="Y53420" s="240"/>
      <c r="AB53420" s="241"/>
    </row>
    <row r="53421" spans="25:28">
      <c r="Y53421" s="240"/>
      <c r="AB53421" s="241"/>
    </row>
    <row r="53422" spans="25:28">
      <c r="Y53422" s="240"/>
      <c r="AB53422" s="241"/>
    </row>
    <row r="53423" spans="25:28">
      <c r="Y53423" s="240"/>
      <c r="AB53423" s="241"/>
    </row>
    <row r="53424" spans="25:28">
      <c r="Y53424" s="240"/>
      <c r="AB53424" s="241"/>
    </row>
    <row r="53425" spans="25:28">
      <c r="Y53425" s="240"/>
      <c r="AB53425" s="241"/>
    </row>
    <row r="53426" spans="25:28">
      <c r="Y53426" s="240"/>
      <c r="AB53426" s="241"/>
    </row>
    <row r="53427" spans="25:28">
      <c r="Y53427" s="240"/>
      <c r="AB53427" s="241"/>
    </row>
    <row r="53428" spans="25:28">
      <c r="Y53428" s="240"/>
      <c r="AB53428" s="241"/>
    </row>
    <row r="53429" spans="25:28">
      <c r="Y53429" s="240"/>
      <c r="AB53429" s="241"/>
    </row>
    <row r="53430" spans="25:28">
      <c r="Y53430" s="240"/>
      <c r="AB53430" s="241"/>
    </row>
    <row r="53431" spans="25:28">
      <c r="Y53431" s="240"/>
      <c r="AB53431" s="241"/>
    </row>
    <row r="53432" spans="25:28">
      <c r="Y53432" s="240"/>
      <c r="AB53432" s="241"/>
    </row>
    <row r="53433" spans="25:28">
      <c r="Y53433" s="240"/>
      <c r="AB53433" s="241"/>
    </row>
    <row r="53434" spans="25:28">
      <c r="Y53434" s="240"/>
      <c r="AB53434" s="241"/>
    </row>
    <row r="53435" spans="25:28">
      <c r="Y53435" s="240"/>
      <c r="AB53435" s="241"/>
    </row>
    <row r="53436" spans="25:28">
      <c r="Y53436" s="240"/>
      <c r="AB53436" s="241"/>
    </row>
    <row r="53437" spans="25:28">
      <c r="Y53437" s="240"/>
      <c r="AB53437" s="241"/>
    </row>
    <row r="53438" spans="25:28">
      <c r="Y53438" s="240"/>
      <c r="AB53438" s="241"/>
    </row>
    <row r="53439" spans="25:28">
      <c r="Y53439" s="240"/>
      <c r="AB53439" s="241"/>
    </row>
    <row r="53440" spans="25:28">
      <c r="Y53440" s="240"/>
      <c r="AB53440" s="241"/>
    </row>
    <row r="53441" spans="25:28">
      <c r="Y53441" s="240"/>
      <c r="AB53441" s="241"/>
    </row>
    <row r="53442" spans="25:28">
      <c r="Y53442" s="240"/>
      <c r="AB53442" s="241"/>
    </row>
    <row r="53443" spans="25:28">
      <c r="Y53443" s="240"/>
      <c r="AB53443" s="241"/>
    </row>
    <row r="53444" spans="25:28">
      <c r="Y53444" s="240"/>
      <c r="AB53444" s="241"/>
    </row>
    <row r="53445" spans="25:28">
      <c r="Y53445" s="240"/>
      <c r="AB53445" s="241"/>
    </row>
    <row r="53446" spans="25:28">
      <c r="Y53446" s="240"/>
      <c r="AB53446" s="241"/>
    </row>
    <row r="53447" spans="25:28">
      <c r="Y53447" s="240"/>
      <c r="AB53447" s="241"/>
    </row>
    <row r="53448" spans="25:28">
      <c r="Y53448" s="240"/>
      <c r="AB53448" s="241"/>
    </row>
    <row r="53449" spans="25:28">
      <c r="Y53449" s="240"/>
      <c r="AB53449" s="241"/>
    </row>
    <row r="53450" spans="25:28">
      <c r="Y53450" s="240"/>
      <c r="AB53450" s="241"/>
    </row>
    <row r="53451" spans="25:28">
      <c r="Y53451" s="240"/>
      <c r="AB53451" s="241"/>
    </row>
    <row r="53452" spans="25:28">
      <c r="Y53452" s="240"/>
      <c r="AB53452" s="241"/>
    </row>
    <row r="53453" spans="25:28">
      <c r="Y53453" s="240"/>
      <c r="AB53453" s="241"/>
    </row>
    <row r="53454" spans="25:28">
      <c r="Y53454" s="240"/>
      <c r="AB53454" s="241"/>
    </row>
    <row r="53455" spans="25:28">
      <c r="Y53455" s="240"/>
      <c r="AB53455" s="241"/>
    </row>
    <row r="53456" spans="25:28">
      <c r="Y53456" s="240"/>
      <c r="AB53456" s="241"/>
    </row>
    <row r="53457" spans="25:28">
      <c r="Y53457" s="240"/>
      <c r="AB53457" s="241"/>
    </row>
    <row r="53458" spans="25:28">
      <c r="Y53458" s="240"/>
      <c r="AB53458" s="241"/>
    </row>
    <row r="53459" spans="25:28">
      <c r="Y53459" s="240"/>
      <c r="AB53459" s="241"/>
    </row>
    <row r="53460" spans="25:28">
      <c r="Y53460" s="240"/>
      <c r="AB53460" s="241"/>
    </row>
    <row r="53461" spans="25:28">
      <c r="Y53461" s="240"/>
      <c r="AB53461" s="241"/>
    </row>
    <row r="53462" spans="25:28">
      <c r="Y53462" s="240"/>
      <c r="AB53462" s="241"/>
    </row>
    <row r="53463" spans="25:28">
      <c r="Y53463" s="240"/>
      <c r="AB53463" s="241"/>
    </row>
    <row r="53464" spans="25:28">
      <c r="Y53464" s="240"/>
      <c r="AB53464" s="241"/>
    </row>
    <row r="53465" spans="25:28">
      <c r="Y53465" s="240"/>
      <c r="AB53465" s="241"/>
    </row>
    <row r="53466" spans="25:28">
      <c r="Y53466" s="240"/>
      <c r="AB53466" s="241"/>
    </row>
    <row r="53467" spans="25:28">
      <c r="Y53467" s="240"/>
      <c r="AB53467" s="241"/>
    </row>
    <row r="53468" spans="25:28">
      <c r="Y53468" s="240"/>
      <c r="AB53468" s="241"/>
    </row>
    <row r="53469" spans="25:28">
      <c r="Y53469" s="240"/>
      <c r="AB53469" s="241"/>
    </row>
    <row r="53470" spans="25:28">
      <c r="Y53470" s="240"/>
      <c r="AB53470" s="241"/>
    </row>
    <row r="53471" spans="25:28">
      <c r="Y53471" s="240"/>
      <c r="AB53471" s="241"/>
    </row>
    <row r="53472" spans="25:28">
      <c r="Y53472" s="240"/>
      <c r="AB53472" s="241"/>
    </row>
    <row r="53473" spans="25:28">
      <c r="Y53473" s="240"/>
      <c r="AB53473" s="241"/>
    </row>
    <row r="53474" spans="25:28">
      <c r="Y53474" s="240"/>
      <c r="AB53474" s="241"/>
    </row>
    <row r="53475" spans="25:28">
      <c r="Y53475" s="240"/>
      <c r="AB53475" s="241"/>
    </row>
    <row r="53476" spans="25:28">
      <c r="Y53476" s="240"/>
      <c r="AB53476" s="241"/>
    </row>
    <row r="53477" spans="25:28">
      <c r="Y53477" s="240"/>
      <c r="AB53477" s="241"/>
    </row>
    <row r="53478" spans="25:28">
      <c r="Y53478" s="240"/>
      <c r="AB53478" s="241"/>
    </row>
    <row r="53479" spans="25:28">
      <c r="Y53479" s="240"/>
      <c r="AB53479" s="241"/>
    </row>
    <row r="53480" spans="25:28">
      <c r="Y53480" s="240"/>
      <c r="AB53480" s="241"/>
    </row>
    <row r="53481" spans="25:28">
      <c r="Y53481" s="240"/>
      <c r="AB53481" s="241"/>
    </row>
    <row r="53482" spans="25:28">
      <c r="Y53482" s="240"/>
      <c r="AB53482" s="241"/>
    </row>
    <row r="53483" spans="25:28">
      <c r="Y53483" s="240"/>
      <c r="AB53483" s="241"/>
    </row>
    <row r="53484" spans="25:28">
      <c r="Y53484" s="240"/>
      <c r="AB53484" s="241"/>
    </row>
    <row r="53485" spans="25:28">
      <c r="Y53485" s="240"/>
      <c r="AB53485" s="241"/>
    </row>
    <row r="53486" spans="25:28">
      <c r="Y53486" s="240"/>
      <c r="AB53486" s="241"/>
    </row>
    <row r="53487" spans="25:28">
      <c r="Y53487" s="240"/>
      <c r="AB53487" s="241"/>
    </row>
    <row r="53488" spans="25:28">
      <c r="Y53488" s="240"/>
      <c r="AB53488" s="241"/>
    </row>
    <row r="53489" spans="25:28">
      <c r="Y53489" s="240"/>
      <c r="AB53489" s="241"/>
    </row>
    <row r="53490" spans="25:28">
      <c r="Y53490" s="240"/>
      <c r="AB53490" s="241"/>
    </row>
    <row r="53491" spans="25:28">
      <c r="Y53491" s="240"/>
      <c r="AB53491" s="241"/>
    </row>
    <row r="53492" spans="25:28">
      <c r="Y53492" s="240"/>
      <c r="AB53492" s="241"/>
    </row>
    <row r="53493" spans="25:28">
      <c r="Y53493" s="240"/>
      <c r="AB53493" s="241"/>
    </row>
    <row r="53494" spans="25:28">
      <c r="Y53494" s="240"/>
      <c r="AB53494" s="241"/>
    </row>
    <row r="53495" spans="25:28">
      <c r="Y53495" s="240"/>
      <c r="AB53495" s="241"/>
    </row>
    <row r="53496" spans="25:28">
      <c r="Y53496" s="240"/>
      <c r="AB53496" s="241"/>
    </row>
    <row r="53497" spans="25:28">
      <c r="Y53497" s="240"/>
      <c r="AB53497" s="241"/>
    </row>
    <row r="53498" spans="25:28">
      <c r="Y53498" s="240"/>
      <c r="AB53498" s="241"/>
    </row>
    <row r="53499" spans="25:28">
      <c r="Y53499" s="240"/>
      <c r="AB53499" s="241"/>
    </row>
    <row r="53500" spans="25:28">
      <c r="Y53500" s="240"/>
      <c r="AB53500" s="241"/>
    </row>
    <row r="53501" spans="25:28">
      <c r="Y53501" s="240"/>
      <c r="AB53501" s="241"/>
    </row>
    <row r="53502" spans="25:28">
      <c r="Y53502" s="240"/>
      <c r="AB53502" s="241"/>
    </row>
    <row r="53503" spans="25:28">
      <c r="Y53503" s="240"/>
      <c r="AB53503" s="241"/>
    </row>
    <row r="53504" spans="25:28">
      <c r="Y53504" s="240"/>
      <c r="AB53504" s="241"/>
    </row>
    <row r="53505" spans="25:28">
      <c r="Y53505" s="240"/>
      <c r="AB53505" s="241"/>
    </row>
    <row r="53506" spans="25:28">
      <c r="Y53506" s="240"/>
      <c r="AB53506" s="241"/>
    </row>
    <row r="53507" spans="25:28">
      <c r="Y53507" s="240"/>
      <c r="AB53507" s="241"/>
    </row>
    <row r="53508" spans="25:28">
      <c r="Y53508" s="240"/>
      <c r="AB53508" s="241"/>
    </row>
    <row r="53509" spans="25:28">
      <c r="Y53509" s="240"/>
      <c r="AB53509" s="241"/>
    </row>
    <row r="53510" spans="25:28">
      <c r="Y53510" s="240"/>
      <c r="AB53510" s="241"/>
    </row>
    <row r="53511" spans="25:28">
      <c r="Y53511" s="240"/>
      <c r="AB53511" s="241"/>
    </row>
    <row r="53512" spans="25:28">
      <c r="Y53512" s="240"/>
      <c r="AB53512" s="241"/>
    </row>
    <row r="53513" spans="25:28">
      <c r="Y53513" s="240"/>
      <c r="AB53513" s="241"/>
    </row>
    <row r="53514" spans="25:28">
      <c r="Y53514" s="240"/>
      <c r="AB53514" s="241"/>
    </row>
    <row r="53515" spans="25:28">
      <c r="Y53515" s="240"/>
      <c r="AB53515" s="241"/>
    </row>
    <row r="53516" spans="25:28">
      <c r="Y53516" s="240"/>
      <c r="AB53516" s="241"/>
    </row>
    <row r="53517" spans="25:28">
      <c r="Y53517" s="240"/>
      <c r="AB53517" s="241"/>
    </row>
    <row r="53518" spans="25:28">
      <c r="Y53518" s="240"/>
      <c r="AB53518" s="241"/>
    </row>
    <row r="53519" spans="25:28">
      <c r="Y53519" s="240"/>
      <c r="AB53519" s="241"/>
    </row>
    <row r="53520" spans="25:28">
      <c r="Y53520" s="240"/>
      <c r="AB53520" s="241"/>
    </row>
    <row r="53521" spans="25:28">
      <c r="Y53521" s="240"/>
      <c r="AB53521" s="241"/>
    </row>
    <row r="53522" spans="25:28">
      <c r="Y53522" s="240"/>
      <c r="AB53522" s="241"/>
    </row>
    <row r="53523" spans="25:28">
      <c r="Y53523" s="240"/>
      <c r="AB53523" s="241"/>
    </row>
    <row r="53524" spans="25:28">
      <c r="Y53524" s="240"/>
      <c r="AB53524" s="241"/>
    </row>
    <row r="53525" spans="25:28">
      <c r="Y53525" s="240"/>
      <c r="AB53525" s="241"/>
    </row>
    <row r="53526" spans="25:28">
      <c r="Y53526" s="240"/>
      <c r="AB53526" s="241"/>
    </row>
    <row r="53527" spans="25:28">
      <c r="Y53527" s="240"/>
      <c r="AB53527" s="241"/>
    </row>
    <row r="53528" spans="25:28">
      <c r="Y53528" s="240"/>
      <c r="AB53528" s="241"/>
    </row>
    <row r="53529" spans="25:28">
      <c r="Y53529" s="240"/>
      <c r="AB53529" s="241"/>
    </row>
    <row r="53530" spans="25:28">
      <c r="Y53530" s="240"/>
      <c r="AB53530" s="241"/>
    </row>
    <row r="53531" spans="25:28">
      <c r="Y53531" s="240"/>
      <c r="AB53531" s="241"/>
    </row>
    <row r="53532" spans="25:28">
      <c r="Y53532" s="240"/>
      <c r="AB53532" s="241"/>
    </row>
    <row r="53533" spans="25:28">
      <c r="Y53533" s="240"/>
      <c r="AB53533" s="241"/>
    </row>
    <row r="53534" spans="25:28">
      <c r="Y53534" s="240"/>
      <c r="AB53534" s="241"/>
    </row>
    <row r="53535" spans="25:28">
      <c r="Y53535" s="240"/>
      <c r="AB53535" s="241"/>
    </row>
    <row r="53536" spans="25:28">
      <c r="Y53536" s="240"/>
      <c r="AB53536" s="241"/>
    </row>
    <row r="53537" spans="25:28">
      <c r="Y53537" s="240"/>
      <c r="AB53537" s="241"/>
    </row>
    <row r="53538" spans="25:28">
      <c r="Y53538" s="240"/>
      <c r="AB53538" s="241"/>
    </row>
    <row r="53539" spans="25:28">
      <c r="Y53539" s="240"/>
      <c r="AB53539" s="241"/>
    </row>
    <row r="53540" spans="25:28">
      <c r="Y53540" s="240"/>
      <c r="AB53540" s="241"/>
    </row>
    <row r="53541" spans="25:28">
      <c r="Y53541" s="240"/>
      <c r="AB53541" s="241"/>
    </row>
    <row r="53542" spans="25:28">
      <c r="Y53542" s="240"/>
      <c r="AB53542" s="241"/>
    </row>
    <row r="53543" spans="25:28">
      <c r="Y53543" s="240"/>
      <c r="AB53543" s="241"/>
    </row>
    <row r="53544" spans="25:28">
      <c r="Y53544" s="240"/>
      <c r="AB53544" s="241"/>
    </row>
    <row r="53545" spans="25:28">
      <c r="Y53545" s="240"/>
      <c r="AB53545" s="241"/>
    </row>
    <row r="53546" spans="25:28">
      <c r="Y53546" s="240"/>
      <c r="AB53546" s="241"/>
    </row>
    <row r="53547" spans="25:28">
      <c r="Y53547" s="240"/>
      <c r="AB53547" s="241"/>
    </row>
    <row r="53548" spans="25:28">
      <c r="Y53548" s="240"/>
      <c r="AB53548" s="241"/>
    </row>
    <row r="53549" spans="25:28">
      <c r="Y53549" s="240"/>
      <c r="AB53549" s="241"/>
    </row>
    <row r="53550" spans="25:28">
      <c r="Y53550" s="240"/>
      <c r="AB53550" s="241"/>
    </row>
    <row r="53551" spans="25:28">
      <c r="Y53551" s="240"/>
      <c r="AB53551" s="241"/>
    </row>
    <row r="53552" spans="25:28">
      <c r="Y53552" s="240"/>
      <c r="AB53552" s="241"/>
    </row>
    <row r="53553" spans="25:28">
      <c r="Y53553" s="240"/>
      <c r="AB53553" s="241"/>
    </row>
    <row r="53554" spans="25:28">
      <c r="Y53554" s="240"/>
      <c r="AB53554" s="241"/>
    </row>
    <row r="53555" spans="25:28">
      <c r="Y53555" s="240"/>
      <c r="AB53555" s="241"/>
    </row>
    <row r="53556" spans="25:28">
      <c r="Y53556" s="240"/>
      <c r="AB53556" s="241"/>
    </row>
    <row r="53557" spans="25:28">
      <c r="Y53557" s="240"/>
      <c r="AB53557" s="241"/>
    </row>
    <row r="53558" spans="25:28">
      <c r="Y53558" s="240"/>
      <c r="AB53558" s="241"/>
    </row>
    <row r="53559" spans="25:28">
      <c r="Y53559" s="240"/>
      <c r="AB53559" s="241"/>
    </row>
    <row r="53560" spans="25:28">
      <c r="Y53560" s="240"/>
      <c r="AB53560" s="241"/>
    </row>
    <row r="53561" spans="25:28">
      <c r="Y53561" s="240"/>
      <c r="AB53561" s="241"/>
    </row>
    <row r="53562" spans="25:28">
      <c r="Y53562" s="240"/>
      <c r="AB53562" s="241"/>
    </row>
    <row r="53563" spans="25:28">
      <c r="Y53563" s="240"/>
      <c r="AB53563" s="241"/>
    </row>
    <row r="53564" spans="25:28">
      <c r="Y53564" s="240"/>
      <c r="AB53564" s="241"/>
    </row>
    <row r="53565" spans="25:28">
      <c r="Y53565" s="240"/>
      <c r="AB53565" s="241"/>
    </row>
    <row r="53566" spans="25:28">
      <c r="Y53566" s="240"/>
      <c r="AB53566" s="241"/>
    </row>
    <row r="53567" spans="25:28">
      <c r="Y53567" s="240"/>
      <c r="AB53567" s="241"/>
    </row>
    <row r="53568" spans="25:28">
      <c r="Y53568" s="240"/>
      <c r="AB53568" s="241"/>
    </row>
    <row r="53569" spans="25:28">
      <c r="Y53569" s="240"/>
      <c r="AB53569" s="241"/>
    </row>
    <row r="53570" spans="25:28">
      <c r="Y53570" s="240"/>
      <c r="AB53570" s="241"/>
    </row>
    <row r="53571" spans="25:28">
      <c r="Y53571" s="240"/>
      <c r="AB53571" s="241"/>
    </row>
    <row r="53572" spans="25:28">
      <c r="Y53572" s="240"/>
      <c r="AB53572" s="241"/>
    </row>
    <row r="53573" spans="25:28">
      <c r="Y53573" s="240"/>
      <c r="AB53573" s="241"/>
    </row>
    <row r="53574" spans="25:28">
      <c r="Y53574" s="240"/>
      <c r="AB53574" s="241"/>
    </row>
    <row r="53575" spans="25:28">
      <c r="Y53575" s="240"/>
      <c r="AB53575" s="241"/>
    </row>
    <row r="53576" spans="25:28">
      <c r="Y53576" s="240"/>
      <c r="AB53576" s="241"/>
    </row>
    <row r="53577" spans="25:28">
      <c r="Y53577" s="240"/>
      <c r="AB53577" s="241"/>
    </row>
    <row r="53578" spans="25:28">
      <c r="Y53578" s="240"/>
      <c r="AB53578" s="241"/>
    </row>
    <row r="53579" spans="25:28">
      <c r="Y53579" s="240"/>
      <c r="AB53579" s="241"/>
    </row>
    <row r="53580" spans="25:28">
      <c r="Y53580" s="240"/>
      <c r="AB53580" s="241"/>
    </row>
    <row r="53581" spans="25:28">
      <c r="Y53581" s="240"/>
      <c r="AB53581" s="241"/>
    </row>
    <row r="53582" spans="25:28">
      <c r="Y53582" s="240"/>
      <c r="AB53582" s="241"/>
    </row>
    <row r="53583" spans="25:28">
      <c r="Y53583" s="240"/>
      <c r="AB53583" s="241"/>
    </row>
    <row r="53584" spans="25:28">
      <c r="Y53584" s="240"/>
      <c r="AB53584" s="241"/>
    </row>
    <row r="53585" spans="25:28">
      <c r="Y53585" s="240"/>
      <c r="AB53585" s="241"/>
    </row>
    <row r="53586" spans="25:28">
      <c r="Y53586" s="240"/>
      <c r="AB53586" s="241"/>
    </row>
    <row r="53587" spans="25:28">
      <c r="Y53587" s="240"/>
      <c r="AB53587" s="241"/>
    </row>
    <row r="53588" spans="25:28">
      <c r="Y53588" s="240"/>
      <c r="AB53588" s="241"/>
    </row>
    <row r="53589" spans="25:28">
      <c r="Y53589" s="240"/>
      <c r="AB53589" s="241"/>
    </row>
    <row r="53590" spans="25:28">
      <c r="Y53590" s="240"/>
      <c r="AB53590" s="241"/>
    </row>
    <row r="53591" spans="25:28">
      <c r="Y53591" s="240"/>
      <c r="AB53591" s="241"/>
    </row>
    <row r="53592" spans="25:28">
      <c r="Y53592" s="240"/>
      <c r="AB53592" s="241"/>
    </row>
    <row r="53593" spans="25:28">
      <c r="Y53593" s="240"/>
      <c r="AB53593" s="241"/>
    </row>
    <row r="53594" spans="25:28">
      <c r="Y53594" s="240"/>
      <c r="AB53594" s="241"/>
    </row>
    <row r="53595" spans="25:28">
      <c r="Y53595" s="240"/>
      <c r="AB53595" s="241"/>
    </row>
    <row r="53596" spans="25:28">
      <c r="Y53596" s="240"/>
      <c r="AB53596" s="241"/>
    </row>
    <row r="53597" spans="25:28">
      <c r="Y53597" s="240"/>
      <c r="AB53597" s="241"/>
    </row>
    <row r="53598" spans="25:28">
      <c r="Y53598" s="240"/>
      <c r="AB53598" s="241"/>
    </row>
    <row r="53599" spans="25:28">
      <c r="Y53599" s="240"/>
      <c r="AB53599" s="241"/>
    </row>
    <row r="53600" spans="25:28">
      <c r="Y53600" s="240"/>
      <c r="AB53600" s="241"/>
    </row>
    <row r="53601" spans="25:28">
      <c r="Y53601" s="240"/>
      <c r="AB53601" s="241"/>
    </row>
    <row r="53602" spans="25:28">
      <c r="Y53602" s="240"/>
      <c r="AB53602" s="241"/>
    </row>
    <row r="53603" spans="25:28">
      <c r="Y53603" s="240"/>
      <c r="AB53603" s="241"/>
    </row>
    <row r="53604" spans="25:28">
      <c r="Y53604" s="240"/>
      <c r="AB53604" s="241"/>
    </row>
    <row r="53605" spans="25:28">
      <c r="Y53605" s="240"/>
      <c r="AB53605" s="241"/>
    </row>
    <row r="53606" spans="25:28">
      <c r="Y53606" s="240"/>
      <c r="AB53606" s="241"/>
    </row>
    <row r="53607" spans="25:28">
      <c r="Y53607" s="240"/>
      <c r="AB53607" s="241"/>
    </row>
    <row r="53608" spans="25:28">
      <c r="Y53608" s="240"/>
      <c r="AB53608" s="241"/>
    </row>
    <row r="53609" spans="25:28">
      <c r="Y53609" s="240"/>
      <c r="AB53609" s="241"/>
    </row>
    <row r="53610" spans="25:28">
      <c r="Y53610" s="240"/>
      <c r="AB53610" s="241"/>
    </row>
    <row r="53611" spans="25:28">
      <c r="Y53611" s="240"/>
      <c r="AB53611" s="241"/>
    </row>
    <row r="53612" spans="25:28">
      <c r="Y53612" s="240"/>
      <c r="AB53612" s="241"/>
    </row>
    <row r="53613" spans="25:28">
      <c r="Y53613" s="240"/>
      <c r="AB53613" s="241"/>
    </row>
    <row r="53614" spans="25:28">
      <c r="Y53614" s="240"/>
      <c r="AB53614" s="241"/>
    </row>
    <row r="53615" spans="25:28">
      <c r="Y53615" s="240"/>
      <c r="AB53615" s="241"/>
    </row>
    <row r="53616" spans="25:28">
      <c r="Y53616" s="240"/>
      <c r="AB53616" s="241"/>
    </row>
    <row r="53617" spans="25:28">
      <c r="Y53617" s="240"/>
      <c r="AB53617" s="241"/>
    </row>
    <row r="53618" spans="25:28">
      <c r="Y53618" s="240"/>
      <c r="AB53618" s="241"/>
    </row>
    <row r="53619" spans="25:28">
      <c r="Y53619" s="240"/>
      <c r="AB53619" s="241"/>
    </row>
    <row r="53620" spans="25:28">
      <c r="Y53620" s="240"/>
      <c r="AB53620" s="241"/>
    </row>
    <row r="53621" spans="25:28">
      <c r="Y53621" s="240"/>
      <c r="AB53621" s="241"/>
    </row>
    <row r="53622" spans="25:28">
      <c r="Y53622" s="240"/>
      <c r="AB53622" s="241"/>
    </row>
    <row r="53623" spans="25:28">
      <c r="Y53623" s="240"/>
      <c r="AB53623" s="241"/>
    </row>
    <row r="53624" spans="25:28">
      <c r="Y53624" s="240"/>
      <c r="AB53624" s="241"/>
    </row>
    <row r="53625" spans="25:28">
      <c r="Y53625" s="240"/>
      <c r="AB53625" s="241"/>
    </row>
    <row r="53626" spans="25:28">
      <c r="Y53626" s="240"/>
      <c r="AB53626" s="241"/>
    </row>
    <row r="53627" spans="25:28">
      <c r="Y53627" s="240"/>
      <c r="AB53627" s="241"/>
    </row>
    <row r="53628" spans="25:28">
      <c r="Y53628" s="240"/>
      <c r="AB53628" s="241"/>
    </row>
    <row r="53629" spans="25:28">
      <c r="Y53629" s="240"/>
      <c r="AB53629" s="241"/>
    </row>
    <row r="53630" spans="25:28">
      <c r="Y53630" s="240"/>
      <c r="AB53630" s="241"/>
    </row>
    <row r="53631" spans="25:28">
      <c r="Y53631" s="240"/>
      <c r="AB53631" s="241"/>
    </row>
    <row r="53632" spans="25:28">
      <c r="Y53632" s="240"/>
      <c r="AB53632" s="241"/>
    </row>
    <row r="53633" spans="25:28">
      <c r="Y53633" s="240"/>
      <c r="AB53633" s="241"/>
    </row>
    <row r="53634" spans="25:28">
      <c r="Y53634" s="240"/>
      <c r="AB53634" s="241"/>
    </row>
    <row r="53635" spans="25:28">
      <c r="Y53635" s="240"/>
      <c r="AB53635" s="241"/>
    </row>
    <row r="53636" spans="25:28">
      <c r="Y53636" s="240"/>
      <c r="AB53636" s="241"/>
    </row>
    <row r="53637" spans="25:28">
      <c r="Y53637" s="240"/>
      <c r="AB53637" s="241"/>
    </row>
    <row r="53638" spans="25:28">
      <c r="Y53638" s="240"/>
      <c r="AB53638" s="241"/>
    </row>
    <row r="53639" spans="25:28">
      <c r="Y53639" s="240"/>
      <c r="AB53639" s="241"/>
    </row>
    <row r="53640" spans="25:28">
      <c r="Y53640" s="240"/>
      <c r="AB53640" s="241"/>
    </row>
    <row r="53641" spans="25:28">
      <c r="Y53641" s="240"/>
      <c r="AB53641" s="241"/>
    </row>
    <row r="53642" spans="25:28">
      <c r="Y53642" s="240"/>
      <c r="AB53642" s="241"/>
    </row>
    <row r="53643" spans="25:28">
      <c r="Y53643" s="240"/>
      <c r="AB53643" s="241"/>
    </row>
    <row r="53644" spans="25:28">
      <c r="Y53644" s="240"/>
      <c r="AB53644" s="241"/>
    </row>
    <row r="53645" spans="25:28">
      <c r="Y53645" s="240"/>
      <c r="AB53645" s="241"/>
    </row>
    <row r="53646" spans="25:28">
      <c r="Y53646" s="240"/>
      <c r="AB53646" s="241"/>
    </row>
    <row r="53647" spans="25:28">
      <c r="Y53647" s="240"/>
      <c r="AB53647" s="241"/>
    </row>
    <row r="53648" spans="25:28">
      <c r="Y53648" s="240"/>
      <c r="AB53648" s="241"/>
    </row>
    <row r="53649" spans="25:28">
      <c r="Y53649" s="240"/>
      <c r="AB53649" s="241"/>
    </row>
    <row r="53650" spans="25:28">
      <c r="Y53650" s="240"/>
      <c r="AB53650" s="241"/>
    </row>
    <row r="53651" spans="25:28">
      <c r="Y53651" s="240"/>
      <c r="AB53651" s="241"/>
    </row>
    <row r="53652" spans="25:28">
      <c r="Y53652" s="240"/>
      <c r="AB53652" s="241"/>
    </row>
    <row r="53653" spans="25:28">
      <c r="Y53653" s="240"/>
      <c r="AB53653" s="241"/>
    </row>
    <row r="53654" spans="25:28">
      <c r="Y53654" s="240"/>
      <c r="AB53654" s="241"/>
    </row>
    <row r="53655" spans="25:28">
      <c r="Y53655" s="240"/>
      <c r="AB53655" s="241"/>
    </row>
    <row r="53656" spans="25:28">
      <c r="Y53656" s="240"/>
      <c r="AB53656" s="241"/>
    </row>
    <row r="53657" spans="25:28">
      <c r="Y53657" s="240"/>
      <c r="AB53657" s="241"/>
    </row>
    <row r="53658" spans="25:28">
      <c r="Y53658" s="240"/>
      <c r="AB53658" s="241"/>
    </row>
    <row r="53659" spans="25:28">
      <c r="Y53659" s="240"/>
      <c r="AB53659" s="241"/>
    </row>
    <row r="53660" spans="25:28">
      <c r="Y53660" s="240"/>
      <c r="AB53660" s="241"/>
    </row>
    <row r="53661" spans="25:28">
      <c r="Y53661" s="240"/>
      <c r="AB53661" s="241"/>
    </row>
    <row r="53662" spans="25:28">
      <c r="Y53662" s="240"/>
      <c r="AB53662" s="241"/>
    </row>
    <row r="53663" spans="25:28">
      <c r="Y53663" s="240"/>
      <c r="AB53663" s="241"/>
    </row>
    <row r="53664" spans="25:28">
      <c r="Y53664" s="240"/>
      <c r="AB53664" s="241"/>
    </row>
    <row r="53665" spans="25:28">
      <c r="Y53665" s="240"/>
      <c r="AB53665" s="241"/>
    </row>
    <row r="53666" spans="25:28">
      <c r="Y53666" s="240"/>
      <c r="AB53666" s="241"/>
    </row>
    <row r="53667" spans="25:28">
      <c r="Y53667" s="240"/>
      <c r="AB53667" s="241"/>
    </row>
    <row r="53668" spans="25:28">
      <c r="Y53668" s="240"/>
      <c r="AB53668" s="241"/>
    </row>
    <row r="53669" spans="25:28">
      <c r="Y53669" s="240"/>
      <c r="AB53669" s="241"/>
    </row>
    <row r="53670" spans="25:28">
      <c r="Y53670" s="240"/>
      <c r="AB53670" s="241"/>
    </row>
    <row r="53671" spans="25:28">
      <c r="Y53671" s="240"/>
      <c r="AB53671" s="241"/>
    </row>
    <row r="53672" spans="25:28">
      <c r="Y53672" s="240"/>
      <c r="AB53672" s="241"/>
    </row>
    <row r="53673" spans="25:28">
      <c r="Y53673" s="240"/>
      <c r="AB53673" s="241"/>
    </row>
    <row r="53674" spans="25:28">
      <c r="Y53674" s="240"/>
      <c r="AB53674" s="241"/>
    </row>
    <row r="53675" spans="25:28">
      <c r="Y53675" s="240"/>
      <c r="AB53675" s="241"/>
    </row>
    <row r="53676" spans="25:28">
      <c r="Y53676" s="240"/>
      <c r="AB53676" s="241"/>
    </row>
    <row r="53677" spans="25:28">
      <c r="Y53677" s="240"/>
      <c r="AB53677" s="241"/>
    </row>
    <row r="53678" spans="25:28">
      <c r="Y53678" s="240"/>
      <c r="AB53678" s="241"/>
    </row>
    <row r="53679" spans="25:28">
      <c r="Y53679" s="240"/>
      <c r="AB53679" s="241"/>
    </row>
    <row r="53680" spans="25:28">
      <c r="Y53680" s="240"/>
      <c r="AB53680" s="241"/>
    </row>
    <row r="53681" spans="25:28">
      <c r="Y53681" s="240"/>
      <c r="AB53681" s="241"/>
    </row>
    <row r="53682" spans="25:28">
      <c r="Y53682" s="240"/>
      <c r="AB53682" s="241"/>
    </row>
    <row r="53683" spans="25:28">
      <c r="Y53683" s="240"/>
      <c r="AB53683" s="241"/>
    </row>
    <row r="53684" spans="25:28">
      <c r="Y53684" s="240"/>
      <c r="AB53684" s="241"/>
    </row>
    <row r="53685" spans="25:28">
      <c r="Y53685" s="240"/>
      <c r="AB53685" s="241"/>
    </row>
    <row r="53686" spans="25:28">
      <c r="Y53686" s="240"/>
      <c r="AB53686" s="241"/>
    </row>
    <row r="53687" spans="25:28">
      <c r="Y53687" s="240"/>
      <c r="AB53687" s="241"/>
    </row>
    <row r="53688" spans="25:28">
      <c r="Y53688" s="240"/>
      <c r="AB53688" s="241"/>
    </row>
    <row r="53689" spans="25:28">
      <c r="Y53689" s="240"/>
      <c r="AB53689" s="241"/>
    </row>
    <row r="53690" spans="25:28">
      <c r="Y53690" s="240"/>
      <c r="AB53690" s="241"/>
    </row>
    <row r="53691" spans="25:28">
      <c r="Y53691" s="240"/>
      <c r="AB53691" s="241"/>
    </row>
    <row r="53692" spans="25:28">
      <c r="Y53692" s="240"/>
      <c r="AB53692" s="241"/>
    </row>
    <row r="53693" spans="25:28">
      <c r="Y53693" s="240"/>
      <c r="AB53693" s="241"/>
    </row>
    <row r="53694" spans="25:28">
      <c r="Y53694" s="240"/>
      <c r="AB53694" s="241"/>
    </row>
    <row r="53695" spans="25:28">
      <c r="Y53695" s="240"/>
      <c r="AB53695" s="241"/>
    </row>
    <row r="53696" spans="25:28">
      <c r="Y53696" s="240"/>
      <c r="AB53696" s="241"/>
    </row>
    <row r="53697" spans="25:28">
      <c r="Y53697" s="240"/>
      <c r="AB53697" s="241"/>
    </row>
    <row r="53698" spans="25:28">
      <c r="Y53698" s="240"/>
      <c r="AB53698" s="241"/>
    </row>
    <row r="53699" spans="25:28">
      <c r="Y53699" s="240"/>
      <c r="AB53699" s="241"/>
    </row>
    <row r="53700" spans="25:28">
      <c r="Y53700" s="240"/>
      <c r="AB53700" s="241"/>
    </row>
    <row r="53701" spans="25:28">
      <c r="Y53701" s="240"/>
      <c r="AB53701" s="241"/>
    </row>
    <row r="53702" spans="25:28">
      <c r="Y53702" s="240"/>
      <c r="AB53702" s="241"/>
    </row>
    <row r="53703" spans="25:28">
      <c r="Y53703" s="240"/>
      <c r="AB53703" s="241"/>
    </row>
    <row r="53704" spans="25:28">
      <c r="Y53704" s="240"/>
      <c r="AB53704" s="241"/>
    </row>
    <row r="53705" spans="25:28">
      <c r="Y53705" s="240"/>
      <c r="AB53705" s="241"/>
    </row>
    <row r="53706" spans="25:28">
      <c r="Y53706" s="240"/>
      <c r="AB53706" s="241"/>
    </row>
    <row r="53707" spans="25:28">
      <c r="Y53707" s="240"/>
      <c r="AB53707" s="241"/>
    </row>
    <row r="53708" spans="25:28">
      <c r="Y53708" s="240"/>
      <c r="AB53708" s="241"/>
    </row>
    <row r="53709" spans="25:28">
      <c r="Y53709" s="240"/>
      <c r="AB53709" s="241"/>
    </row>
    <row r="53710" spans="25:28">
      <c r="Y53710" s="240"/>
      <c r="AB53710" s="241"/>
    </row>
    <row r="53711" spans="25:28">
      <c r="Y53711" s="240"/>
      <c r="AB53711" s="241"/>
    </row>
    <row r="53712" spans="25:28">
      <c r="Y53712" s="240"/>
      <c r="AB53712" s="241"/>
    </row>
    <row r="53713" spans="25:28">
      <c r="Y53713" s="240"/>
      <c r="AB53713" s="241"/>
    </row>
    <row r="53714" spans="25:28">
      <c r="Y53714" s="240"/>
      <c r="AB53714" s="241"/>
    </row>
    <row r="53715" spans="25:28">
      <c r="Y53715" s="240"/>
      <c r="AB53715" s="241"/>
    </row>
    <row r="53716" spans="25:28">
      <c r="Y53716" s="240"/>
      <c r="AB53716" s="241"/>
    </row>
    <row r="53717" spans="25:28">
      <c r="Y53717" s="240"/>
      <c r="AB53717" s="241"/>
    </row>
    <row r="53718" spans="25:28">
      <c r="Y53718" s="240"/>
      <c r="AB53718" s="241"/>
    </row>
    <row r="53719" spans="25:28">
      <c r="Y53719" s="240"/>
      <c r="AB53719" s="241"/>
    </row>
    <row r="53720" spans="25:28">
      <c r="Y53720" s="240"/>
      <c r="AB53720" s="241"/>
    </row>
    <row r="53721" spans="25:28">
      <c r="Y53721" s="240"/>
      <c r="AB53721" s="241"/>
    </row>
    <row r="53722" spans="25:28">
      <c r="Y53722" s="240"/>
      <c r="AB53722" s="241"/>
    </row>
    <row r="53723" spans="25:28">
      <c r="Y53723" s="240"/>
      <c r="AB53723" s="241"/>
    </row>
    <row r="53724" spans="25:28">
      <c r="Y53724" s="240"/>
      <c r="AB53724" s="241"/>
    </row>
    <row r="53725" spans="25:28">
      <c r="Y53725" s="240"/>
      <c r="AB53725" s="241"/>
    </row>
    <row r="53726" spans="25:28">
      <c r="Y53726" s="240"/>
      <c r="AB53726" s="241"/>
    </row>
    <row r="53727" spans="25:28">
      <c r="Y53727" s="240"/>
      <c r="AB53727" s="241"/>
    </row>
    <row r="53728" spans="25:28">
      <c r="Y53728" s="240"/>
      <c r="AB53728" s="241"/>
    </row>
    <row r="53729" spans="25:28">
      <c r="Y53729" s="240"/>
      <c r="AB53729" s="241"/>
    </row>
    <row r="53730" spans="25:28">
      <c r="Y53730" s="240"/>
      <c r="AB53730" s="241"/>
    </row>
    <row r="53731" spans="25:28">
      <c r="Y53731" s="240"/>
      <c r="AB53731" s="241"/>
    </row>
    <row r="53732" spans="25:28">
      <c r="Y53732" s="240"/>
      <c r="AB53732" s="241"/>
    </row>
    <row r="53733" spans="25:28">
      <c r="Y53733" s="240"/>
      <c r="AB53733" s="241"/>
    </row>
    <row r="53734" spans="25:28">
      <c r="Y53734" s="240"/>
      <c r="AB53734" s="241"/>
    </row>
    <row r="53735" spans="25:28">
      <c r="Y53735" s="240"/>
      <c r="AB53735" s="241"/>
    </row>
    <row r="53736" spans="25:28">
      <c r="Y53736" s="240"/>
      <c r="AB53736" s="241"/>
    </row>
    <row r="53737" spans="25:28">
      <c r="Y53737" s="240"/>
      <c r="AB53737" s="241"/>
    </row>
    <row r="53738" spans="25:28">
      <c r="Y53738" s="240"/>
      <c r="AB53738" s="241"/>
    </row>
    <row r="53739" spans="25:28">
      <c r="Y53739" s="240"/>
      <c r="AB53739" s="241"/>
    </row>
    <row r="53740" spans="25:28">
      <c r="Y53740" s="240"/>
      <c r="AB53740" s="241"/>
    </row>
    <row r="53741" spans="25:28">
      <c r="Y53741" s="240"/>
      <c r="AB53741" s="241"/>
    </row>
    <row r="53742" spans="25:28">
      <c r="Y53742" s="240"/>
      <c r="AB53742" s="241"/>
    </row>
    <row r="53743" spans="25:28">
      <c r="Y53743" s="240"/>
      <c r="AB53743" s="241"/>
    </row>
    <row r="53744" spans="25:28">
      <c r="Y53744" s="240"/>
      <c r="AB53744" s="241"/>
    </row>
    <row r="53745" spans="25:28">
      <c r="Y53745" s="240"/>
      <c r="AB53745" s="241"/>
    </row>
    <row r="53746" spans="25:28">
      <c r="Y53746" s="240"/>
      <c r="AB53746" s="241"/>
    </row>
    <row r="53747" spans="25:28">
      <c r="Y53747" s="240"/>
      <c r="AB53747" s="241"/>
    </row>
    <row r="53748" spans="25:28">
      <c r="Y53748" s="240"/>
      <c r="AB53748" s="241"/>
    </row>
    <row r="53749" spans="25:28">
      <c r="Y53749" s="240"/>
      <c r="AB53749" s="241"/>
    </row>
    <row r="53750" spans="25:28">
      <c r="Y53750" s="240"/>
      <c r="AB53750" s="241"/>
    </row>
    <row r="53751" spans="25:28">
      <c r="Y53751" s="240"/>
      <c r="AB53751" s="241"/>
    </row>
    <row r="53752" spans="25:28">
      <c r="Y53752" s="240"/>
      <c r="AB53752" s="241"/>
    </row>
    <row r="53753" spans="25:28">
      <c r="Y53753" s="240"/>
      <c r="AB53753" s="241"/>
    </row>
    <row r="53754" spans="25:28">
      <c r="Y53754" s="240"/>
      <c r="AB53754" s="241"/>
    </row>
    <row r="53755" spans="25:28">
      <c r="Y53755" s="240"/>
      <c r="AB53755" s="241"/>
    </row>
    <row r="53756" spans="25:28">
      <c r="Y53756" s="240"/>
      <c r="AB53756" s="241"/>
    </row>
    <row r="53757" spans="25:28">
      <c r="Y53757" s="240"/>
      <c r="AB53757" s="241"/>
    </row>
    <row r="53758" spans="25:28">
      <c r="Y53758" s="240"/>
      <c r="AB53758" s="241"/>
    </row>
    <row r="53759" spans="25:28">
      <c r="Y53759" s="240"/>
      <c r="AB53759" s="241"/>
    </row>
    <row r="53760" spans="25:28">
      <c r="Y53760" s="240"/>
      <c r="AB53760" s="241"/>
    </row>
    <row r="53761" spans="25:28">
      <c r="Y53761" s="240"/>
      <c r="AB53761" s="241"/>
    </row>
    <row r="53762" spans="25:28">
      <c r="Y53762" s="240"/>
      <c r="AB53762" s="241"/>
    </row>
    <row r="53763" spans="25:28">
      <c r="Y53763" s="240"/>
      <c r="AB53763" s="241"/>
    </row>
    <row r="53764" spans="25:28">
      <c r="Y53764" s="240"/>
      <c r="AB53764" s="241"/>
    </row>
    <row r="53765" spans="25:28">
      <c r="Y53765" s="240"/>
      <c r="AB53765" s="241"/>
    </row>
    <row r="53766" spans="25:28">
      <c r="Y53766" s="240"/>
      <c r="AB53766" s="241"/>
    </row>
    <row r="53767" spans="25:28">
      <c r="Y53767" s="240"/>
      <c r="AB53767" s="241"/>
    </row>
    <row r="53768" spans="25:28">
      <c r="Y53768" s="240"/>
      <c r="AB53768" s="241"/>
    </row>
    <row r="53769" spans="25:28">
      <c r="Y53769" s="240"/>
      <c r="AB53769" s="241"/>
    </row>
    <row r="53770" spans="25:28">
      <c r="Y53770" s="240"/>
      <c r="AB53770" s="241"/>
    </row>
    <row r="53771" spans="25:28">
      <c r="Y53771" s="240"/>
      <c r="AB53771" s="241"/>
    </row>
    <row r="53772" spans="25:28">
      <c r="Y53772" s="240"/>
      <c r="AB53772" s="241"/>
    </row>
    <row r="53773" spans="25:28">
      <c r="Y53773" s="240"/>
      <c r="AB53773" s="241"/>
    </row>
    <row r="53774" spans="25:28">
      <c r="Y53774" s="240"/>
      <c r="AB53774" s="241"/>
    </row>
    <row r="53775" spans="25:28">
      <c r="Y53775" s="240"/>
      <c r="AB53775" s="241"/>
    </row>
    <row r="53776" spans="25:28">
      <c r="Y53776" s="240"/>
      <c r="AB53776" s="241"/>
    </row>
    <row r="53777" spans="25:28">
      <c r="Y53777" s="240"/>
      <c r="AB53777" s="241"/>
    </row>
    <row r="53778" spans="25:28">
      <c r="Y53778" s="240"/>
      <c r="AB53778" s="241"/>
    </row>
    <row r="53779" spans="25:28">
      <c r="Y53779" s="240"/>
      <c r="AB53779" s="241"/>
    </row>
    <row r="53780" spans="25:28">
      <c r="Y53780" s="240"/>
      <c r="AB53780" s="241"/>
    </row>
    <row r="53781" spans="25:28">
      <c r="Y53781" s="240"/>
      <c r="AB53781" s="241"/>
    </row>
    <row r="53782" spans="25:28">
      <c r="Y53782" s="240"/>
      <c r="AB53782" s="241"/>
    </row>
    <row r="53783" spans="25:28">
      <c r="Y53783" s="240"/>
      <c r="AB53783" s="241"/>
    </row>
    <row r="53784" spans="25:28">
      <c r="Y53784" s="240"/>
      <c r="AB53784" s="241"/>
    </row>
    <row r="53785" spans="25:28">
      <c r="Y53785" s="240"/>
      <c r="AB53785" s="241"/>
    </row>
    <row r="53786" spans="25:28">
      <c r="Y53786" s="240"/>
      <c r="AB53786" s="241"/>
    </row>
    <row r="53787" spans="25:28">
      <c r="Y53787" s="240"/>
      <c r="AB53787" s="241"/>
    </row>
    <row r="53788" spans="25:28">
      <c r="Y53788" s="240"/>
      <c r="AB53788" s="241"/>
    </row>
    <row r="53789" spans="25:28">
      <c r="Y53789" s="240"/>
      <c r="AB53789" s="241"/>
    </row>
    <row r="53790" spans="25:28">
      <c r="Y53790" s="240"/>
      <c r="AB53790" s="241"/>
    </row>
    <row r="53791" spans="25:28">
      <c r="Y53791" s="240"/>
      <c r="AB53791" s="241"/>
    </row>
    <row r="53792" spans="25:28">
      <c r="Y53792" s="240"/>
      <c r="AB53792" s="241"/>
    </row>
    <row r="53793" spans="25:28">
      <c r="Y53793" s="240"/>
      <c r="AB53793" s="241"/>
    </row>
    <row r="53794" spans="25:28">
      <c r="Y53794" s="240"/>
      <c r="AB53794" s="241"/>
    </row>
    <row r="53795" spans="25:28">
      <c r="Y53795" s="240"/>
      <c r="AB53795" s="241"/>
    </row>
    <row r="53796" spans="25:28">
      <c r="Y53796" s="240"/>
      <c r="AB53796" s="241"/>
    </row>
    <row r="53797" spans="25:28">
      <c r="Y53797" s="240"/>
      <c r="AB53797" s="241"/>
    </row>
    <row r="53798" spans="25:28">
      <c r="Y53798" s="240"/>
      <c r="AB53798" s="241"/>
    </row>
    <row r="53799" spans="25:28">
      <c r="Y53799" s="240"/>
      <c r="AB53799" s="241"/>
    </row>
    <row r="53800" spans="25:28">
      <c r="Y53800" s="240"/>
      <c r="AB53800" s="241"/>
    </row>
    <row r="53801" spans="25:28">
      <c r="Y53801" s="240"/>
      <c r="AB53801" s="241"/>
    </row>
    <row r="53802" spans="25:28">
      <c r="Y53802" s="240"/>
      <c r="AB53802" s="241"/>
    </row>
    <row r="53803" spans="25:28">
      <c r="Y53803" s="240"/>
      <c r="AB53803" s="241"/>
    </row>
    <row r="53804" spans="25:28">
      <c r="Y53804" s="240"/>
      <c r="AB53804" s="241"/>
    </row>
    <row r="53805" spans="25:28">
      <c r="Y53805" s="240"/>
      <c r="AB53805" s="241"/>
    </row>
    <row r="53806" spans="25:28">
      <c r="Y53806" s="240"/>
      <c r="AB53806" s="241"/>
    </row>
    <row r="53807" spans="25:28">
      <c r="Y53807" s="240"/>
      <c r="AB53807" s="241"/>
    </row>
    <row r="53808" spans="25:28">
      <c r="Y53808" s="240"/>
      <c r="AB53808" s="241"/>
    </row>
    <row r="53809" spans="25:28">
      <c r="Y53809" s="240"/>
      <c r="AB53809" s="241"/>
    </row>
    <row r="53810" spans="25:28">
      <c r="Y53810" s="240"/>
      <c r="AB53810" s="241"/>
    </row>
    <row r="53811" spans="25:28">
      <c r="Y53811" s="240"/>
      <c r="AB53811" s="241"/>
    </row>
    <row r="53812" spans="25:28">
      <c r="Y53812" s="240"/>
      <c r="AB53812" s="241"/>
    </row>
    <row r="53813" spans="25:28">
      <c r="Y53813" s="240"/>
      <c r="AB53813" s="241"/>
    </row>
    <row r="53814" spans="25:28">
      <c r="Y53814" s="240"/>
      <c r="AB53814" s="241"/>
    </row>
    <row r="53815" spans="25:28">
      <c r="Y53815" s="240"/>
      <c r="AB53815" s="241"/>
    </row>
    <row r="53816" spans="25:28">
      <c r="Y53816" s="240"/>
      <c r="AB53816" s="241"/>
    </row>
    <row r="53817" spans="25:28">
      <c r="Y53817" s="240"/>
      <c r="AB53817" s="241"/>
    </row>
    <row r="53818" spans="25:28">
      <c r="Y53818" s="240"/>
      <c r="AB53818" s="241"/>
    </row>
    <row r="53819" spans="25:28">
      <c r="Y53819" s="240"/>
      <c r="AB53819" s="241"/>
    </row>
    <row r="53820" spans="25:28">
      <c r="Y53820" s="240"/>
      <c r="AB53820" s="241"/>
    </row>
    <row r="53821" spans="25:28">
      <c r="Y53821" s="240"/>
      <c r="AB53821" s="241"/>
    </row>
    <row r="53822" spans="25:28">
      <c r="Y53822" s="240"/>
      <c r="AB53822" s="241"/>
    </row>
    <row r="53823" spans="25:28">
      <c r="Y53823" s="240"/>
      <c r="AB53823" s="241"/>
    </row>
    <row r="53824" spans="25:28">
      <c r="Y53824" s="240"/>
      <c r="AB53824" s="241"/>
    </row>
    <row r="53825" spans="25:28">
      <c r="Y53825" s="240"/>
      <c r="AB53825" s="241"/>
    </row>
    <row r="53826" spans="25:28">
      <c r="Y53826" s="240"/>
      <c r="AB53826" s="241"/>
    </row>
    <row r="53827" spans="25:28">
      <c r="Y53827" s="240"/>
      <c r="AB53827" s="241"/>
    </row>
    <row r="53828" spans="25:28">
      <c r="Y53828" s="240"/>
      <c r="AB53828" s="241"/>
    </row>
    <row r="53829" spans="25:28">
      <c r="Y53829" s="240"/>
      <c r="AB53829" s="241"/>
    </row>
    <row r="53830" spans="25:28">
      <c r="Y53830" s="240"/>
      <c r="AB53830" s="241"/>
    </row>
    <row r="53831" spans="25:28">
      <c r="Y53831" s="240"/>
      <c r="AB53831" s="241"/>
    </row>
    <row r="53832" spans="25:28">
      <c r="Y53832" s="240"/>
      <c r="AB53832" s="241"/>
    </row>
    <row r="53833" spans="25:28">
      <c r="Y53833" s="240"/>
      <c r="AB53833" s="241"/>
    </row>
    <row r="53834" spans="25:28">
      <c r="Y53834" s="240"/>
      <c r="AB53834" s="241"/>
    </row>
    <row r="53835" spans="25:28">
      <c r="Y53835" s="240"/>
      <c r="AB53835" s="241"/>
    </row>
    <row r="53836" spans="25:28">
      <c r="Y53836" s="240"/>
      <c r="AB53836" s="241"/>
    </row>
    <row r="53837" spans="25:28">
      <c r="Y53837" s="240"/>
      <c r="AB53837" s="241"/>
    </row>
    <row r="53838" spans="25:28">
      <c r="Y53838" s="240"/>
      <c r="AB53838" s="241"/>
    </row>
    <row r="53839" spans="25:28">
      <c r="Y53839" s="240"/>
      <c r="AB53839" s="241"/>
    </row>
    <row r="53840" spans="25:28">
      <c r="Y53840" s="240"/>
      <c r="AB53840" s="241"/>
    </row>
    <row r="53841" spans="25:28">
      <c r="Y53841" s="240"/>
      <c r="AB53841" s="241"/>
    </row>
    <row r="53842" spans="25:28">
      <c r="Y53842" s="240"/>
      <c r="AB53842" s="241"/>
    </row>
    <row r="53843" spans="25:28">
      <c r="Y53843" s="240"/>
      <c r="AB53843" s="241"/>
    </row>
    <row r="53844" spans="25:28">
      <c r="Y53844" s="240"/>
      <c r="AB53844" s="241"/>
    </row>
    <row r="53845" spans="25:28">
      <c r="Y53845" s="240"/>
      <c r="AB53845" s="241"/>
    </row>
    <row r="53846" spans="25:28">
      <c r="Y53846" s="240"/>
      <c r="AB53846" s="241"/>
    </row>
    <row r="53847" spans="25:28">
      <c r="Y53847" s="240"/>
      <c r="AB53847" s="241"/>
    </row>
    <row r="53848" spans="25:28">
      <c r="Y53848" s="240"/>
      <c r="AB53848" s="241"/>
    </row>
    <row r="53849" spans="25:28">
      <c r="Y53849" s="240"/>
      <c r="AB53849" s="241"/>
    </row>
    <row r="53850" spans="25:28">
      <c r="Y53850" s="240"/>
      <c r="AB53850" s="241"/>
    </row>
    <row r="53851" spans="25:28">
      <c r="Y53851" s="240"/>
      <c r="AB53851" s="241"/>
    </row>
    <row r="53852" spans="25:28">
      <c r="Y53852" s="240"/>
      <c r="AB53852" s="241"/>
    </row>
    <row r="53853" spans="25:28">
      <c r="Y53853" s="240"/>
      <c r="AB53853" s="241"/>
    </row>
    <row r="53854" spans="25:28">
      <c r="Y53854" s="240"/>
      <c r="AB53854" s="241"/>
    </row>
    <row r="53855" spans="25:28">
      <c r="Y53855" s="240"/>
      <c r="AB53855" s="241"/>
    </row>
    <row r="53856" spans="25:28">
      <c r="Y53856" s="240"/>
      <c r="AB53856" s="241"/>
    </row>
    <row r="53857" spans="25:28">
      <c r="Y53857" s="240"/>
      <c r="AB53857" s="241"/>
    </row>
    <row r="53858" spans="25:28">
      <c r="Y53858" s="240"/>
      <c r="AB53858" s="241"/>
    </row>
    <row r="53859" spans="25:28">
      <c r="Y53859" s="240"/>
      <c r="AB53859" s="241"/>
    </row>
    <row r="53860" spans="25:28">
      <c r="Y53860" s="240"/>
      <c r="AB53860" s="241"/>
    </row>
    <row r="53861" spans="25:28">
      <c r="Y53861" s="240"/>
      <c r="AB53861" s="241"/>
    </row>
    <row r="53862" spans="25:28">
      <c r="Y53862" s="240"/>
      <c r="AB53862" s="241"/>
    </row>
    <row r="53863" spans="25:28">
      <c r="Y53863" s="240"/>
      <c r="AB53863" s="241"/>
    </row>
    <row r="53864" spans="25:28">
      <c r="Y53864" s="240"/>
      <c r="AB53864" s="241"/>
    </row>
    <row r="53865" spans="25:28">
      <c r="Y53865" s="240"/>
      <c r="AB53865" s="241"/>
    </row>
    <row r="53866" spans="25:28">
      <c r="Y53866" s="240"/>
      <c r="AB53866" s="241"/>
    </row>
    <row r="53867" spans="25:28">
      <c r="Y53867" s="240"/>
      <c r="AB53867" s="241"/>
    </row>
    <row r="53868" spans="25:28">
      <c r="Y53868" s="240"/>
      <c r="AB53868" s="241"/>
    </row>
    <row r="53869" spans="25:28">
      <c r="Y53869" s="240"/>
      <c r="AB53869" s="241"/>
    </row>
    <row r="53870" spans="25:28">
      <c r="Y53870" s="240"/>
      <c r="AB53870" s="241"/>
    </row>
    <row r="53871" spans="25:28">
      <c r="Y53871" s="240"/>
      <c r="AB53871" s="241"/>
    </row>
    <row r="53872" spans="25:28">
      <c r="Y53872" s="240"/>
      <c r="AB53872" s="241"/>
    </row>
    <row r="53873" spans="25:28">
      <c r="Y53873" s="240"/>
      <c r="AB53873" s="241"/>
    </row>
    <row r="53874" spans="25:28">
      <c r="Y53874" s="240"/>
      <c r="AB53874" s="241"/>
    </row>
    <row r="53875" spans="25:28">
      <c r="Y53875" s="240"/>
      <c r="AB53875" s="241"/>
    </row>
    <row r="53876" spans="25:28">
      <c r="Y53876" s="240"/>
      <c r="AB53876" s="241"/>
    </row>
    <row r="53877" spans="25:28">
      <c r="Y53877" s="240"/>
      <c r="AB53877" s="241"/>
    </row>
    <row r="53878" spans="25:28">
      <c r="Y53878" s="240"/>
      <c r="AB53878" s="241"/>
    </row>
    <row r="53879" spans="25:28">
      <c r="Y53879" s="240"/>
      <c r="AB53879" s="241"/>
    </row>
    <row r="53880" spans="25:28">
      <c r="Y53880" s="240"/>
      <c r="AB53880" s="241"/>
    </row>
    <row r="53881" spans="25:28">
      <c r="Y53881" s="240"/>
      <c r="AB53881" s="241"/>
    </row>
    <row r="53882" spans="25:28">
      <c r="Y53882" s="240"/>
      <c r="AB53882" s="241"/>
    </row>
    <row r="53883" spans="25:28">
      <c r="Y53883" s="240"/>
      <c r="AB53883" s="241"/>
    </row>
    <row r="53884" spans="25:28">
      <c r="Y53884" s="240"/>
      <c r="AB53884" s="241"/>
    </row>
    <row r="53885" spans="25:28">
      <c r="Y53885" s="240"/>
      <c r="AB53885" s="241"/>
    </row>
    <row r="53886" spans="25:28">
      <c r="Y53886" s="240"/>
      <c r="AB53886" s="241"/>
    </row>
    <row r="53887" spans="25:28">
      <c r="Y53887" s="240"/>
      <c r="AB53887" s="241"/>
    </row>
    <row r="53888" spans="25:28">
      <c r="Y53888" s="240"/>
      <c r="AB53888" s="241"/>
    </row>
    <row r="53889" spans="25:28">
      <c r="Y53889" s="240"/>
      <c r="AB53889" s="241"/>
    </row>
    <row r="53890" spans="25:28">
      <c r="Y53890" s="240"/>
      <c r="AB53890" s="241"/>
    </row>
    <row r="53891" spans="25:28">
      <c r="Y53891" s="240"/>
      <c r="AB53891" s="241"/>
    </row>
    <row r="53892" spans="25:28">
      <c r="Y53892" s="240"/>
      <c r="AB53892" s="241"/>
    </row>
    <row r="53893" spans="25:28">
      <c r="Y53893" s="240"/>
      <c r="AB53893" s="241"/>
    </row>
    <row r="53894" spans="25:28">
      <c r="Y53894" s="240"/>
      <c r="AB53894" s="241"/>
    </row>
    <row r="53895" spans="25:28">
      <c r="Y53895" s="240"/>
      <c r="AB53895" s="241"/>
    </row>
    <row r="53896" spans="25:28">
      <c r="Y53896" s="240"/>
      <c r="AB53896" s="241"/>
    </row>
    <row r="53897" spans="25:28">
      <c r="Y53897" s="240"/>
      <c r="AB53897" s="241"/>
    </row>
    <row r="53898" spans="25:28">
      <c r="Y53898" s="240"/>
      <c r="AB53898" s="241"/>
    </row>
    <row r="53899" spans="25:28">
      <c r="Y53899" s="240"/>
      <c r="AB53899" s="241"/>
    </row>
    <row r="53900" spans="25:28">
      <c r="Y53900" s="240"/>
      <c r="AB53900" s="241"/>
    </row>
    <row r="53901" spans="25:28">
      <c r="Y53901" s="240"/>
      <c r="AB53901" s="241"/>
    </row>
    <row r="53902" spans="25:28">
      <c r="Y53902" s="240"/>
      <c r="AB53902" s="241"/>
    </row>
    <row r="53903" spans="25:28">
      <c r="Y53903" s="240"/>
      <c r="AB53903" s="241"/>
    </row>
    <row r="53904" spans="25:28">
      <c r="Y53904" s="240"/>
      <c r="AB53904" s="241"/>
    </row>
    <row r="53905" spans="25:28">
      <c r="Y53905" s="240"/>
      <c r="AB53905" s="241"/>
    </row>
    <row r="53906" spans="25:28">
      <c r="Y53906" s="240"/>
      <c r="AB53906" s="241"/>
    </row>
    <row r="53907" spans="25:28">
      <c r="Y53907" s="240"/>
      <c r="AB53907" s="241"/>
    </row>
    <row r="53908" spans="25:28">
      <c r="Y53908" s="240"/>
      <c r="AB53908" s="241"/>
    </row>
    <row r="53909" spans="25:28">
      <c r="Y53909" s="240"/>
      <c r="AB53909" s="241"/>
    </row>
    <row r="53910" spans="25:28">
      <c r="Y53910" s="240"/>
      <c r="AB53910" s="241"/>
    </row>
    <row r="53911" spans="25:28">
      <c r="Y53911" s="240"/>
      <c r="AB53911" s="241"/>
    </row>
    <row r="53912" spans="25:28">
      <c r="Y53912" s="240"/>
      <c r="AB53912" s="241"/>
    </row>
    <row r="53913" spans="25:28">
      <c r="Y53913" s="240"/>
      <c r="AB53913" s="241"/>
    </row>
    <row r="53914" spans="25:28">
      <c r="Y53914" s="240"/>
      <c r="AB53914" s="241"/>
    </row>
    <row r="53915" spans="25:28">
      <c r="Y53915" s="240"/>
      <c r="AB53915" s="241"/>
    </row>
    <row r="53916" spans="25:28">
      <c r="Y53916" s="240"/>
      <c r="AB53916" s="241"/>
    </row>
    <row r="53917" spans="25:28">
      <c r="Y53917" s="240"/>
      <c r="AB53917" s="241"/>
    </row>
    <row r="53918" spans="25:28">
      <c r="Y53918" s="240"/>
      <c r="AB53918" s="241"/>
    </row>
    <row r="53919" spans="25:28">
      <c r="Y53919" s="240"/>
      <c r="AB53919" s="241"/>
    </row>
    <row r="53920" spans="25:28">
      <c r="Y53920" s="240"/>
      <c r="AB53920" s="241"/>
    </row>
    <row r="53921" spans="25:28">
      <c r="Y53921" s="240"/>
      <c r="AB53921" s="241"/>
    </row>
    <row r="53922" spans="25:28">
      <c r="Y53922" s="240"/>
      <c r="AB53922" s="241"/>
    </row>
    <row r="53923" spans="25:28">
      <c r="Y53923" s="240"/>
      <c r="AB53923" s="241"/>
    </row>
    <row r="53924" spans="25:28">
      <c r="Y53924" s="240"/>
      <c r="AB53924" s="241"/>
    </row>
    <row r="53925" spans="25:28">
      <c r="Y53925" s="240"/>
      <c r="AB53925" s="241"/>
    </row>
    <row r="53926" spans="25:28">
      <c r="Y53926" s="240"/>
      <c r="AB53926" s="241"/>
    </row>
    <row r="53927" spans="25:28">
      <c r="Y53927" s="240"/>
      <c r="AB53927" s="241"/>
    </row>
    <row r="53928" spans="25:28">
      <c r="Y53928" s="240"/>
      <c r="AB53928" s="241"/>
    </row>
    <row r="53929" spans="25:28">
      <c r="Y53929" s="240"/>
      <c r="AB53929" s="241"/>
    </row>
    <row r="53930" spans="25:28">
      <c r="Y53930" s="240"/>
      <c r="AB53930" s="241"/>
    </row>
    <row r="53931" spans="25:28">
      <c r="Y53931" s="240"/>
      <c r="AB53931" s="241"/>
    </row>
    <row r="53932" spans="25:28">
      <c r="Y53932" s="240"/>
      <c r="AB53932" s="241"/>
    </row>
    <row r="53933" spans="25:28">
      <c r="Y53933" s="240"/>
      <c r="AB53933" s="241"/>
    </row>
    <row r="53934" spans="25:28">
      <c r="Y53934" s="240"/>
      <c r="AB53934" s="241"/>
    </row>
    <row r="53935" spans="25:28">
      <c r="Y53935" s="240"/>
      <c r="AB53935" s="241"/>
    </row>
    <row r="53936" spans="25:28">
      <c r="Y53936" s="240"/>
      <c r="AB53936" s="241"/>
    </row>
    <row r="53937" spans="25:28">
      <c r="Y53937" s="240"/>
      <c r="AB53937" s="241"/>
    </row>
    <row r="53938" spans="25:28">
      <c r="Y53938" s="240"/>
      <c r="AB53938" s="241"/>
    </row>
    <row r="53939" spans="25:28">
      <c r="Y53939" s="240"/>
      <c r="AB53939" s="241"/>
    </row>
    <row r="53940" spans="25:28">
      <c r="Y53940" s="240"/>
      <c r="AB53940" s="241"/>
    </row>
    <row r="53941" spans="25:28">
      <c r="Y53941" s="240"/>
      <c r="AB53941" s="241"/>
    </row>
    <row r="53942" spans="25:28">
      <c r="Y53942" s="240"/>
      <c r="AB53942" s="241"/>
    </row>
    <row r="53943" spans="25:28">
      <c r="Y53943" s="240"/>
      <c r="AB53943" s="241"/>
    </row>
    <row r="53944" spans="25:28">
      <c r="Y53944" s="240"/>
      <c r="AB53944" s="241"/>
    </row>
    <row r="53945" spans="25:28">
      <c r="Y53945" s="240"/>
      <c r="AB53945" s="241"/>
    </row>
    <row r="53946" spans="25:28">
      <c r="Y53946" s="240"/>
      <c r="AB53946" s="241"/>
    </row>
    <row r="53947" spans="25:28">
      <c r="Y53947" s="240"/>
      <c r="AB53947" s="241"/>
    </row>
    <row r="53948" spans="25:28">
      <c r="Y53948" s="240"/>
      <c r="AB53948" s="241"/>
    </row>
    <row r="53949" spans="25:28">
      <c r="Y53949" s="240"/>
      <c r="AB53949" s="241"/>
    </row>
    <row r="53950" spans="25:28">
      <c r="Y53950" s="240"/>
      <c r="AB53950" s="241"/>
    </row>
    <row r="53951" spans="25:28">
      <c r="Y53951" s="240"/>
      <c r="AB53951" s="241"/>
    </row>
    <row r="53952" spans="25:28">
      <c r="Y53952" s="240"/>
      <c r="AB53952" s="241"/>
    </row>
    <row r="53953" spans="25:28">
      <c r="Y53953" s="240"/>
      <c r="AB53953" s="241"/>
    </row>
    <row r="53954" spans="25:28">
      <c r="Y53954" s="240"/>
      <c r="AB53954" s="241"/>
    </row>
    <row r="53955" spans="25:28">
      <c r="Y53955" s="240"/>
      <c r="AB53955" s="241"/>
    </row>
    <row r="53956" spans="25:28">
      <c r="Y53956" s="240"/>
      <c r="AB53956" s="241"/>
    </row>
    <row r="53957" spans="25:28">
      <c r="Y53957" s="240"/>
      <c r="AB53957" s="241"/>
    </row>
    <row r="53958" spans="25:28">
      <c r="Y53958" s="240"/>
      <c r="AB53958" s="241"/>
    </row>
    <row r="53959" spans="25:28">
      <c r="Y53959" s="240"/>
      <c r="AB53959" s="241"/>
    </row>
    <row r="53960" spans="25:28">
      <c r="Y53960" s="240"/>
      <c r="AB53960" s="241"/>
    </row>
    <row r="53961" spans="25:28">
      <c r="Y53961" s="240"/>
      <c r="AB53961" s="241"/>
    </row>
    <row r="53962" spans="25:28">
      <c r="Y53962" s="240"/>
      <c r="AB53962" s="241"/>
    </row>
    <row r="53963" spans="25:28">
      <c r="Y53963" s="240"/>
      <c r="AB53963" s="241"/>
    </row>
    <row r="53964" spans="25:28">
      <c r="Y53964" s="240"/>
      <c r="AB53964" s="241"/>
    </row>
    <row r="53965" spans="25:28">
      <c r="Y53965" s="240"/>
      <c r="AB53965" s="241"/>
    </row>
    <row r="53966" spans="25:28">
      <c r="Y53966" s="240"/>
      <c r="AB53966" s="241"/>
    </row>
    <row r="53967" spans="25:28">
      <c r="Y53967" s="240"/>
      <c r="AB53967" s="241"/>
    </row>
    <row r="53968" spans="25:28">
      <c r="Y53968" s="240"/>
      <c r="AB53968" s="241"/>
    </row>
    <row r="53969" spans="25:28">
      <c r="Y53969" s="240"/>
      <c r="AB53969" s="241"/>
    </row>
    <row r="53970" spans="25:28">
      <c r="Y53970" s="240"/>
      <c r="AB53970" s="241"/>
    </row>
    <row r="53971" spans="25:28">
      <c r="Y53971" s="240"/>
      <c r="AB53971" s="241"/>
    </row>
    <row r="53972" spans="25:28">
      <c r="Y53972" s="240"/>
      <c r="AB53972" s="241"/>
    </row>
    <row r="53973" spans="25:28">
      <c r="Y53973" s="240"/>
      <c r="AB53973" s="241"/>
    </row>
    <row r="53974" spans="25:28">
      <c r="Y53974" s="240"/>
      <c r="AB53974" s="241"/>
    </row>
    <row r="53975" spans="25:28">
      <c r="Y53975" s="240"/>
      <c r="AB53975" s="241"/>
    </row>
    <row r="53976" spans="25:28">
      <c r="Y53976" s="240"/>
      <c r="AB53976" s="241"/>
    </row>
    <row r="53977" spans="25:28">
      <c r="Y53977" s="240"/>
      <c r="AB53977" s="241"/>
    </row>
    <row r="53978" spans="25:28">
      <c r="Y53978" s="240"/>
      <c r="AB53978" s="241"/>
    </row>
    <row r="53979" spans="25:28">
      <c r="Y53979" s="240"/>
      <c r="AB53979" s="241"/>
    </row>
    <row r="53980" spans="25:28">
      <c r="Y53980" s="240"/>
      <c r="AB53980" s="241"/>
    </row>
    <row r="53981" spans="25:28">
      <c r="Y53981" s="240"/>
      <c r="AB53981" s="241"/>
    </row>
    <row r="53982" spans="25:28">
      <c r="Y53982" s="240"/>
      <c r="AB53982" s="241"/>
    </row>
    <row r="53983" spans="25:28">
      <c r="Y53983" s="240"/>
      <c r="AB53983" s="241"/>
    </row>
    <row r="53984" spans="25:28">
      <c r="Y53984" s="240"/>
      <c r="AB53984" s="241"/>
    </row>
    <row r="53985" spans="25:28">
      <c r="Y53985" s="240"/>
      <c r="AB53985" s="241"/>
    </row>
    <row r="53986" spans="25:28">
      <c r="Y53986" s="240"/>
      <c r="AB53986" s="241"/>
    </row>
    <row r="53987" spans="25:28">
      <c r="Y53987" s="240"/>
      <c r="AB53987" s="241"/>
    </row>
    <row r="53988" spans="25:28">
      <c r="Y53988" s="240"/>
      <c r="AB53988" s="241"/>
    </row>
    <row r="53989" spans="25:28">
      <c r="Y53989" s="240"/>
      <c r="AB53989" s="241"/>
    </row>
    <row r="53990" spans="25:28">
      <c r="Y53990" s="240"/>
      <c r="AB53990" s="241"/>
    </row>
    <row r="53991" spans="25:28">
      <c r="Y53991" s="240"/>
      <c r="AB53991" s="241"/>
    </row>
    <row r="53992" spans="25:28">
      <c r="Y53992" s="240"/>
      <c r="AB53992" s="241"/>
    </row>
    <row r="53993" spans="25:28">
      <c r="Y53993" s="240"/>
      <c r="AB53993" s="241"/>
    </row>
    <row r="53994" spans="25:28">
      <c r="Y53994" s="240"/>
      <c r="AB53994" s="241"/>
    </row>
    <row r="53995" spans="25:28">
      <c r="Y53995" s="240"/>
      <c r="AB53995" s="241"/>
    </row>
    <row r="53996" spans="25:28">
      <c r="Y53996" s="240"/>
      <c r="AB53996" s="241"/>
    </row>
    <row r="53997" spans="25:28">
      <c r="Y53997" s="240"/>
      <c r="AB53997" s="241"/>
    </row>
    <row r="53998" spans="25:28">
      <c r="Y53998" s="240"/>
      <c r="AB53998" s="241"/>
    </row>
    <row r="53999" spans="25:28">
      <c r="Y53999" s="240"/>
      <c r="AB53999" s="241"/>
    </row>
    <row r="54000" spans="25:28">
      <c r="Y54000" s="240"/>
      <c r="AB54000" s="241"/>
    </row>
    <row r="54001" spans="25:28">
      <c r="Y54001" s="240"/>
      <c r="AB54001" s="241"/>
    </row>
    <row r="54002" spans="25:28">
      <c r="Y54002" s="240"/>
      <c r="AB54002" s="241"/>
    </row>
    <row r="54003" spans="25:28">
      <c r="Y54003" s="240"/>
      <c r="AB54003" s="241"/>
    </row>
    <row r="54004" spans="25:28">
      <c r="Y54004" s="240"/>
      <c r="AB54004" s="241"/>
    </row>
    <row r="54005" spans="25:28">
      <c r="Y54005" s="240"/>
      <c r="AB54005" s="241"/>
    </row>
    <row r="54006" spans="25:28">
      <c r="Y54006" s="240"/>
      <c r="AB54006" s="241"/>
    </row>
    <row r="54007" spans="25:28">
      <c r="Y54007" s="240"/>
      <c r="AB54007" s="241"/>
    </row>
    <row r="54008" spans="25:28">
      <c r="Y54008" s="240"/>
      <c r="AB54008" s="241"/>
    </row>
    <row r="54009" spans="25:28">
      <c r="Y54009" s="240"/>
      <c r="AB54009" s="241"/>
    </row>
    <row r="54010" spans="25:28">
      <c r="Y54010" s="240"/>
      <c r="AB54010" s="241"/>
    </row>
    <row r="54011" spans="25:28">
      <c r="Y54011" s="240"/>
      <c r="AB54011" s="241"/>
    </row>
    <row r="54012" spans="25:28">
      <c r="Y54012" s="240"/>
      <c r="AB54012" s="241"/>
    </row>
    <row r="54013" spans="25:28">
      <c r="Y54013" s="240"/>
      <c r="AB54013" s="241"/>
    </row>
    <row r="54014" spans="25:28">
      <c r="Y54014" s="240"/>
      <c r="AB54014" s="241"/>
    </row>
    <row r="54015" spans="25:28">
      <c r="Y54015" s="240"/>
      <c r="AB54015" s="241"/>
    </row>
    <row r="54016" spans="25:28">
      <c r="Y54016" s="240"/>
      <c r="AB54016" s="241"/>
    </row>
    <row r="54017" spans="25:28">
      <c r="Y54017" s="240"/>
      <c r="AB54017" s="241"/>
    </row>
    <row r="54018" spans="25:28">
      <c r="Y54018" s="240"/>
      <c r="AB54018" s="241"/>
    </row>
    <row r="54019" spans="25:28">
      <c r="Y54019" s="240"/>
      <c r="AB54019" s="241"/>
    </row>
    <row r="54020" spans="25:28">
      <c r="Y54020" s="240"/>
      <c r="AB54020" s="241"/>
    </row>
    <row r="54021" spans="25:28">
      <c r="Y54021" s="240"/>
      <c r="AB54021" s="241"/>
    </row>
    <row r="54022" spans="25:28">
      <c r="Y54022" s="240"/>
      <c r="AB54022" s="241"/>
    </row>
    <row r="54023" spans="25:28">
      <c r="Y54023" s="240"/>
      <c r="AB54023" s="241"/>
    </row>
    <row r="54024" spans="25:28">
      <c r="Y54024" s="240"/>
      <c r="AB54024" s="241"/>
    </row>
    <row r="54025" spans="25:28">
      <c r="Y54025" s="240"/>
      <c r="AB54025" s="241"/>
    </row>
    <row r="54026" spans="25:28">
      <c r="Y54026" s="240"/>
      <c r="AB54026" s="241"/>
    </row>
    <row r="54027" spans="25:28">
      <c r="Y54027" s="240"/>
      <c r="AB54027" s="241"/>
    </row>
    <row r="54028" spans="25:28">
      <c r="Y54028" s="240"/>
      <c r="AB54028" s="241"/>
    </row>
    <row r="54029" spans="25:28">
      <c r="Y54029" s="240"/>
      <c r="AB54029" s="241"/>
    </row>
    <row r="54030" spans="25:28">
      <c r="Y54030" s="240"/>
      <c r="AB54030" s="241"/>
    </row>
    <row r="54031" spans="25:28">
      <c r="Y54031" s="240"/>
      <c r="AB54031" s="241"/>
    </row>
    <row r="54032" spans="25:28">
      <c r="Y54032" s="240"/>
      <c r="AB54032" s="241"/>
    </row>
    <row r="54033" spans="25:28">
      <c r="Y54033" s="240"/>
      <c r="AB54033" s="241"/>
    </row>
    <row r="54034" spans="25:28">
      <c r="Y54034" s="240"/>
      <c r="AB54034" s="241"/>
    </row>
    <row r="54035" spans="25:28">
      <c r="Y54035" s="240"/>
      <c r="AB54035" s="241"/>
    </row>
    <row r="54036" spans="25:28">
      <c r="Y54036" s="240"/>
      <c r="AB54036" s="241"/>
    </row>
    <row r="54037" spans="25:28">
      <c r="Y54037" s="240"/>
      <c r="AB54037" s="241"/>
    </row>
    <row r="54038" spans="25:28">
      <c r="Y54038" s="240"/>
      <c r="AB54038" s="241"/>
    </row>
    <row r="54039" spans="25:28">
      <c r="Y54039" s="240"/>
      <c r="AB54039" s="241"/>
    </row>
    <row r="54040" spans="25:28">
      <c r="Y54040" s="240"/>
      <c r="AB54040" s="241"/>
    </row>
    <row r="54041" spans="25:28">
      <c r="Y54041" s="240"/>
      <c r="AB54041" s="241"/>
    </row>
    <row r="54042" spans="25:28">
      <c r="Y54042" s="240"/>
      <c r="AB54042" s="241"/>
    </row>
    <row r="54043" spans="25:28">
      <c r="Y54043" s="240"/>
      <c r="AB54043" s="241"/>
    </row>
    <row r="54044" spans="25:28">
      <c r="Y54044" s="240"/>
      <c r="AB54044" s="241"/>
    </row>
    <row r="54045" spans="25:28">
      <c r="Y54045" s="240"/>
      <c r="AB54045" s="241"/>
    </row>
    <row r="54046" spans="25:28">
      <c r="Y54046" s="240"/>
      <c r="AB54046" s="241"/>
    </row>
    <row r="54047" spans="25:28">
      <c r="Y54047" s="240"/>
      <c r="AB54047" s="241"/>
    </row>
    <row r="54048" spans="25:28">
      <c r="Y54048" s="240"/>
      <c r="AB54048" s="241"/>
    </row>
    <row r="54049" spans="25:28">
      <c r="Y54049" s="240"/>
      <c r="AB54049" s="241"/>
    </row>
    <row r="54050" spans="25:28">
      <c r="Y54050" s="240"/>
      <c r="AB54050" s="241"/>
    </row>
    <row r="54051" spans="25:28">
      <c r="Y54051" s="240"/>
      <c r="AB54051" s="241"/>
    </row>
    <row r="54052" spans="25:28">
      <c r="Y54052" s="240"/>
      <c r="AB54052" s="241"/>
    </row>
    <row r="54053" spans="25:28">
      <c r="Y54053" s="240"/>
      <c r="AB54053" s="241"/>
    </row>
    <row r="54054" spans="25:28">
      <c r="Y54054" s="240"/>
      <c r="AB54054" s="241"/>
    </row>
    <row r="54055" spans="25:28">
      <c r="Y54055" s="240"/>
      <c r="AB54055" s="241"/>
    </row>
    <row r="54056" spans="25:28">
      <c r="Y54056" s="240"/>
      <c r="AB54056" s="241"/>
    </row>
    <row r="54057" spans="25:28">
      <c r="Y54057" s="240"/>
      <c r="AB54057" s="241"/>
    </row>
    <row r="54058" spans="25:28">
      <c r="Y54058" s="240"/>
      <c r="AB54058" s="241"/>
    </row>
    <row r="54059" spans="25:28">
      <c r="Y54059" s="240"/>
      <c r="AB54059" s="241"/>
    </row>
    <row r="54060" spans="25:28">
      <c r="Y54060" s="240"/>
      <c r="AB54060" s="241"/>
    </row>
    <row r="54061" spans="25:28">
      <c r="Y54061" s="240"/>
      <c r="AB54061" s="241"/>
    </row>
    <row r="54062" spans="25:28">
      <c r="Y54062" s="240"/>
      <c r="AB54062" s="241"/>
    </row>
    <row r="54063" spans="25:28">
      <c r="Y54063" s="240"/>
      <c r="AB54063" s="241"/>
    </row>
    <row r="54064" spans="25:28">
      <c r="Y54064" s="240"/>
      <c r="AB54064" s="241"/>
    </row>
    <row r="54065" spans="25:28">
      <c r="Y54065" s="240"/>
      <c r="AB54065" s="241"/>
    </row>
    <row r="54066" spans="25:28">
      <c r="Y54066" s="240"/>
      <c r="AB54066" s="241"/>
    </row>
    <row r="54067" spans="25:28">
      <c r="Y54067" s="240"/>
      <c r="AB54067" s="241"/>
    </row>
    <row r="54068" spans="25:28">
      <c r="Y54068" s="240"/>
      <c r="AB54068" s="241"/>
    </row>
    <row r="54069" spans="25:28">
      <c r="Y54069" s="240"/>
      <c r="AB54069" s="241"/>
    </row>
    <row r="54070" spans="25:28">
      <c r="Y54070" s="240"/>
      <c r="AB54070" s="241"/>
    </row>
    <row r="54071" spans="25:28">
      <c r="Y54071" s="240"/>
      <c r="AB54071" s="241"/>
    </row>
    <row r="54072" spans="25:28">
      <c r="Y54072" s="240"/>
      <c r="AB54072" s="241"/>
    </row>
    <row r="54073" spans="25:28">
      <c r="Y54073" s="240"/>
      <c r="AB54073" s="241"/>
    </row>
    <row r="54074" spans="25:28">
      <c r="Y54074" s="240"/>
      <c r="AB54074" s="241"/>
    </row>
    <row r="54075" spans="25:28">
      <c r="Y54075" s="240"/>
      <c r="AB54075" s="241"/>
    </row>
    <row r="54076" spans="25:28">
      <c r="Y54076" s="240"/>
      <c r="AB54076" s="241"/>
    </row>
    <row r="54077" spans="25:28">
      <c r="Y54077" s="240"/>
      <c r="AB54077" s="241"/>
    </row>
    <row r="54078" spans="25:28">
      <c r="Y54078" s="240"/>
      <c r="AB54078" s="241"/>
    </row>
    <row r="54079" spans="25:28">
      <c r="Y54079" s="240"/>
      <c r="AB54079" s="241"/>
    </row>
    <row r="54080" spans="25:28">
      <c r="Y54080" s="240"/>
      <c r="AB54080" s="241"/>
    </row>
    <row r="54081" spans="25:28">
      <c r="Y54081" s="240"/>
      <c r="AB54081" s="241"/>
    </row>
    <row r="54082" spans="25:28">
      <c r="Y54082" s="240"/>
      <c r="AB54082" s="241"/>
    </row>
    <row r="54083" spans="25:28">
      <c r="Y54083" s="240"/>
      <c r="AB54083" s="241"/>
    </row>
    <row r="54084" spans="25:28">
      <c r="Y54084" s="240"/>
      <c r="AB54084" s="241"/>
    </row>
    <row r="54085" spans="25:28">
      <c r="Y54085" s="240"/>
      <c r="AB54085" s="241"/>
    </row>
    <row r="54086" spans="25:28">
      <c r="Y54086" s="240"/>
      <c r="AB54086" s="241"/>
    </row>
    <row r="54087" spans="25:28">
      <c r="Y54087" s="240"/>
      <c r="AB54087" s="241"/>
    </row>
    <row r="54088" spans="25:28">
      <c r="Y54088" s="240"/>
      <c r="AB54088" s="241"/>
    </row>
    <row r="54089" spans="25:28">
      <c r="Y54089" s="240"/>
      <c r="AB54089" s="241"/>
    </row>
    <row r="54090" spans="25:28">
      <c r="Y54090" s="240"/>
      <c r="AB54090" s="241"/>
    </row>
    <row r="54091" spans="25:28">
      <c r="Y54091" s="240"/>
      <c r="AB54091" s="241"/>
    </row>
    <row r="54092" spans="25:28">
      <c r="Y54092" s="240"/>
      <c r="AB54092" s="241"/>
    </row>
    <row r="54093" spans="25:28">
      <c r="Y54093" s="240"/>
      <c r="AB54093" s="241"/>
    </row>
    <row r="54094" spans="25:28">
      <c r="Y54094" s="240"/>
      <c r="AB54094" s="241"/>
    </row>
    <row r="54095" spans="25:28">
      <c r="Y54095" s="240"/>
      <c r="AB54095" s="241"/>
    </row>
    <row r="54096" spans="25:28">
      <c r="Y54096" s="240"/>
      <c r="AB54096" s="241"/>
    </row>
    <row r="54097" spans="25:28">
      <c r="Y54097" s="240"/>
      <c r="AB54097" s="241"/>
    </row>
    <row r="54098" spans="25:28">
      <c r="Y54098" s="240"/>
      <c r="AB54098" s="241"/>
    </row>
    <row r="54099" spans="25:28">
      <c r="Y54099" s="240"/>
      <c r="AB54099" s="241"/>
    </row>
    <row r="54100" spans="25:28">
      <c r="Y54100" s="240"/>
      <c r="AB54100" s="241"/>
    </row>
    <row r="54101" spans="25:28">
      <c r="Y54101" s="240"/>
      <c r="AB54101" s="241"/>
    </row>
    <row r="54102" spans="25:28">
      <c r="Y54102" s="240"/>
      <c r="AB54102" s="241"/>
    </row>
    <row r="54103" spans="25:28">
      <c r="Y54103" s="240"/>
      <c r="AB54103" s="241"/>
    </row>
    <row r="54104" spans="25:28">
      <c r="Y54104" s="240"/>
      <c r="AB54104" s="241"/>
    </row>
    <row r="54105" spans="25:28">
      <c r="Y54105" s="240"/>
      <c r="AB54105" s="241"/>
    </row>
    <row r="54106" spans="25:28">
      <c r="Y54106" s="240"/>
      <c r="AB54106" s="241"/>
    </row>
    <row r="54107" spans="25:28">
      <c r="Y54107" s="240"/>
      <c r="AB54107" s="241"/>
    </row>
    <row r="54108" spans="25:28">
      <c r="Y54108" s="240"/>
      <c r="AB54108" s="241"/>
    </row>
    <row r="54109" spans="25:28">
      <c r="Y54109" s="240"/>
      <c r="AB54109" s="241"/>
    </row>
    <row r="54110" spans="25:28">
      <c r="Y54110" s="240"/>
      <c r="AB54110" s="241"/>
    </row>
    <row r="54111" spans="25:28">
      <c r="Y54111" s="240"/>
      <c r="AB54111" s="241"/>
    </row>
    <row r="54112" spans="25:28">
      <c r="Y54112" s="240"/>
      <c r="AB54112" s="241"/>
    </row>
    <row r="54113" spans="25:28">
      <c r="Y54113" s="240"/>
      <c r="AB54113" s="241"/>
    </row>
    <row r="54114" spans="25:28">
      <c r="Y54114" s="240"/>
      <c r="AB54114" s="241"/>
    </row>
    <row r="54115" spans="25:28">
      <c r="Y54115" s="240"/>
      <c r="AB54115" s="241"/>
    </row>
    <row r="54116" spans="25:28">
      <c r="Y54116" s="240"/>
      <c r="AB54116" s="241"/>
    </row>
    <row r="54117" spans="25:28">
      <c r="Y54117" s="240"/>
      <c r="AB54117" s="241"/>
    </row>
    <row r="54118" spans="25:28">
      <c r="Y54118" s="240"/>
      <c r="AB54118" s="241"/>
    </row>
    <row r="54119" spans="25:28">
      <c r="Y54119" s="240"/>
      <c r="AB54119" s="241"/>
    </row>
    <row r="54120" spans="25:28">
      <c r="Y54120" s="240"/>
      <c r="AB54120" s="241"/>
    </row>
    <row r="54121" spans="25:28">
      <c r="Y54121" s="240"/>
      <c r="AB54121" s="241"/>
    </row>
    <row r="54122" spans="25:28">
      <c r="Y54122" s="240"/>
      <c r="AB54122" s="241"/>
    </row>
    <row r="54123" spans="25:28">
      <c r="Y54123" s="240"/>
      <c r="AB54123" s="241"/>
    </row>
    <row r="54124" spans="25:28">
      <c r="Y54124" s="240"/>
      <c r="AB54124" s="241"/>
    </row>
    <row r="54125" spans="25:28">
      <c r="Y54125" s="240"/>
      <c r="AB54125" s="241"/>
    </row>
    <row r="54126" spans="25:28">
      <c r="Y54126" s="240"/>
      <c r="AB54126" s="241"/>
    </row>
    <row r="54127" spans="25:28">
      <c r="Y54127" s="240"/>
      <c r="AB54127" s="241"/>
    </row>
    <row r="54128" spans="25:28">
      <c r="Y54128" s="240"/>
      <c r="AB54128" s="241"/>
    </row>
    <row r="54129" spans="25:28">
      <c r="Y54129" s="240"/>
      <c r="AB54129" s="241"/>
    </row>
    <row r="54130" spans="25:28">
      <c r="Y54130" s="240"/>
      <c r="AB54130" s="241"/>
    </row>
    <row r="54131" spans="25:28">
      <c r="Y54131" s="240"/>
      <c r="AB54131" s="241"/>
    </row>
    <row r="54132" spans="25:28">
      <c r="Y54132" s="240"/>
      <c r="AB54132" s="241"/>
    </row>
    <row r="54133" spans="25:28">
      <c r="Y54133" s="240"/>
      <c r="AB54133" s="241"/>
    </row>
    <row r="54134" spans="25:28">
      <c r="Y54134" s="240"/>
      <c r="AB54134" s="241"/>
    </row>
    <row r="54135" spans="25:28">
      <c r="Y54135" s="240"/>
      <c r="AB54135" s="241"/>
    </row>
    <row r="54136" spans="25:28">
      <c r="Y54136" s="240"/>
      <c r="AB54136" s="241"/>
    </row>
    <row r="54137" spans="25:28">
      <c r="Y54137" s="240"/>
      <c r="AB54137" s="241"/>
    </row>
    <row r="54138" spans="25:28">
      <c r="Y54138" s="240"/>
      <c r="AB54138" s="241"/>
    </row>
    <row r="54139" spans="25:28">
      <c r="Y54139" s="240"/>
      <c r="AB54139" s="241"/>
    </row>
    <row r="54140" spans="25:28">
      <c r="Y54140" s="240"/>
      <c r="AB54140" s="241"/>
    </row>
    <row r="54141" spans="25:28">
      <c r="Y54141" s="240"/>
      <c r="AB54141" s="241"/>
    </row>
    <row r="54142" spans="25:28">
      <c r="Y54142" s="240"/>
      <c r="AB54142" s="241"/>
    </row>
    <row r="54143" spans="25:28">
      <c r="Y54143" s="240"/>
      <c r="AB54143" s="241"/>
    </row>
    <row r="54144" spans="25:28">
      <c r="Y54144" s="240"/>
      <c r="AB54144" s="241"/>
    </row>
    <row r="54145" spans="25:28">
      <c r="Y54145" s="240"/>
      <c r="AB54145" s="241"/>
    </row>
    <row r="54146" spans="25:28">
      <c r="Y54146" s="240"/>
      <c r="AB54146" s="241"/>
    </row>
    <row r="54147" spans="25:28">
      <c r="Y54147" s="240"/>
      <c r="AB54147" s="241"/>
    </row>
    <row r="54148" spans="25:28">
      <c r="Y54148" s="240"/>
      <c r="AB54148" s="241"/>
    </row>
    <row r="54149" spans="25:28">
      <c r="Y54149" s="240"/>
      <c r="AB54149" s="241"/>
    </row>
    <row r="54150" spans="25:28">
      <c r="Y54150" s="240"/>
      <c r="AB54150" s="241"/>
    </row>
    <row r="54151" spans="25:28">
      <c r="Y54151" s="240"/>
      <c r="AB54151" s="241"/>
    </row>
    <row r="54152" spans="25:28">
      <c r="Y54152" s="240"/>
      <c r="AB54152" s="241"/>
    </row>
    <row r="54153" spans="25:28">
      <c r="Y54153" s="240"/>
      <c r="AB54153" s="241"/>
    </row>
    <row r="54154" spans="25:28">
      <c r="Y54154" s="240"/>
      <c r="AB54154" s="241"/>
    </row>
    <row r="54155" spans="25:28">
      <c r="Y54155" s="240"/>
      <c r="AB54155" s="241"/>
    </row>
    <row r="54156" spans="25:28">
      <c r="Y54156" s="240"/>
      <c r="AB54156" s="241"/>
    </row>
    <row r="54157" spans="25:28">
      <c r="Y54157" s="240"/>
      <c r="AB54157" s="241"/>
    </row>
    <row r="54158" spans="25:28">
      <c r="Y54158" s="240"/>
      <c r="AB54158" s="241"/>
    </row>
    <row r="54159" spans="25:28">
      <c r="Y54159" s="240"/>
      <c r="AB54159" s="241"/>
    </row>
    <row r="54160" spans="25:28">
      <c r="Y54160" s="240"/>
      <c r="AB54160" s="241"/>
    </row>
    <row r="54161" spans="25:28">
      <c r="Y54161" s="240"/>
      <c r="AB54161" s="241"/>
    </row>
    <row r="54162" spans="25:28">
      <c r="Y54162" s="240"/>
      <c r="AB54162" s="241"/>
    </row>
    <row r="54163" spans="25:28">
      <c r="Y54163" s="240"/>
      <c r="AB54163" s="241"/>
    </row>
    <row r="54164" spans="25:28">
      <c r="Y54164" s="240"/>
      <c r="AB54164" s="241"/>
    </row>
    <row r="54165" spans="25:28">
      <c r="Y54165" s="240"/>
      <c r="AB54165" s="241"/>
    </row>
    <row r="54166" spans="25:28">
      <c r="Y54166" s="240"/>
      <c r="AB54166" s="241"/>
    </row>
    <row r="54167" spans="25:28">
      <c r="Y54167" s="240"/>
      <c r="AB54167" s="241"/>
    </row>
    <row r="54168" spans="25:28">
      <c r="Y54168" s="240"/>
      <c r="AB54168" s="241"/>
    </row>
    <row r="54169" spans="25:28">
      <c r="Y54169" s="240"/>
      <c r="AB54169" s="241"/>
    </row>
    <row r="54170" spans="25:28">
      <c r="Y54170" s="240"/>
      <c r="AB54170" s="241"/>
    </row>
    <row r="54171" spans="25:28">
      <c r="Y54171" s="240"/>
      <c r="AB54171" s="241"/>
    </row>
    <row r="54172" spans="25:28">
      <c r="Y54172" s="240"/>
      <c r="AB54172" s="241"/>
    </row>
    <row r="54173" spans="25:28">
      <c r="Y54173" s="240"/>
      <c r="AB54173" s="241"/>
    </row>
    <row r="54174" spans="25:28">
      <c r="Y54174" s="240"/>
      <c r="AB54174" s="241"/>
    </row>
    <row r="54175" spans="25:28">
      <c r="Y54175" s="240"/>
      <c r="AB54175" s="241"/>
    </row>
    <row r="54176" spans="25:28">
      <c r="Y54176" s="240"/>
      <c r="AB54176" s="241"/>
    </row>
    <row r="54177" spans="25:28">
      <c r="Y54177" s="240"/>
      <c r="AB54177" s="241"/>
    </row>
    <row r="54178" spans="25:28">
      <c r="Y54178" s="240"/>
      <c r="AB54178" s="241"/>
    </row>
    <row r="54179" spans="25:28">
      <c r="Y54179" s="240"/>
      <c r="AB54179" s="241"/>
    </row>
    <row r="54180" spans="25:28">
      <c r="Y54180" s="240"/>
      <c r="AB54180" s="241"/>
    </row>
    <row r="54181" spans="25:28">
      <c r="Y54181" s="240"/>
      <c r="AB54181" s="241"/>
    </row>
    <row r="54182" spans="25:28">
      <c r="Y54182" s="240"/>
      <c r="AB54182" s="241"/>
    </row>
    <row r="54183" spans="25:28">
      <c r="Y54183" s="240"/>
      <c r="AB54183" s="241"/>
    </row>
    <row r="54184" spans="25:28">
      <c r="Y54184" s="240"/>
      <c r="AB54184" s="241"/>
    </row>
    <row r="54185" spans="25:28">
      <c r="Y54185" s="240"/>
      <c r="AB54185" s="241"/>
    </row>
    <row r="54186" spans="25:28">
      <c r="Y54186" s="240"/>
      <c r="AB54186" s="241"/>
    </row>
    <row r="54187" spans="25:28">
      <c r="Y54187" s="240"/>
      <c r="AB54187" s="241"/>
    </row>
    <row r="54188" spans="25:28">
      <c r="Y54188" s="240"/>
      <c r="AB54188" s="241"/>
    </row>
    <row r="54189" spans="25:28">
      <c r="Y54189" s="240"/>
      <c r="AB54189" s="241"/>
    </row>
    <row r="54190" spans="25:28">
      <c r="Y54190" s="240"/>
      <c r="AB54190" s="241"/>
    </row>
    <row r="54191" spans="25:28">
      <c r="Y54191" s="240"/>
      <c r="AB54191" s="241"/>
    </row>
    <row r="54192" spans="25:28">
      <c r="Y54192" s="240"/>
      <c r="AB54192" s="241"/>
    </row>
    <row r="54193" spans="25:28">
      <c r="Y54193" s="240"/>
      <c r="AB54193" s="241"/>
    </row>
    <row r="54194" spans="25:28">
      <c r="Y54194" s="240"/>
      <c r="AB54194" s="241"/>
    </row>
    <row r="54195" spans="25:28">
      <c r="Y54195" s="240"/>
      <c r="AB54195" s="241"/>
    </row>
    <row r="54196" spans="25:28">
      <c r="Y54196" s="240"/>
      <c r="AB54196" s="241"/>
    </row>
    <row r="54197" spans="25:28">
      <c r="Y54197" s="240"/>
      <c r="AB54197" s="241"/>
    </row>
    <row r="54198" spans="25:28">
      <c r="Y54198" s="240"/>
      <c r="AB54198" s="241"/>
    </row>
    <row r="54199" spans="25:28">
      <c r="Y54199" s="240"/>
      <c r="AB54199" s="241"/>
    </row>
    <row r="54200" spans="25:28">
      <c r="Y54200" s="240"/>
      <c r="AB54200" s="241"/>
    </row>
    <row r="54201" spans="25:28">
      <c r="Y54201" s="240"/>
      <c r="AB54201" s="241"/>
    </row>
    <row r="54202" spans="25:28">
      <c r="Y54202" s="240"/>
      <c r="AB54202" s="241"/>
    </row>
    <row r="54203" spans="25:28">
      <c r="Y54203" s="240"/>
      <c r="AB54203" s="241"/>
    </row>
    <row r="54204" spans="25:28">
      <c r="Y54204" s="240"/>
      <c r="AB54204" s="241"/>
    </row>
    <row r="54205" spans="25:28">
      <c r="Y54205" s="240"/>
      <c r="AB54205" s="241"/>
    </row>
    <row r="54206" spans="25:28">
      <c r="Y54206" s="240"/>
      <c r="AB54206" s="241"/>
    </row>
    <row r="54207" spans="25:28">
      <c r="Y54207" s="240"/>
      <c r="AB54207" s="241"/>
    </row>
    <row r="54208" spans="25:28">
      <c r="Y54208" s="240"/>
      <c r="AB54208" s="241"/>
    </row>
    <row r="54209" spans="25:28">
      <c r="Y54209" s="240"/>
      <c r="AB54209" s="241"/>
    </row>
    <row r="54210" spans="25:28">
      <c r="Y54210" s="240"/>
      <c r="AB54210" s="241"/>
    </row>
    <row r="54211" spans="25:28">
      <c r="Y54211" s="240"/>
      <c r="AB54211" s="241"/>
    </row>
    <row r="54212" spans="25:28">
      <c r="Y54212" s="240"/>
      <c r="AB54212" s="241"/>
    </row>
    <row r="54213" spans="25:28">
      <c r="Y54213" s="240"/>
      <c r="AB54213" s="241"/>
    </row>
    <row r="54214" spans="25:28">
      <c r="Y54214" s="240"/>
      <c r="AB54214" s="241"/>
    </row>
    <row r="54215" spans="25:28">
      <c r="Y54215" s="240"/>
      <c r="AB54215" s="241"/>
    </row>
    <row r="54216" spans="25:28">
      <c r="Y54216" s="240"/>
      <c r="AB54216" s="241"/>
    </row>
    <row r="54217" spans="25:28">
      <c r="Y54217" s="240"/>
      <c r="AB54217" s="241"/>
    </row>
    <row r="54218" spans="25:28">
      <c r="Y54218" s="240"/>
      <c r="AB54218" s="241"/>
    </row>
    <row r="54219" spans="25:28">
      <c r="Y54219" s="240"/>
      <c r="AB54219" s="241"/>
    </row>
    <row r="54220" spans="25:28">
      <c r="Y54220" s="240"/>
      <c r="AB54220" s="241"/>
    </row>
    <row r="54221" spans="25:28">
      <c r="Y54221" s="240"/>
      <c r="AB54221" s="241"/>
    </row>
    <row r="54222" spans="25:28">
      <c r="Y54222" s="240"/>
      <c r="AB54222" s="241"/>
    </row>
    <row r="54223" spans="25:28">
      <c r="Y54223" s="240"/>
      <c r="AB54223" s="241"/>
    </row>
    <row r="54224" spans="25:28">
      <c r="Y54224" s="240"/>
      <c r="AB54224" s="241"/>
    </row>
    <row r="54225" spans="25:28">
      <c r="Y54225" s="240"/>
      <c r="AB54225" s="241"/>
    </row>
    <row r="54226" spans="25:28">
      <c r="Y54226" s="240"/>
      <c r="AB54226" s="241"/>
    </row>
    <row r="54227" spans="25:28">
      <c r="Y54227" s="240"/>
      <c r="AB54227" s="241"/>
    </row>
    <row r="54228" spans="25:28">
      <c r="Y54228" s="240"/>
      <c r="AB54228" s="241"/>
    </row>
    <row r="54229" spans="25:28">
      <c r="Y54229" s="240"/>
      <c r="AB54229" s="241"/>
    </row>
    <row r="54230" spans="25:28">
      <c r="Y54230" s="240"/>
      <c r="AB54230" s="241"/>
    </row>
    <row r="54231" spans="25:28">
      <c r="Y54231" s="240"/>
      <c r="AB54231" s="241"/>
    </row>
    <row r="54232" spans="25:28">
      <c r="Y54232" s="240"/>
      <c r="AB54232" s="241"/>
    </row>
    <row r="54233" spans="25:28">
      <c r="Y54233" s="240"/>
      <c r="AB54233" s="241"/>
    </row>
    <row r="54234" spans="25:28">
      <c r="Y54234" s="240"/>
      <c r="AB54234" s="241"/>
    </row>
    <row r="54235" spans="25:28">
      <c r="Y54235" s="240"/>
      <c r="AB54235" s="241"/>
    </row>
    <row r="54236" spans="25:28">
      <c r="Y54236" s="240"/>
      <c r="AB54236" s="241"/>
    </row>
    <row r="54237" spans="25:28">
      <c r="Y54237" s="240"/>
      <c r="AB54237" s="241"/>
    </row>
    <row r="54238" spans="25:28">
      <c r="Y54238" s="240"/>
      <c r="AB54238" s="241"/>
    </row>
    <row r="54239" spans="25:28">
      <c r="Y54239" s="240"/>
      <c r="AB54239" s="241"/>
    </row>
    <row r="54240" spans="25:28">
      <c r="Y54240" s="240"/>
      <c r="AB54240" s="241"/>
    </row>
    <row r="54241" spans="25:28">
      <c r="Y54241" s="240"/>
      <c r="AB54241" s="241"/>
    </row>
    <row r="54242" spans="25:28">
      <c r="Y54242" s="240"/>
      <c r="AB54242" s="241"/>
    </row>
    <row r="54243" spans="25:28">
      <c r="Y54243" s="240"/>
      <c r="AB54243" s="241"/>
    </row>
    <row r="54244" spans="25:28">
      <c r="Y54244" s="240"/>
      <c r="AB54244" s="241"/>
    </row>
    <row r="54245" spans="25:28">
      <c r="Y54245" s="240"/>
      <c r="AB54245" s="241"/>
    </row>
    <row r="54246" spans="25:28">
      <c r="Y54246" s="240"/>
      <c r="AB54246" s="241"/>
    </row>
    <row r="54247" spans="25:28">
      <c r="Y54247" s="240"/>
      <c r="AB54247" s="241"/>
    </row>
    <row r="54248" spans="25:28">
      <c r="Y54248" s="240"/>
      <c r="AB54248" s="241"/>
    </row>
    <row r="54249" spans="25:28">
      <c r="Y54249" s="240"/>
      <c r="AB54249" s="241"/>
    </row>
    <row r="54250" spans="25:28">
      <c r="Y54250" s="240"/>
      <c r="AB54250" s="241"/>
    </row>
    <row r="54251" spans="25:28">
      <c r="Y54251" s="240"/>
      <c r="AB54251" s="241"/>
    </row>
    <row r="54252" spans="25:28">
      <c r="Y54252" s="240"/>
      <c r="AB54252" s="241"/>
    </row>
    <row r="54253" spans="25:28">
      <c r="Y54253" s="240"/>
      <c r="AB54253" s="241"/>
    </row>
    <row r="54254" spans="25:28">
      <c r="Y54254" s="240"/>
      <c r="AB54254" s="241"/>
    </row>
    <row r="54255" spans="25:28">
      <c r="Y54255" s="240"/>
      <c r="AB54255" s="241"/>
    </row>
    <row r="54256" spans="25:28">
      <c r="Y54256" s="240"/>
      <c r="AB54256" s="241"/>
    </row>
    <row r="54257" spans="25:28">
      <c r="Y54257" s="240"/>
      <c r="AB54257" s="241"/>
    </row>
    <row r="54258" spans="25:28">
      <c r="Y54258" s="240"/>
      <c r="AB54258" s="241"/>
    </row>
    <row r="54259" spans="25:28">
      <c r="Y54259" s="240"/>
      <c r="AB54259" s="241"/>
    </row>
    <row r="54260" spans="25:28">
      <c r="Y54260" s="240"/>
      <c r="AB54260" s="241"/>
    </row>
    <row r="54261" spans="25:28">
      <c r="Y54261" s="240"/>
      <c r="AB54261" s="241"/>
    </row>
    <row r="54262" spans="25:28">
      <c r="Y54262" s="240"/>
      <c r="AB54262" s="241"/>
    </row>
    <row r="54263" spans="25:28">
      <c r="Y54263" s="240"/>
      <c r="AB54263" s="241"/>
    </row>
    <row r="54264" spans="25:28">
      <c r="Y54264" s="240"/>
      <c r="AB54264" s="241"/>
    </row>
    <row r="54265" spans="25:28">
      <c r="Y54265" s="240"/>
      <c r="AB54265" s="241"/>
    </row>
    <row r="54266" spans="25:28">
      <c r="Y54266" s="240"/>
      <c r="AB54266" s="241"/>
    </row>
    <row r="54267" spans="25:28">
      <c r="Y54267" s="240"/>
      <c r="AB54267" s="241"/>
    </row>
    <row r="54268" spans="25:28">
      <c r="Y54268" s="240"/>
      <c r="AB54268" s="241"/>
    </row>
    <row r="54269" spans="25:28">
      <c r="Y54269" s="240"/>
      <c r="AB54269" s="241"/>
    </row>
    <row r="54270" spans="25:28">
      <c r="Y54270" s="240"/>
      <c r="AB54270" s="241"/>
    </row>
    <row r="54271" spans="25:28">
      <c r="Y54271" s="240"/>
      <c r="AB54271" s="241"/>
    </row>
    <row r="54272" spans="25:28">
      <c r="Y54272" s="240"/>
      <c r="AB54272" s="241"/>
    </row>
    <row r="54273" spans="25:28">
      <c r="Y54273" s="240"/>
      <c r="AB54273" s="241"/>
    </row>
    <row r="54274" spans="25:28">
      <c r="Y54274" s="240"/>
      <c r="AB54274" s="241"/>
    </row>
    <row r="54275" spans="25:28">
      <c r="Y54275" s="240"/>
      <c r="AB54275" s="241"/>
    </row>
    <row r="54276" spans="25:28">
      <c r="Y54276" s="240"/>
      <c r="AB54276" s="241"/>
    </row>
    <row r="54277" spans="25:28">
      <c r="Y54277" s="240"/>
      <c r="AB54277" s="241"/>
    </row>
    <row r="54278" spans="25:28">
      <c r="Y54278" s="240"/>
      <c r="AB54278" s="241"/>
    </row>
    <row r="54279" spans="25:28">
      <c r="Y54279" s="240"/>
      <c r="AB54279" s="241"/>
    </row>
    <row r="54280" spans="25:28">
      <c r="Y54280" s="240"/>
      <c r="AB54280" s="241"/>
    </row>
    <row r="54281" spans="25:28">
      <c r="Y54281" s="240"/>
      <c r="AB54281" s="241"/>
    </row>
    <row r="54282" spans="25:28">
      <c r="Y54282" s="240"/>
      <c r="AB54282" s="241"/>
    </row>
    <row r="54283" spans="25:28">
      <c r="Y54283" s="240"/>
      <c r="AB54283" s="241"/>
    </row>
    <row r="54284" spans="25:28">
      <c r="Y54284" s="240"/>
      <c r="AB54284" s="241"/>
    </row>
    <row r="54285" spans="25:28">
      <c r="Y54285" s="240"/>
      <c r="AB54285" s="241"/>
    </row>
    <row r="54286" spans="25:28">
      <c r="Y54286" s="240"/>
      <c r="AB54286" s="241"/>
    </row>
    <row r="54287" spans="25:28">
      <c r="Y54287" s="240"/>
      <c r="AB54287" s="241"/>
    </row>
    <row r="54288" spans="25:28">
      <c r="Y54288" s="240"/>
      <c r="AB54288" s="241"/>
    </row>
    <row r="54289" spans="25:28">
      <c r="Y54289" s="240"/>
      <c r="AB54289" s="241"/>
    </row>
    <row r="54290" spans="25:28">
      <c r="Y54290" s="240"/>
      <c r="AB54290" s="241"/>
    </row>
    <row r="54291" spans="25:28">
      <c r="Y54291" s="240"/>
      <c r="AB54291" s="241"/>
    </row>
    <row r="54292" spans="25:28">
      <c r="Y54292" s="240"/>
      <c r="AB54292" s="241"/>
    </row>
    <row r="54293" spans="25:28">
      <c r="Y54293" s="240"/>
      <c r="AB54293" s="241"/>
    </row>
    <row r="54294" spans="25:28">
      <c r="Y54294" s="240"/>
      <c r="AB54294" s="241"/>
    </row>
    <row r="54295" spans="25:28">
      <c r="Y54295" s="240"/>
      <c r="AB54295" s="241"/>
    </row>
    <row r="54296" spans="25:28">
      <c r="Y54296" s="240"/>
      <c r="AB54296" s="241"/>
    </row>
    <row r="54297" spans="25:28">
      <c r="Y54297" s="240"/>
      <c r="AB54297" s="241"/>
    </row>
    <row r="54298" spans="25:28">
      <c r="Y54298" s="240"/>
      <c r="AB54298" s="241"/>
    </row>
    <row r="54299" spans="25:28">
      <c r="Y54299" s="240"/>
      <c r="AB54299" s="241"/>
    </row>
    <row r="54300" spans="25:28">
      <c r="Y54300" s="240"/>
      <c r="AB54300" s="241"/>
    </row>
    <row r="54301" spans="25:28">
      <c r="Y54301" s="240"/>
      <c r="AB54301" s="241"/>
    </row>
    <row r="54302" spans="25:28">
      <c r="Y54302" s="240"/>
      <c r="AB54302" s="241"/>
    </row>
    <row r="54303" spans="25:28">
      <c r="Y54303" s="240"/>
      <c r="AB54303" s="241"/>
    </row>
    <row r="54304" spans="25:28">
      <c r="Y54304" s="240"/>
      <c r="AB54304" s="241"/>
    </row>
    <row r="54305" spans="25:28">
      <c r="Y54305" s="240"/>
      <c r="AB54305" s="241"/>
    </row>
    <row r="54306" spans="25:28">
      <c r="Y54306" s="240"/>
      <c r="AB54306" s="241"/>
    </row>
    <row r="54307" spans="25:28">
      <c r="Y54307" s="240"/>
      <c r="AB54307" s="241"/>
    </row>
    <row r="54308" spans="25:28">
      <c r="Y54308" s="240"/>
      <c r="AB54308" s="241"/>
    </row>
    <row r="54309" spans="25:28">
      <c r="Y54309" s="240"/>
      <c r="AB54309" s="241"/>
    </row>
    <row r="54310" spans="25:28">
      <c r="Y54310" s="240"/>
      <c r="AB54310" s="241"/>
    </row>
    <row r="54311" spans="25:28">
      <c r="Y54311" s="240"/>
      <c r="AB54311" s="241"/>
    </row>
    <row r="54312" spans="25:28">
      <c r="Y54312" s="240"/>
      <c r="AB54312" s="241"/>
    </row>
    <row r="54313" spans="25:28">
      <c r="Y54313" s="240"/>
      <c r="AB54313" s="241"/>
    </row>
    <row r="54314" spans="25:28">
      <c r="Y54314" s="240"/>
      <c r="AB54314" s="241"/>
    </row>
    <row r="54315" spans="25:28">
      <c r="Y54315" s="240"/>
      <c r="AB54315" s="241"/>
    </row>
    <row r="54316" spans="25:28">
      <c r="Y54316" s="240"/>
      <c r="AB54316" s="241"/>
    </row>
    <row r="54317" spans="25:28">
      <c r="Y54317" s="240"/>
      <c r="AB54317" s="241"/>
    </row>
    <row r="54318" spans="25:28">
      <c r="Y54318" s="240"/>
      <c r="AB54318" s="241"/>
    </row>
    <row r="54319" spans="25:28">
      <c r="Y54319" s="240"/>
      <c r="AB54319" s="241"/>
    </row>
    <row r="54320" spans="25:28">
      <c r="Y54320" s="240"/>
      <c r="AB54320" s="241"/>
    </row>
    <row r="54321" spans="25:28">
      <c r="Y54321" s="240"/>
      <c r="AB54321" s="241"/>
    </row>
    <row r="54322" spans="25:28">
      <c r="Y54322" s="240"/>
      <c r="AB54322" s="241"/>
    </row>
    <row r="54323" spans="25:28">
      <c r="Y54323" s="240"/>
      <c r="AB54323" s="241"/>
    </row>
    <row r="54324" spans="25:28">
      <c r="Y54324" s="240"/>
      <c r="AB54324" s="241"/>
    </row>
    <row r="54325" spans="25:28">
      <c r="Y54325" s="240"/>
      <c r="AB54325" s="241"/>
    </row>
    <row r="54326" spans="25:28">
      <c r="Y54326" s="240"/>
      <c r="AB54326" s="241"/>
    </row>
    <row r="54327" spans="25:28">
      <c r="Y54327" s="240"/>
      <c r="AB54327" s="241"/>
    </row>
    <row r="54328" spans="25:28">
      <c r="Y54328" s="240"/>
      <c r="AB54328" s="241"/>
    </row>
    <row r="54329" spans="25:28">
      <c r="Y54329" s="240"/>
      <c r="AB54329" s="241"/>
    </row>
    <row r="54330" spans="25:28">
      <c r="Y54330" s="240"/>
      <c r="AB54330" s="241"/>
    </row>
    <row r="54331" spans="25:28">
      <c r="Y54331" s="240"/>
      <c r="AB54331" s="241"/>
    </row>
    <row r="54332" spans="25:28">
      <c r="Y54332" s="240"/>
      <c r="AB54332" s="241"/>
    </row>
    <row r="54333" spans="25:28">
      <c r="Y54333" s="240"/>
      <c r="AB54333" s="241"/>
    </row>
    <row r="54334" spans="25:28">
      <c r="Y54334" s="240"/>
      <c r="AB54334" s="241"/>
    </row>
    <row r="54335" spans="25:28">
      <c r="Y54335" s="240"/>
      <c r="AB54335" s="241"/>
    </row>
    <row r="54336" spans="25:28">
      <c r="Y54336" s="240"/>
      <c r="AB54336" s="241"/>
    </row>
    <row r="54337" spans="25:28">
      <c r="Y54337" s="240"/>
      <c r="AB54337" s="241"/>
    </row>
    <row r="54338" spans="25:28">
      <c r="Y54338" s="240"/>
      <c r="AB54338" s="241"/>
    </row>
    <row r="54339" spans="25:28">
      <c r="Y54339" s="240"/>
      <c r="AB54339" s="241"/>
    </row>
    <row r="54340" spans="25:28">
      <c r="Y54340" s="240"/>
      <c r="AB54340" s="241"/>
    </row>
    <row r="54341" spans="25:28">
      <c r="Y54341" s="240"/>
      <c r="AB54341" s="241"/>
    </row>
    <row r="54342" spans="25:28">
      <c r="Y54342" s="240"/>
      <c r="AB54342" s="241"/>
    </row>
    <row r="54343" spans="25:28">
      <c r="Y54343" s="240"/>
      <c r="AB54343" s="241"/>
    </row>
    <row r="54344" spans="25:28">
      <c r="Y54344" s="240"/>
      <c r="AB54344" s="241"/>
    </row>
    <row r="54345" spans="25:28">
      <c r="Y54345" s="240"/>
      <c r="AB54345" s="241"/>
    </row>
    <row r="54346" spans="25:28">
      <c r="Y54346" s="240"/>
      <c r="AB54346" s="241"/>
    </row>
    <row r="54347" spans="25:28">
      <c r="Y54347" s="240"/>
      <c r="AB54347" s="241"/>
    </row>
    <row r="54348" spans="25:28">
      <c r="Y54348" s="240"/>
      <c r="AB54348" s="241"/>
    </row>
    <row r="54349" spans="25:28">
      <c r="Y54349" s="240"/>
      <c r="AB54349" s="241"/>
    </row>
    <row r="54350" spans="25:28">
      <c r="Y54350" s="240"/>
      <c r="AB54350" s="241"/>
    </row>
    <row r="54351" spans="25:28">
      <c r="Y54351" s="240"/>
      <c r="AB54351" s="241"/>
    </row>
    <row r="54352" spans="25:28">
      <c r="Y54352" s="240"/>
      <c r="AB54352" s="241"/>
    </row>
    <row r="54353" spans="25:28">
      <c r="Y54353" s="240"/>
      <c r="AB54353" s="241"/>
    </row>
    <row r="54354" spans="25:28">
      <c r="Y54354" s="240"/>
      <c r="AB54354" s="241"/>
    </row>
    <row r="54355" spans="25:28">
      <c r="Y54355" s="240"/>
      <c r="AB54355" s="241"/>
    </row>
    <row r="54356" spans="25:28">
      <c r="Y54356" s="240"/>
      <c r="AB54356" s="241"/>
    </row>
    <row r="54357" spans="25:28">
      <c r="Y54357" s="240"/>
      <c r="AB54357" s="241"/>
    </row>
    <row r="54358" spans="25:28">
      <c r="Y54358" s="240"/>
      <c r="AB54358" s="241"/>
    </row>
    <row r="54359" spans="25:28">
      <c r="Y54359" s="240"/>
      <c r="AB54359" s="241"/>
    </row>
    <row r="54360" spans="25:28">
      <c r="Y54360" s="240"/>
      <c r="AB54360" s="241"/>
    </row>
    <row r="54361" spans="25:28">
      <c r="Y54361" s="240"/>
      <c r="AB54361" s="241"/>
    </row>
    <row r="54362" spans="25:28">
      <c r="Y54362" s="240"/>
      <c r="AB54362" s="241"/>
    </row>
    <row r="54363" spans="25:28">
      <c r="Y54363" s="240"/>
      <c r="AB54363" s="241"/>
    </row>
    <row r="54364" spans="25:28">
      <c r="Y54364" s="240"/>
      <c r="AB54364" s="241"/>
    </row>
    <row r="54365" spans="25:28">
      <c r="Y54365" s="240"/>
      <c r="AB54365" s="241"/>
    </row>
    <row r="54366" spans="25:28">
      <c r="Y54366" s="240"/>
      <c r="AB54366" s="241"/>
    </row>
    <row r="54367" spans="25:28">
      <c r="Y54367" s="240"/>
      <c r="AB54367" s="241"/>
    </row>
    <row r="54368" spans="25:28">
      <c r="Y54368" s="240"/>
      <c r="AB54368" s="241"/>
    </row>
    <row r="54369" spans="25:28">
      <c r="Y54369" s="240"/>
      <c r="AB54369" s="241"/>
    </row>
    <row r="54370" spans="25:28">
      <c r="Y54370" s="240"/>
      <c r="AB54370" s="241"/>
    </row>
    <row r="54371" spans="25:28">
      <c r="Y54371" s="240"/>
      <c r="AB54371" s="241"/>
    </row>
    <row r="54372" spans="25:28">
      <c r="Y54372" s="240"/>
      <c r="AB54372" s="241"/>
    </row>
    <row r="54373" spans="25:28">
      <c r="Y54373" s="240"/>
      <c r="AB54373" s="241"/>
    </row>
    <row r="54374" spans="25:28">
      <c r="Y54374" s="240"/>
      <c r="AB54374" s="241"/>
    </row>
    <row r="54375" spans="25:28">
      <c r="Y54375" s="240"/>
      <c r="AB54375" s="241"/>
    </row>
    <row r="54376" spans="25:28">
      <c r="Y54376" s="240"/>
      <c r="AB54376" s="241"/>
    </row>
    <row r="54377" spans="25:28">
      <c r="Y54377" s="240"/>
      <c r="AB54377" s="241"/>
    </row>
    <row r="54378" spans="25:28">
      <c r="Y54378" s="240"/>
      <c r="AB54378" s="241"/>
    </row>
    <row r="54379" spans="25:28">
      <c r="Y54379" s="240"/>
      <c r="AB54379" s="241"/>
    </row>
    <row r="54380" spans="25:28">
      <c r="Y54380" s="240"/>
      <c r="AB54380" s="241"/>
    </row>
    <row r="54381" spans="25:28">
      <c r="Y54381" s="240"/>
      <c r="AB54381" s="241"/>
    </row>
    <row r="54382" spans="25:28">
      <c r="Y54382" s="240"/>
      <c r="AB54382" s="241"/>
    </row>
    <row r="54383" spans="25:28">
      <c r="Y54383" s="240"/>
      <c r="AB54383" s="241"/>
    </row>
    <row r="54384" spans="25:28">
      <c r="Y54384" s="240"/>
      <c r="AB54384" s="241"/>
    </row>
    <row r="54385" spans="25:28">
      <c r="Y54385" s="240"/>
      <c r="AB54385" s="241"/>
    </row>
    <row r="54386" spans="25:28">
      <c r="Y54386" s="240"/>
      <c r="AB54386" s="241"/>
    </row>
    <row r="54387" spans="25:28">
      <c r="Y54387" s="240"/>
      <c r="AB54387" s="241"/>
    </row>
    <row r="54388" spans="25:28">
      <c r="Y54388" s="240"/>
      <c r="AB54388" s="241"/>
    </row>
    <row r="54389" spans="25:28">
      <c r="Y54389" s="240"/>
      <c r="AB54389" s="241"/>
    </row>
    <row r="54390" spans="25:28">
      <c r="Y54390" s="240"/>
      <c r="AB54390" s="241"/>
    </row>
    <row r="54391" spans="25:28">
      <c r="Y54391" s="240"/>
      <c r="AB54391" s="241"/>
    </row>
    <row r="54392" spans="25:28">
      <c r="Y54392" s="240"/>
      <c r="AB54392" s="241"/>
    </row>
    <row r="54393" spans="25:28">
      <c r="Y54393" s="240"/>
      <c r="AB54393" s="241"/>
    </row>
    <row r="54394" spans="25:28">
      <c r="Y54394" s="240"/>
      <c r="AB54394" s="241"/>
    </row>
    <row r="54395" spans="25:28">
      <c r="Y54395" s="240"/>
      <c r="AB54395" s="241"/>
    </row>
    <row r="54396" spans="25:28">
      <c r="Y54396" s="240"/>
      <c r="AB54396" s="241"/>
    </row>
    <row r="54397" spans="25:28">
      <c r="Y54397" s="240"/>
      <c r="AB54397" s="241"/>
    </row>
    <row r="54398" spans="25:28">
      <c r="Y54398" s="240"/>
      <c r="AB54398" s="241"/>
    </row>
    <row r="54399" spans="25:28">
      <c r="Y54399" s="240"/>
      <c r="AB54399" s="241"/>
    </row>
    <row r="54400" spans="25:28">
      <c r="Y54400" s="240"/>
      <c r="AB54400" s="241"/>
    </row>
    <row r="54401" spans="25:28">
      <c r="Y54401" s="240"/>
      <c r="AB54401" s="241"/>
    </row>
    <row r="54402" spans="25:28">
      <c r="Y54402" s="240"/>
      <c r="AB54402" s="241"/>
    </row>
    <row r="54403" spans="25:28">
      <c r="Y54403" s="240"/>
      <c r="AB54403" s="241"/>
    </row>
    <row r="54404" spans="25:28">
      <c r="Y54404" s="240"/>
      <c r="AB54404" s="241"/>
    </row>
    <row r="54405" spans="25:28">
      <c r="Y54405" s="240"/>
      <c r="AB54405" s="241"/>
    </row>
    <row r="54406" spans="25:28">
      <c r="Y54406" s="240"/>
      <c r="AB54406" s="241"/>
    </row>
    <row r="54407" spans="25:28">
      <c r="Y54407" s="240"/>
      <c r="AB54407" s="241"/>
    </row>
    <row r="54408" spans="25:28">
      <c r="Y54408" s="240"/>
      <c r="AB54408" s="241"/>
    </row>
    <row r="54409" spans="25:28">
      <c r="Y54409" s="240"/>
      <c r="AB54409" s="241"/>
    </row>
    <row r="54410" spans="25:28">
      <c r="Y54410" s="240"/>
      <c r="AB54410" s="241"/>
    </row>
    <row r="54411" spans="25:28">
      <c r="Y54411" s="240"/>
      <c r="AB54411" s="241"/>
    </row>
    <row r="54412" spans="25:28">
      <c r="Y54412" s="240"/>
      <c r="AB54412" s="241"/>
    </row>
    <row r="54413" spans="25:28">
      <c r="Y54413" s="240"/>
      <c r="AB54413" s="241"/>
    </row>
    <row r="54414" spans="25:28">
      <c r="Y54414" s="240"/>
      <c r="AB54414" s="241"/>
    </row>
    <row r="54415" spans="25:28">
      <c r="Y54415" s="240"/>
      <c r="AB54415" s="241"/>
    </row>
    <row r="54416" spans="25:28">
      <c r="Y54416" s="240"/>
      <c r="AB54416" s="241"/>
    </row>
    <row r="54417" spans="25:28">
      <c r="Y54417" s="240"/>
      <c r="AB54417" s="241"/>
    </row>
    <row r="54418" spans="25:28">
      <c r="Y54418" s="240"/>
      <c r="AB54418" s="241"/>
    </row>
    <row r="54419" spans="25:28">
      <c r="Y54419" s="240"/>
      <c r="AB54419" s="241"/>
    </row>
    <row r="54420" spans="25:28">
      <c r="Y54420" s="240"/>
      <c r="AB54420" s="241"/>
    </row>
    <row r="54421" spans="25:28">
      <c r="Y54421" s="240"/>
      <c r="AB54421" s="241"/>
    </row>
    <row r="54422" spans="25:28">
      <c r="Y54422" s="240"/>
      <c r="AB54422" s="241"/>
    </row>
    <row r="54423" spans="25:28">
      <c r="Y54423" s="240"/>
      <c r="AB54423" s="241"/>
    </row>
    <row r="54424" spans="25:28">
      <c r="Y54424" s="240"/>
      <c r="AB54424" s="241"/>
    </row>
    <row r="54425" spans="25:28">
      <c r="Y54425" s="240"/>
      <c r="AB54425" s="241"/>
    </row>
    <row r="54426" spans="25:28">
      <c r="Y54426" s="240"/>
      <c r="AB54426" s="241"/>
    </row>
    <row r="54427" spans="25:28">
      <c r="Y54427" s="240"/>
      <c r="AB54427" s="241"/>
    </row>
    <row r="54428" spans="25:28">
      <c r="Y54428" s="240"/>
      <c r="AB54428" s="241"/>
    </row>
    <row r="54429" spans="25:28">
      <c r="Y54429" s="240"/>
      <c r="AB54429" s="241"/>
    </row>
    <row r="54430" spans="25:28">
      <c r="Y54430" s="240"/>
      <c r="AB54430" s="241"/>
    </row>
    <row r="54431" spans="25:28">
      <c r="Y54431" s="240"/>
      <c r="AB54431" s="241"/>
    </row>
    <row r="54432" spans="25:28">
      <c r="Y54432" s="240"/>
      <c r="AB54432" s="241"/>
    </row>
    <row r="54433" spans="25:28">
      <c r="Y54433" s="240"/>
      <c r="AB54433" s="241"/>
    </row>
    <row r="54434" spans="25:28">
      <c r="Y54434" s="240"/>
      <c r="AB54434" s="241"/>
    </row>
    <row r="54435" spans="25:28">
      <c r="Y54435" s="240"/>
      <c r="AB54435" s="241"/>
    </row>
    <row r="54436" spans="25:28">
      <c r="Y54436" s="240"/>
      <c r="AB54436" s="241"/>
    </row>
    <row r="54437" spans="25:28">
      <c r="Y54437" s="240"/>
      <c r="AB54437" s="241"/>
    </row>
    <row r="54438" spans="25:28">
      <c r="Y54438" s="240"/>
      <c r="AB54438" s="241"/>
    </row>
    <row r="54439" spans="25:28">
      <c r="Y54439" s="240"/>
      <c r="AB54439" s="241"/>
    </row>
    <row r="54440" spans="25:28">
      <c r="Y54440" s="240"/>
      <c r="AB54440" s="241"/>
    </row>
    <row r="54441" spans="25:28">
      <c r="Y54441" s="240"/>
      <c r="AB54441" s="241"/>
    </row>
    <row r="54442" spans="25:28">
      <c r="Y54442" s="240"/>
      <c r="AB54442" s="241"/>
    </row>
    <row r="54443" spans="25:28">
      <c r="Y54443" s="240"/>
      <c r="AB54443" s="241"/>
    </row>
    <row r="54444" spans="25:28">
      <c r="Y54444" s="240"/>
      <c r="AB54444" s="241"/>
    </row>
    <row r="54445" spans="25:28">
      <c r="Y54445" s="240"/>
      <c r="AB54445" s="241"/>
    </row>
    <row r="54446" spans="25:28">
      <c r="Y54446" s="240"/>
      <c r="AB54446" s="241"/>
    </row>
    <row r="54447" spans="25:28">
      <c r="Y54447" s="240"/>
      <c r="AB54447" s="241"/>
    </row>
    <row r="54448" spans="25:28">
      <c r="Y54448" s="240"/>
      <c r="AB54448" s="241"/>
    </row>
    <row r="54449" spans="25:28">
      <c r="Y54449" s="240"/>
      <c r="AB54449" s="241"/>
    </row>
    <row r="54450" spans="25:28">
      <c r="Y54450" s="240"/>
      <c r="AB54450" s="241"/>
    </row>
    <row r="54451" spans="25:28">
      <c r="Y54451" s="240"/>
      <c r="AB54451" s="241"/>
    </row>
    <row r="54452" spans="25:28">
      <c r="Y54452" s="240"/>
      <c r="AB54452" s="241"/>
    </row>
    <row r="54453" spans="25:28">
      <c r="Y54453" s="240"/>
      <c r="AB54453" s="241"/>
    </row>
    <row r="54454" spans="25:28">
      <c r="Y54454" s="240"/>
      <c r="AB54454" s="241"/>
    </row>
    <row r="54455" spans="25:28">
      <c r="Y54455" s="240"/>
      <c r="AB54455" s="241"/>
    </row>
    <row r="54456" spans="25:28">
      <c r="Y54456" s="240"/>
      <c r="AB54456" s="241"/>
    </row>
    <row r="54457" spans="25:28">
      <c r="Y54457" s="240"/>
      <c r="AB54457" s="241"/>
    </row>
    <row r="54458" spans="25:28">
      <c r="Y54458" s="240"/>
      <c r="AB54458" s="241"/>
    </row>
    <row r="54459" spans="25:28">
      <c r="Y54459" s="240"/>
      <c r="AB54459" s="241"/>
    </row>
    <row r="54460" spans="25:28">
      <c r="Y54460" s="240"/>
      <c r="AB54460" s="241"/>
    </row>
    <row r="54461" spans="25:28">
      <c r="Y54461" s="240"/>
      <c r="AB54461" s="241"/>
    </row>
    <row r="54462" spans="25:28">
      <c r="Y54462" s="240"/>
      <c r="AB54462" s="241"/>
    </row>
    <row r="54463" spans="25:28">
      <c r="Y54463" s="240"/>
      <c r="AB54463" s="241"/>
    </row>
    <row r="54464" spans="25:28">
      <c r="Y54464" s="240"/>
      <c r="AB54464" s="241"/>
    </row>
    <row r="54465" spans="25:28">
      <c r="Y54465" s="240"/>
      <c r="AB54465" s="241"/>
    </row>
    <row r="54466" spans="25:28">
      <c r="Y54466" s="240"/>
      <c r="AB54466" s="241"/>
    </row>
    <row r="54467" spans="25:28">
      <c r="Y54467" s="240"/>
      <c r="AB54467" s="241"/>
    </row>
    <row r="54468" spans="25:28">
      <c r="Y54468" s="240"/>
      <c r="AB54468" s="241"/>
    </row>
    <row r="54469" spans="25:28">
      <c r="Y54469" s="240"/>
      <c r="AB54469" s="241"/>
    </row>
    <row r="54470" spans="25:28">
      <c r="Y54470" s="240"/>
      <c r="AB54470" s="241"/>
    </row>
    <row r="54471" spans="25:28">
      <c r="Y54471" s="240"/>
      <c r="AB54471" s="241"/>
    </row>
    <row r="54472" spans="25:28">
      <c r="Y54472" s="240"/>
      <c r="AB54472" s="241"/>
    </row>
    <row r="54473" spans="25:28">
      <c r="Y54473" s="240"/>
      <c r="AB54473" s="241"/>
    </row>
    <row r="54474" spans="25:28">
      <c r="Y54474" s="240"/>
      <c r="AB54474" s="241"/>
    </row>
    <row r="54475" spans="25:28">
      <c r="Y54475" s="240"/>
      <c r="AB54475" s="241"/>
    </row>
    <row r="54476" spans="25:28">
      <c r="Y54476" s="240"/>
      <c r="AB54476" s="241"/>
    </row>
    <row r="54477" spans="25:28">
      <c r="Y54477" s="240"/>
      <c r="AB54477" s="241"/>
    </row>
    <row r="54478" spans="25:28">
      <c r="Y54478" s="240"/>
      <c r="AB54478" s="241"/>
    </row>
    <row r="54479" spans="25:28">
      <c r="Y54479" s="240"/>
      <c r="AB54479" s="241"/>
    </row>
    <row r="54480" spans="25:28">
      <c r="Y54480" s="240"/>
      <c r="AB54480" s="241"/>
    </row>
    <row r="54481" spans="25:28">
      <c r="Y54481" s="240"/>
      <c r="AB54481" s="241"/>
    </row>
    <row r="54482" spans="25:28">
      <c r="Y54482" s="240"/>
      <c r="AB54482" s="241"/>
    </row>
    <row r="54483" spans="25:28">
      <c r="Y54483" s="240"/>
      <c r="AB54483" s="241"/>
    </row>
    <row r="54484" spans="25:28">
      <c r="Y54484" s="240"/>
      <c r="AB54484" s="241"/>
    </row>
    <row r="54485" spans="25:28">
      <c r="Y54485" s="240"/>
      <c r="AB54485" s="241"/>
    </row>
    <row r="54486" spans="25:28">
      <c r="Y54486" s="240"/>
      <c r="AB54486" s="241"/>
    </row>
    <row r="54487" spans="25:28">
      <c r="Y54487" s="240"/>
      <c r="AB54487" s="241"/>
    </row>
    <row r="54488" spans="25:28">
      <c r="Y54488" s="240"/>
      <c r="AB54488" s="241"/>
    </row>
    <row r="54489" spans="25:28">
      <c r="Y54489" s="240"/>
      <c r="AB54489" s="241"/>
    </row>
    <row r="54490" spans="25:28">
      <c r="Y54490" s="240"/>
      <c r="AB54490" s="241"/>
    </row>
    <row r="54491" spans="25:28">
      <c r="Y54491" s="240"/>
      <c r="AB54491" s="241"/>
    </row>
    <row r="54492" spans="25:28">
      <c r="Y54492" s="240"/>
      <c r="AB54492" s="241"/>
    </row>
    <row r="54493" spans="25:28">
      <c r="Y54493" s="240"/>
      <c r="AB54493" s="241"/>
    </row>
    <row r="54494" spans="25:28">
      <c r="Y54494" s="240"/>
      <c r="AB54494" s="241"/>
    </row>
    <row r="54495" spans="25:28">
      <c r="Y54495" s="240"/>
      <c r="AB54495" s="241"/>
    </row>
    <row r="54496" spans="25:28">
      <c r="Y54496" s="240"/>
      <c r="AB54496" s="241"/>
    </row>
    <row r="54497" spans="25:28">
      <c r="Y54497" s="240"/>
      <c r="AB54497" s="241"/>
    </row>
    <row r="54498" spans="25:28">
      <c r="Y54498" s="240"/>
      <c r="AB54498" s="241"/>
    </row>
    <row r="54499" spans="25:28">
      <c r="Y54499" s="240"/>
      <c r="AB54499" s="241"/>
    </row>
    <row r="54500" spans="25:28">
      <c r="Y54500" s="240"/>
      <c r="AB54500" s="241"/>
    </row>
    <row r="54501" spans="25:28">
      <c r="Y54501" s="240"/>
      <c r="AB54501" s="241"/>
    </row>
    <row r="54502" spans="25:28">
      <c r="Y54502" s="240"/>
      <c r="AB54502" s="241"/>
    </row>
    <row r="54503" spans="25:28">
      <c r="Y54503" s="240"/>
      <c r="AB54503" s="241"/>
    </row>
    <row r="54504" spans="25:28">
      <c r="Y54504" s="240"/>
      <c r="AB54504" s="241"/>
    </row>
    <row r="54505" spans="25:28">
      <c r="Y54505" s="240"/>
      <c r="AB54505" s="241"/>
    </row>
    <row r="54506" spans="25:28">
      <c r="Y54506" s="240"/>
      <c r="AB54506" s="241"/>
    </row>
    <row r="54507" spans="25:28">
      <c r="Y54507" s="240"/>
      <c r="AB54507" s="241"/>
    </row>
    <row r="54508" spans="25:28">
      <c r="Y54508" s="240"/>
      <c r="AB54508" s="241"/>
    </row>
    <row r="54509" spans="25:28">
      <c r="Y54509" s="240"/>
      <c r="AB54509" s="241"/>
    </row>
    <row r="54510" spans="25:28">
      <c r="Y54510" s="240"/>
      <c r="AB54510" s="241"/>
    </row>
    <row r="54511" spans="25:28">
      <c r="Y54511" s="240"/>
      <c r="AB54511" s="241"/>
    </row>
    <row r="54512" spans="25:28">
      <c r="Y54512" s="240"/>
      <c r="AB54512" s="241"/>
    </row>
    <row r="54513" spans="25:28">
      <c r="Y54513" s="240"/>
      <c r="AB54513" s="241"/>
    </row>
    <row r="54514" spans="25:28">
      <c r="Y54514" s="240"/>
      <c r="AB54514" s="241"/>
    </row>
    <row r="54515" spans="25:28">
      <c r="Y54515" s="240"/>
      <c r="AB54515" s="241"/>
    </row>
    <row r="54516" spans="25:28">
      <c r="Y54516" s="240"/>
      <c r="AB54516" s="241"/>
    </row>
    <row r="54517" spans="25:28">
      <c r="Y54517" s="240"/>
      <c r="AB54517" s="241"/>
    </row>
    <row r="54518" spans="25:28">
      <c r="Y54518" s="240"/>
      <c r="AB54518" s="241"/>
    </row>
    <row r="54519" spans="25:28">
      <c r="Y54519" s="240"/>
      <c r="AB54519" s="241"/>
    </row>
    <row r="54520" spans="25:28">
      <c r="Y54520" s="240"/>
      <c r="AB54520" s="241"/>
    </row>
    <row r="54521" spans="25:28">
      <c r="Y54521" s="240"/>
      <c r="AB54521" s="241"/>
    </row>
    <row r="54522" spans="25:28">
      <c r="Y54522" s="240"/>
      <c r="AB54522" s="241"/>
    </row>
    <row r="54523" spans="25:28">
      <c r="Y54523" s="240"/>
      <c r="AB54523" s="241"/>
    </row>
    <row r="54524" spans="25:28">
      <c r="Y54524" s="240"/>
      <c r="AB54524" s="241"/>
    </row>
    <row r="54525" spans="25:28">
      <c r="Y54525" s="240"/>
      <c r="AB54525" s="241"/>
    </row>
    <row r="54526" spans="25:28">
      <c r="Y54526" s="240"/>
      <c r="AB54526" s="241"/>
    </row>
    <row r="54527" spans="25:28">
      <c r="Y54527" s="240"/>
      <c r="AB54527" s="241"/>
    </row>
    <row r="54528" spans="25:28">
      <c r="Y54528" s="240"/>
      <c r="AB54528" s="241"/>
    </row>
    <row r="54529" spans="25:28">
      <c r="Y54529" s="240"/>
      <c r="AB54529" s="241"/>
    </row>
    <row r="54530" spans="25:28">
      <c r="Y54530" s="240"/>
      <c r="AB54530" s="241"/>
    </row>
    <row r="54531" spans="25:28">
      <c r="Y54531" s="240"/>
      <c r="AB54531" s="241"/>
    </row>
    <row r="54532" spans="25:28">
      <c r="Y54532" s="240"/>
      <c r="AB54532" s="241"/>
    </row>
    <row r="54533" spans="25:28">
      <c r="Y54533" s="240"/>
      <c r="AB54533" s="241"/>
    </row>
    <row r="54534" spans="25:28">
      <c r="Y54534" s="240"/>
      <c r="AB54534" s="241"/>
    </row>
    <row r="54535" spans="25:28">
      <c r="Y54535" s="240"/>
      <c r="AB54535" s="241"/>
    </row>
    <row r="54536" spans="25:28">
      <c r="Y54536" s="240"/>
      <c r="AB54536" s="241"/>
    </row>
    <row r="54537" spans="25:28">
      <c r="Y54537" s="240"/>
      <c r="AB54537" s="241"/>
    </row>
    <row r="54538" spans="25:28">
      <c r="Y54538" s="240"/>
      <c r="AB54538" s="241"/>
    </row>
    <row r="54539" spans="25:28">
      <c r="Y54539" s="240"/>
      <c r="AB54539" s="241"/>
    </row>
    <row r="54540" spans="25:28">
      <c r="Y54540" s="240"/>
      <c r="AB54540" s="241"/>
    </row>
    <row r="54541" spans="25:28">
      <c r="Y54541" s="240"/>
      <c r="AB54541" s="241"/>
    </row>
    <row r="54542" spans="25:28">
      <c r="Y54542" s="240"/>
      <c r="AB54542" s="241"/>
    </row>
    <row r="54543" spans="25:28">
      <c r="Y54543" s="240"/>
      <c r="AB54543" s="241"/>
    </row>
    <row r="54544" spans="25:28">
      <c r="Y54544" s="240"/>
      <c r="AB54544" s="241"/>
    </row>
    <row r="54545" spans="25:28">
      <c r="Y54545" s="240"/>
      <c r="AB54545" s="241"/>
    </row>
    <row r="54546" spans="25:28">
      <c r="Y54546" s="240"/>
      <c r="AB54546" s="241"/>
    </row>
    <row r="54547" spans="25:28">
      <c r="Y54547" s="240"/>
      <c r="AB54547" s="241"/>
    </row>
    <row r="54548" spans="25:28">
      <c r="Y54548" s="240"/>
      <c r="AB54548" s="241"/>
    </row>
    <row r="54549" spans="25:28">
      <c r="Y54549" s="240"/>
      <c r="AB54549" s="241"/>
    </row>
    <row r="54550" spans="25:28">
      <c r="Y54550" s="240"/>
      <c r="AB54550" s="241"/>
    </row>
    <row r="54551" spans="25:28">
      <c r="Y54551" s="240"/>
      <c r="AB54551" s="241"/>
    </row>
    <row r="54552" spans="25:28">
      <c r="Y54552" s="240"/>
      <c r="AB54552" s="241"/>
    </row>
    <row r="54553" spans="25:28">
      <c r="Y54553" s="240"/>
      <c r="AB54553" s="241"/>
    </row>
    <row r="54554" spans="25:28">
      <c r="Y54554" s="240"/>
      <c r="AB54554" s="241"/>
    </row>
    <row r="54555" spans="25:28">
      <c r="Y54555" s="240"/>
      <c r="AB54555" s="241"/>
    </row>
    <row r="54556" spans="25:28">
      <c r="Y54556" s="240"/>
      <c r="AB54556" s="241"/>
    </row>
    <row r="54557" spans="25:28">
      <c r="Y54557" s="240"/>
      <c r="AB54557" s="241"/>
    </row>
    <row r="54558" spans="25:28">
      <c r="Y54558" s="240"/>
      <c r="AB54558" s="241"/>
    </row>
    <row r="54559" spans="25:28">
      <c r="Y54559" s="240"/>
      <c r="AB54559" s="241"/>
    </row>
    <row r="54560" spans="25:28">
      <c r="Y54560" s="240"/>
      <c r="AB54560" s="241"/>
    </row>
    <row r="54561" spans="25:28">
      <c r="Y54561" s="240"/>
      <c r="AB54561" s="241"/>
    </row>
    <row r="54562" spans="25:28">
      <c r="Y54562" s="240"/>
      <c r="AB54562" s="241"/>
    </row>
    <row r="54563" spans="25:28">
      <c r="Y54563" s="240"/>
      <c r="AB54563" s="241"/>
    </row>
    <row r="54564" spans="25:28">
      <c r="Y54564" s="240"/>
      <c r="AB54564" s="241"/>
    </row>
    <row r="54565" spans="25:28">
      <c r="Y54565" s="240"/>
      <c r="AB54565" s="241"/>
    </row>
    <row r="54566" spans="25:28">
      <c r="Y54566" s="240"/>
      <c r="AB54566" s="241"/>
    </row>
    <row r="54567" spans="25:28">
      <c r="Y54567" s="240"/>
      <c r="AB54567" s="241"/>
    </row>
    <row r="54568" spans="25:28">
      <c r="Y54568" s="240"/>
      <c r="AB54568" s="241"/>
    </row>
    <row r="54569" spans="25:28">
      <c r="Y54569" s="240"/>
      <c r="AB54569" s="241"/>
    </row>
    <row r="54570" spans="25:28">
      <c r="Y54570" s="240"/>
      <c r="AB54570" s="241"/>
    </row>
    <row r="54571" spans="25:28">
      <c r="Y54571" s="240"/>
      <c r="AB54571" s="241"/>
    </row>
    <row r="54572" spans="25:28">
      <c r="Y54572" s="240"/>
      <c r="AB54572" s="241"/>
    </row>
    <row r="54573" spans="25:28">
      <c r="Y54573" s="240"/>
      <c r="AB54573" s="241"/>
    </row>
    <row r="54574" spans="25:28">
      <c r="Y54574" s="240"/>
      <c r="AB54574" s="241"/>
    </row>
    <row r="54575" spans="25:28">
      <c r="Y54575" s="240"/>
      <c r="AB54575" s="241"/>
    </row>
    <row r="54576" spans="25:28">
      <c r="Y54576" s="240"/>
      <c r="AB54576" s="241"/>
    </row>
    <row r="54577" spans="25:28">
      <c r="Y54577" s="240"/>
      <c r="AB54577" s="241"/>
    </row>
    <row r="54578" spans="25:28">
      <c r="Y54578" s="240"/>
      <c r="AB54578" s="241"/>
    </row>
    <row r="54579" spans="25:28">
      <c r="Y54579" s="240"/>
      <c r="AB54579" s="241"/>
    </row>
    <row r="54580" spans="25:28">
      <c r="Y54580" s="240"/>
      <c r="AB54580" s="241"/>
    </row>
    <row r="54581" spans="25:28">
      <c r="Y54581" s="240"/>
      <c r="AB54581" s="241"/>
    </row>
    <row r="54582" spans="25:28">
      <c r="Y54582" s="240"/>
      <c r="AB54582" s="241"/>
    </row>
    <row r="54583" spans="25:28">
      <c r="Y54583" s="240"/>
      <c r="AB54583" s="241"/>
    </row>
    <row r="54584" spans="25:28">
      <c r="Y54584" s="240"/>
      <c r="AB54584" s="241"/>
    </row>
    <row r="54585" spans="25:28">
      <c r="Y54585" s="240"/>
      <c r="AB54585" s="241"/>
    </row>
    <row r="54586" spans="25:28">
      <c r="Y54586" s="240"/>
      <c r="AB54586" s="241"/>
    </row>
    <row r="54587" spans="25:28">
      <c r="Y54587" s="240"/>
      <c r="AB54587" s="241"/>
    </row>
    <row r="54588" spans="25:28">
      <c r="Y54588" s="240"/>
      <c r="AB54588" s="241"/>
    </row>
    <row r="54589" spans="25:28">
      <c r="Y54589" s="240"/>
      <c r="AB54589" s="241"/>
    </row>
    <row r="54590" spans="25:28">
      <c r="Y54590" s="240"/>
      <c r="AB54590" s="241"/>
    </row>
    <row r="54591" spans="25:28">
      <c r="Y54591" s="240"/>
      <c r="AB54591" s="241"/>
    </row>
    <row r="54592" spans="25:28">
      <c r="Y54592" s="240"/>
      <c r="AB54592" s="241"/>
    </row>
    <row r="54593" spans="25:28">
      <c r="Y54593" s="240"/>
      <c r="AB54593" s="241"/>
    </row>
    <row r="54594" spans="25:28">
      <c r="Y54594" s="240"/>
      <c r="AB54594" s="241"/>
    </row>
    <row r="54595" spans="25:28">
      <c r="Y54595" s="240"/>
      <c r="AB54595" s="241"/>
    </row>
    <row r="54596" spans="25:28">
      <c r="Y54596" s="240"/>
      <c r="AB54596" s="241"/>
    </row>
    <row r="54597" spans="25:28">
      <c r="Y54597" s="240"/>
      <c r="AB54597" s="241"/>
    </row>
    <row r="54598" spans="25:28">
      <c r="Y54598" s="240"/>
      <c r="AB54598" s="241"/>
    </row>
    <row r="54599" spans="25:28">
      <c r="Y54599" s="240"/>
      <c r="AB54599" s="241"/>
    </row>
    <row r="54600" spans="25:28">
      <c r="Y54600" s="240"/>
      <c r="AB54600" s="241"/>
    </row>
    <row r="54601" spans="25:28">
      <c r="Y54601" s="240"/>
      <c r="AB54601" s="241"/>
    </row>
    <row r="54602" spans="25:28">
      <c r="Y54602" s="240"/>
      <c r="AB54602" s="241"/>
    </row>
    <row r="54603" spans="25:28">
      <c r="Y54603" s="240"/>
      <c r="AB54603" s="241"/>
    </row>
    <row r="54604" spans="25:28">
      <c r="Y54604" s="240"/>
      <c r="AB54604" s="241"/>
    </row>
    <row r="54605" spans="25:28">
      <c r="Y54605" s="240"/>
      <c r="AB54605" s="241"/>
    </row>
    <row r="54606" spans="25:28">
      <c r="Y54606" s="240"/>
      <c r="AB54606" s="241"/>
    </row>
    <row r="54607" spans="25:28">
      <c r="Y54607" s="240"/>
      <c r="AB54607" s="241"/>
    </row>
    <row r="54608" spans="25:28">
      <c r="Y54608" s="240"/>
      <c r="AB54608" s="241"/>
    </row>
    <row r="54609" spans="25:28">
      <c r="Y54609" s="240"/>
      <c r="AB54609" s="241"/>
    </row>
    <row r="54610" spans="25:28">
      <c r="Y54610" s="240"/>
      <c r="AB54610" s="241"/>
    </row>
    <row r="54611" spans="25:28">
      <c r="Y54611" s="240"/>
      <c r="AB54611" s="241"/>
    </row>
    <row r="54612" spans="25:28">
      <c r="Y54612" s="240"/>
      <c r="AB54612" s="241"/>
    </row>
    <row r="54613" spans="25:28">
      <c r="Y54613" s="240"/>
      <c r="AB54613" s="241"/>
    </row>
    <row r="54614" spans="25:28">
      <c r="Y54614" s="240"/>
      <c r="AB54614" s="241"/>
    </row>
    <row r="54615" spans="25:28">
      <c r="Y54615" s="240"/>
      <c r="AB54615" s="241"/>
    </row>
    <row r="54616" spans="25:28">
      <c r="Y54616" s="240"/>
      <c r="AB54616" s="241"/>
    </row>
    <row r="54617" spans="25:28">
      <c r="Y54617" s="240"/>
      <c r="AB54617" s="241"/>
    </row>
    <row r="54618" spans="25:28">
      <c r="Y54618" s="240"/>
      <c r="AB54618" s="241"/>
    </row>
    <row r="54619" spans="25:28">
      <c r="Y54619" s="240"/>
      <c r="AB54619" s="241"/>
    </row>
    <row r="54620" spans="25:28">
      <c r="Y54620" s="240"/>
      <c r="AB54620" s="241"/>
    </row>
    <row r="54621" spans="25:28">
      <c r="Y54621" s="240"/>
      <c r="AB54621" s="241"/>
    </row>
    <row r="54622" spans="25:28">
      <c r="Y54622" s="240"/>
      <c r="AB54622" s="241"/>
    </row>
    <row r="54623" spans="25:28">
      <c r="Y54623" s="240"/>
      <c r="AB54623" s="241"/>
    </row>
    <row r="54624" spans="25:28">
      <c r="Y54624" s="240"/>
      <c r="AB54624" s="241"/>
    </row>
    <row r="54625" spans="25:28">
      <c r="Y54625" s="240"/>
      <c r="AB54625" s="241"/>
    </row>
    <row r="54626" spans="25:28">
      <c r="Y54626" s="240"/>
      <c r="AB54626" s="241"/>
    </row>
    <row r="54627" spans="25:28">
      <c r="Y54627" s="240"/>
      <c r="AB54627" s="241"/>
    </row>
    <row r="54628" spans="25:28">
      <c r="Y54628" s="240"/>
      <c r="AB54628" s="241"/>
    </row>
    <row r="54629" spans="25:28">
      <c r="Y54629" s="240"/>
      <c r="AB54629" s="241"/>
    </row>
    <row r="54630" spans="25:28">
      <c r="Y54630" s="240"/>
      <c r="AB54630" s="241"/>
    </row>
    <row r="54631" spans="25:28">
      <c r="Y54631" s="240"/>
      <c r="AB54631" s="241"/>
    </row>
    <row r="54632" spans="25:28">
      <c r="Y54632" s="240"/>
      <c r="AB54632" s="241"/>
    </row>
    <row r="54633" spans="25:28">
      <c r="Y54633" s="240"/>
      <c r="AB54633" s="241"/>
    </row>
    <row r="54634" spans="25:28">
      <c r="Y54634" s="240"/>
      <c r="AB54634" s="241"/>
    </row>
    <row r="54635" spans="25:28">
      <c r="Y54635" s="240"/>
      <c r="AB54635" s="241"/>
    </row>
    <row r="54636" spans="25:28">
      <c r="Y54636" s="240"/>
      <c r="AB54636" s="241"/>
    </row>
    <row r="54637" spans="25:28">
      <c r="Y54637" s="240"/>
      <c r="AB54637" s="241"/>
    </row>
    <row r="54638" spans="25:28">
      <c r="Y54638" s="240"/>
      <c r="AB54638" s="241"/>
    </row>
    <row r="54639" spans="25:28">
      <c r="Y54639" s="240"/>
      <c r="AB54639" s="241"/>
    </row>
    <row r="54640" spans="25:28">
      <c r="Y54640" s="240"/>
      <c r="AB54640" s="241"/>
    </row>
    <row r="54641" spans="25:28">
      <c r="Y54641" s="240"/>
      <c r="AB54641" s="241"/>
    </row>
    <row r="54642" spans="25:28">
      <c r="Y54642" s="240"/>
      <c r="AB54642" s="241"/>
    </row>
    <row r="54643" spans="25:28">
      <c r="Y54643" s="240"/>
      <c r="AB54643" s="241"/>
    </row>
    <row r="54644" spans="25:28">
      <c r="Y54644" s="240"/>
      <c r="AB54644" s="241"/>
    </row>
    <row r="54645" spans="25:28">
      <c r="Y54645" s="240"/>
      <c r="AB54645" s="241"/>
    </row>
    <row r="54646" spans="25:28">
      <c r="Y54646" s="240"/>
      <c r="AB54646" s="241"/>
    </row>
    <row r="54647" spans="25:28">
      <c r="Y54647" s="240"/>
      <c r="AB54647" s="241"/>
    </row>
    <row r="54648" spans="25:28">
      <c r="Y54648" s="240"/>
      <c r="AB54648" s="241"/>
    </row>
    <row r="54649" spans="25:28">
      <c r="Y54649" s="240"/>
      <c r="AB54649" s="241"/>
    </row>
    <row r="54650" spans="25:28">
      <c r="Y54650" s="240"/>
      <c r="AB54650" s="241"/>
    </row>
    <row r="54651" spans="25:28">
      <c r="Y54651" s="240"/>
      <c r="AB54651" s="241"/>
    </row>
    <row r="54652" spans="25:28">
      <c r="Y54652" s="240"/>
      <c r="AB54652" s="241"/>
    </row>
    <row r="54653" spans="25:28">
      <c r="Y54653" s="240"/>
      <c r="AB54653" s="241"/>
    </row>
    <row r="54654" spans="25:28">
      <c r="Y54654" s="240"/>
      <c r="AB54654" s="241"/>
    </row>
    <row r="54655" spans="25:28">
      <c r="Y54655" s="240"/>
      <c r="AB54655" s="241"/>
    </row>
    <row r="54656" spans="25:28">
      <c r="Y54656" s="240"/>
      <c r="AB54656" s="241"/>
    </row>
    <row r="54657" spans="25:28">
      <c r="Y54657" s="240"/>
      <c r="AB54657" s="241"/>
    </row>
    <row r="54658" spans="25:28">
      <c r="Y54658" s="240"/>
      <c r="AB54658" s="241"/>
    </row>
    <row r="54659" spans="25:28">
      <c r="Y54659" s="240"/>
      <c r="AB54659" s="241"/>
    </row>
    <row r="54660" spans="25:28">
      <c r="Y54660" s="240"/>
      <c r="AB54660" s="241"/>
    </row>
    <row r="54661" spans="25:28">
      <c r="Y54661" s="240"/>
      <c r="AB54661" s="241"/>
    </row>
    <row r="54662" spans="25:28">
      <c r="Y54662" s="240"/>
      <c r="AB54662" s="241"/>
    </row>
    <row r="54663" spans="25:28">
      <c r="Y54663" s="240"/>
      <c r="AB54663" s="241"/>
    </row>
    <row r="54664" spans="25:28">
      <c r="Y54664" s="240"/>
      <c r="AB54664" s="241"/>
    </row>
    <row r="54665" spans="25:28">
      <c r="Y54665" s="240"/>
      <c r="AB54665" s="241"/>
    </row>
    <row r="54666" spans="25:28">
      <c r="Y54666" s="240"/>
      <c r="AB54666" s="241"/>
    </row>
    <row r="54667" spans="25:28">
      <c r="Y54667" s="240"/>
      <c r="AB54667" s="241"/>
    </row>
    <row r="54668" spans="25:28">
      <c r="Y54668" s="240"/>
      <c r="AB54668" s="241"/>
    </row>
    <row r="54669" spans="25:28">
      <c r="Y54669" s="240"/>
      <c r="AB54669" s="241"/>
    </row>
    <row r="54670" spans="25:28">
      <c r="Y54670" s="240"/>
      <c r="AB54670" s="241"/>
    </row>
    <row r="54671" spans="25:28">
      <c r="Y54671" s="240"/>
      <c r="AB54671" s="241"/>
    </row>
    <row r="54672" spans="25:28">
      <c r="Y54672" s="240"/>
      <c r="AB54672" s="241"/>
    </row>
    <row r="54673" spans="25:28">
      <c r="Y54673" s="240"/>
      <c r="AB54673" s="241"/>
    </row>
    <row r="54674" spans="25:28">
      <c r="Y54674" s="240"/>
      <c r="AB54674" s="241"/>
    </row>
    <row r="54675" spans="25:28">
      <c r="Y54675" s="240"/>
      <c r="AB54675" s="241"/>
    </row>
    <row r="54676" spans="25:28">
      <c r="Y54676" s="240"/>
      <c r="AB54676" s="241"/>
    </row>
    <row r="54677" spans="25:28">
      <c r="Y54677" s="240"/>
      <c r="AB54677" s="241"/>
    </row>
    <row r="54678" spans="25:28">
      <c r="Y54678" s="240"/>
      <c r="AB54678" s="241"/>
    </row>
    <row r="54679" spans="25:28">
      <c r="Y54679" s="240"/>
      <c r="AB54679" s="241"/>
    </row>
    <row r="54680" spans="25:28">
      <c r="Y54680" s="240"/>
      <c r="AB54680" s="241"/>
    </row>
    <row r="54681" spans="25:28">
      <c r="Y54681" s="240"/>
      <c r="AB54681" s="241"/>
    </row>
    <row r="54682" spans="25:28">
      <c r="Y54682" s="240"/>
      <c r="AB54682" s="241"/>
    </row>
    <row r="54683" spans="25:28">
      <c r="Y54683" s="240"/>
      <c r="AB54683" s="241"/>
    </row>
    <row r="54684" spans="25:28">
      <c r="Y54684" s="240"/>
      <c r="AB54684" s="241"/>
    </row>
    <row r="54685" spans="25:28">
      <c r="Y54685" s="240"/>
      <c r="AB54685" s="241"/>
    </row>
    <row r="54686" spans="25:28">
      <c r="Y54686" s="240"/>
      <c r="AB54686" s="241"/>
    </row>
    <row r="54687" spans="25:28">
      <c r="Y54687" s="240"/>
      <c r="AB54687" s="241"/>
    </row>
    <row r="54688" spans="25:28">
      <c r="Y54688" s="240"/>
      <c r="AB54688" s="241"/>
    </row>
    <row r="54689" spans="25:28">
      <c r="Y54689" s="240"/>
      <c r="AB54689" s="241"/>
    </row>
    <row r="54690" spans="25:28">
      <c r="Y54690" s="240"/>
      <c r="AB54690" s="241"/>
    </row>
    <row r="54691" spans="25:28">
      <c r="Y54691" s="240"/>
      <c r="AB54691" s="241"/>
    </row>
    <row r="54692" spans="25:28">
      <c r="Y54692" s="240"/>
      <c r="AB54692" s="241"/>
    </row>
    <row r="54693" spans="25:28">
      <c r="Y54693" s="240"/>
      <c r="AB54693" s="241"/>
    </row>
    <row r="54694" spans="25:28">
      <c r="Y54694" s="240"/>
      <c r="AB54694" s="241"/>
    </row>
    <row r="54695" spans="25:28">
      <c r="Y54695" s="240"/>
      <c r="AB54695" s="241"/>
    </row>
    <row r="54696" spans="25:28">
      <c r="Y54696" s="240"/>
      <c r="AB54696" s="241"/>
    </row>
    <row r="54697" spans="25:28">
      <c r="Y54697" s="240"/>
      <c r="AB54697" s="241"/>
    </row>
    <row r="54698" spans="25:28">
      <c r="Y54698" s="240"/>
      <c r="AB54698" s="241"/>
    </row>
    <row r="54699" spans="25:28">
      <c r="Y54699" s="240"/>
      <c r="AB54699" s="241"/>
    </row>
    <row r="54700" spans="25:28">
      <c r="Y54700" s="240"/>
      <c r="AB54700" s="241"/>
    </row>
    <row r="54701" spans="25:28">
      <c r="Y54701" s="240"/>
      <c r="AB54701" s="241"/>
    </row>
    <row r="54702" spans="25:28">
      <c r="Y54702" s="240"/>
      <c r="AB54702" s="241"/>
    </row>
    <row r="54703" spans="25:28">
      <c r="Y54703" s="240"/>
      <c r="AB54703" s="241"/>
    </row>
    <row r="54704" spans="25:28">
      <c r="Y54704" s="240"/>
      <c r="AB54704" s="241"/>
    </row>
    <row r="54705" spans="25:28">
      <c r="Y54705" s="240"/>
      <c r="AB54705" s="241"/>
    </row>
    <row r="54706" spans="25:28">
      <c r="Y54706" s="240"/>
      <c r="AB54706" s="241"/>
    </row>
    <row r="54707" spans="25:28">
      <c r="Y54707" s="240"/>
      <c r="AB54707" s="241"/>
    </row>
    <row r="54708" spans="25:28">
      <c r="Y54708" s="240"/>
      <c r="AB54708" s="241"/>
    </row>
    <row r="54709" spans="25:28">
      <c r="Y54709" s="240"/>
      <c r="AB54709" s="241"/>
    </row>
    <row r="54710" spans="25:28">
      <c r="Y54710" s="240"/>
      <c r="AB54710" s="241"/>
    </row>
    <row r="54711" spans="25:28">
      <c r="Y54711" s="240"/>
      <c r="AB54711" s="241"/>
    </row>
    <row r="54712" spans="25:28">
      <c r="Y54712" s="240"/>
      <c r="AB54712" s="241"/>
    </row>
    <row r="54713" spans="25:28">
      <c r="Y54713" s="240"/>
      <c r="AB54713" s="241"/>
    </row>
    <row r="54714" spans="25:28">
      <c r="Y54714" s="240"/>
      <c r="AB54714" s="241"/>
    </row>
    <row r="54715" spans="25:28">
      <c r="Y54715" s="240"/>
      <c r="AB54715" s="241"/>
    </row>
    <row r="54716" spans="25:28">
      <c r="Y54716" s="240"/>
      <c r="AB54716" s="241"/>
    </row>
    <row r="54717" spans="25:28">
      <c r="Y54717" s="240"/>
      <c r="AB54717" s="241"/>
    </row>
    <row r="54718" spans="25:28">
      <c r="Y54718" s="240"/>
      <c r="AB54718" s="241"/>
    </row>
    <row r="54719" spans="25:28">
      <c r="Y54719" s="240"/>
      <c r="AB54719" s="241"/>
    </row>
    <row r="54720" spans="25:28">
      <c r="Y54720" s="240"/>
      <c r="AB54720" s="241"/>
    </row>
    <row r="54721" spans="25:28">
      <c r="Y54721" s="240"/>
      <c r="AB54721" s="241"/>
    </row>
    <row r="54722" spans="25:28">
      <c r="Y54722" s="240"/>
      <c r="AB54722" s="241"/>
    </row>
    <row r="54723" spans="25:28">
      <c r="Y54723" s="240"/>
      <c r="AB54723" s="241"/>
    </row>
    <row r="54724" spans="25:28">
      <c r="Y54724" s="240"/>
      <c r="AB54724" s="241"/>
    </row>
    <row r="54725" spans="25:28">
      <c r="Y54725" s="240"/>
      <c r="AB54725" s="241"/>
    </row>
    <row r="54726" spans="25:28">
      <c r="Y54726" s="240"/>
      <c r="AB54726" s="241"/>
    </row>
    <row r="54727" spans="25:28">
      <c r="Y54727" s="240"/>
      <c r="AB54727" s="241"/>
    </row>
    <row r="54728" spans="25:28">
      <c r="Y54728" s="240"/>
      <c r="AB54728" s="241"/>
    </row>
    <row r="54729" spans="25:28">
      <c r="Y54729" s="240"/>
      <c r="AB54729" s="241"/>
    </row>
    <row r="54730" spans="25:28">
      <c r="Y54730" s="240"/>
      <c r="AB54730" s="241"/>
    </row>
    <row r="54731" spans="25:28">
      <c r="Y54731" s="240"/>
      <c r="AB54731" s="241"/>
    </row>
    <row r="54732" spans="25:28">
      <c r="Y54732" s="240"/>
      <c r="AB54732" s="241"/>
    </row>
    <row r="54733" spans="25:28">
      <c r="Y54733" s="240"/>
      <c r="AB54733" s="241"/>
    </row>
    <row r="54734" spans="25:28">
      <c r="Y54734" s="240"/>
      <c r="AB54734" s="241"/>
    </row>
    <row r="54735" spans="25:28">
      <c r="Y54735" s="240"/>
      <c r="AB54735" s="241"/>
    </row>
    <row r="54736" spans="25:28">
      <c r="Y54736" s="240"/>
      <c r="AB54736" s="241"/>
    </row>
    <row r="54737" spans="25:28">
      <c r="Y54737" s="240"/>
      <c r="AB54737" s="241"/>
    </row>
    <row r="54738" spans="25:28">
      <c r="Y54738" s="240"/>
      <c r="AB54738" s="241"/>
    </row>
    <row r="54739" spans="25:28">
      <c r="Y54739" s="240"/>
      <c r="AB54739" s="241"/>
    </row>
    <row r="54740" spans="25:28">
      <c r="Y54740" s="240"/>
      <c r="AB54740" s="241"/>
    </row>
    <row r="54741" spans="25:28">
      <c r="Y54741" s="240"/>
      <c r="AB54741" s="241"/>
    </row>
    <row r="54742" spans="25:28">
      <c r="Y54742" s="240"/>
      <c r="AB54742" s="241"/>
    </row>
    <row r="54743" spans="25:28">
      <c r="Y54743" s="240"/>
      <c r="AB54743" s="241"/>
    </row>
    <row r="54744" spans="25:28">
      <c r="Y54744" s="240"/>
      <c r="AB54744" s="241"/>
    </row>
    <row r="54745" spans="25:28">
      <c r="Y54745" s="240"/>
      <c r="AB54745" s="241"/>
    </row>
    <row r="54746" spans="25:28">
      <c r="Y54746" s="240"/>
      <c r="AB54746" s="241"/>
    </row>
    <row r="54747" spans="25:28">
      <c r="Y54747" s="240"/>
      <c r="AB54747" s="241"/>
    </row>
    <row r="54748" spans="25:28">
      <c r="Y54748" s="240"/>
      <c r="AB54748" s="241"/>
    </row>
    <row r="54749" spans="25:28">
      <c r="Y54749" s="240"/>
      <c r="AB54749" s="241"/>
    </row>
    <row r="54750" spans="25:28">
      <c r="Y54750" s="240"/>
      <c r="AB54750" s="241"/>
    </row>
    <row r="54751" spans="25:28">
      <c r="Y54751" s="240"/>
      <c r="AB54751" s="241"/>
    </row>
    <row r="54752" spans="25:28">
      <c r="Y54752" s="240"/>
      <c r="AB54752" s="241"/>
    </row>
    <row r="54753" spans="25:28">
      <c r="Y54753" s="240"/>
      <c r="AB54753" s="241"/>
    </row>
    <row r="54754" spans="25:28">
      <c r="Y54754" s="240"/>
      <c r="AB54754" s="241"/>
    </row>
    <row r="54755" spans="25:28">
      <c r="Y54755" s="240"/>
      <c r="AB54755" s="241"/>
    </row>
    <row r="54756" spans="25:28">
      <c r="Y54756" s="240"/>
      <c r="AB54756" s="241"/>
    </row>
    <row r="54757" spans="25:28">
      <c r="Y54757" s="240"/>
      <c r="AB54757" s="241"/>
    </row>
    <row r="54758" spans="25:28">
      <c r="Y54758" s="240"/>
      <c r="AB54758" s="241"/>
    </row>
    <row r="54759" spans="25:28">
      <c r="Y54759" s="240"/>
      <c r="AB54759" s="241"/>
    </row>
    <row r="54760" spans="25:28">
      <c r="Y54760" s="240"/>
      <c r="AB54760" s="241"/>
    </row>
    <row r="54761" spans="25:28">
      <c r="Y54761" s="240"/>
      <c r="AB54761" s="241"/>
    </row>
    <row r="54762" spans="25:28">
      <c r="Y54762" s="240"/>
      <c r="AB54762" s="241"/>
    </row>
    <row r="54763" spans="25:28">
      <c r="Y54763" s="240"/>
      <c r="AB54763" s="241"/>
    </row>
    <row r="54764" spans="25:28">
      <c r="Y54764" s="240"/>
      <c r="AB54764" s="241"/>
    </row>
    <row r="54765" spans="25:28">
      <c r="Y54765" s="240"/>
      <c r="AB54765" s="241"/>
    </row>
    <row r="54766" spans="25:28">
      <c r="Y54766" s="240"/>
      <c r="AB54766" s="241"/>
    </row>
    <row r="54767" spans="25:28">
      <c r="Y54767" s="240"/>
      <c r="AB54767" s="241"/>
    </row>
    <row r="54768" spans="25:28">
      <c r="Y54768" s="240"/>
      <c r="AB54768" s="241"/>
    </row>
    <row r="54769" spans="25:28">
      <c r="Y54769" s="240"/>
      <c r="AB54769" s="241"/>
    </row>
    <row r="54770" spans="25:28">
      <c r="Y54770" s="240"/>
      <c r="AB54770" s="241"/>
    </row>
    <row r="54771" spans="25:28">
      <c r="Y54771" s="240"/>
      <c r="AB54771" s="241"/>
    </row>
    <row r="54772" spans="25:28">
      <c r="Y54772" s="240"/>
      <c r="AB54772" s="241"/>
    </row>
    <row r="54773" spans="25:28">
      <c r="Y54773" s="240"/>
      <c r="AB54773" s="241"/>
    </row>
    <row r="54774" spans="25:28">
      <c r="Y54774" s="240"/>
      <c r="AB54774" s="241"/>
    </row>
    <row r="54775" spans="25:28">
      <c r="Y54775" s="240"/>
      <c r="AB54775" s="241"/>
    </row>
    <row r="54776" spans="25:28">
      <c r="Y54776" s="240"/>
      <c r="AB54776" s="241"/>
    </row>
    <row r="54777" spans="25:28">
      <c r="Y54777" s="240"/>
      <c r="AB54777" s="241"/>
    </row>
    <row r="54778" spans="25:28">
      <c r="Y54778" s="240"/>
      <c r="AB54778" s="241"/>
    </row>
    <row r="54779" spans="25:28">
      <c r="Y54779" s="240"/>
      <c r="AB54779" s="241"/>
    </row>
    <row r="54780" spans="25:28">
      <c r="Y54780" s="240"/>
      <c r="AB54780" s="241"/>
    </row>
    <row r="54781" spans="25:28">
      <c r="Y54781" s="240"/>
      <c r="AB54781" s="241"/>
    </row>
    <row r="54782" spans="25:28">
      <c r="Y54782" s="240"/>
      <c r="AB54782" s="241"/>
    </row>
    <row r="54783" spans="25:28">
      <c r="Y54783" s="240"/>
      <c r="AB54783" s="241"/>
    </row>
    <row r="54784" spans="25:28">
      <c r="Y54784" s="240"/>
      <c r="AB54784" s="241"/>
    </row>
    <row r="54785" spans="25:28">
      <c r="Y54785" s="240"/>
      <c r="AB54785" s="241"/>
    </row>
    <row r="54786" spans="25:28">
      <c r="Y54786" s="240"/>
      <c r="AB54786" s="241"/>
    </row>
    <row r="54787" spans="25:28">
      <c r="Y54787" s="240"/>
      <c r="AB54787" s="241"/>
    </row>
    <row r="54788" spans="25:28">
      <c r="Y54788" s="240"/>
      <c r="AB54788" s="241"/>
    </row>
    <row r="54789" spans="25:28">
      <c r="Y54789" s="240"/>
      <c r="AB54789" s="241"/>
    </row>
    <row r="54790" spans="25:28">
      <c r="Y54790" s="240"/>
      <c r="AB54790" s="241"/>
    </row>
    <row r="54791" spans="25:28">
      <c r="Y54791" s="240"/>
      <c r="AB54791" s="241"/>
    </row>
    <row r="54792" spans="25:28">
      <c r="Y54792" s="240"/>
      <c r="AB54792" s="241"/>
    </row>
    <row r="54793" spans="25:28">
      <c r="Y54793" s="240"/>
      <c r="AB54793" s="241"/>
    </row>
    <row r="54794" spans="25:28">
      <c r="Y54794" s="240"/>
      <c r="AB54794" s="241"/>
    </row>
    <row r="54795" spans="25:28">
      <c r="Y54795" s="240"/>
      <c r="AB54795" s="241"/>
    </row>
    <row r="54796" spans="25:28">
      <c r="Y54796" s="240"/>
      <c r="AB54796" s="241"/>
    </row>
    <row r="54797" spans="25:28">
      <c r="Y54797" s="240"/>
      <c r="AB54797" s="241"/>
    </row>
    <row r="54798" spans="25:28">
      <c r="Y54798" s="240"/>
      <c r="AB54798" s="241"/>
    </row>
    <row r="54799" spans="25:28">
      <c r="Y54799" s="240"/>
      <c r="AB54799" s="241"/>
    </row>
    <row r="54800" spans="25:28">
      <c r="Y54800" s="240"/>
      <c r="AB54800" s="241"/>
    </row>
    <row r="54801" spans="25:28">
      <c r="Y54801" s="240"/>
      <c r="AB54801" s="241"/>
    </row>
    <row r="54802" spans="25:28">
      <c r="Y54802" s="240"/>
      <c r="AB54802" s="241"/>
    </row>
    <row r="54803" spans="25:28">
      <c r="Y54803" s="240"/>
      <c r="AB54803" s="241"/>
    </row>
    <row r="54804" spans="25:28">
      <c r="Y54804" s="240"/>
      <c r="AB54804" s="241"/>
    </row>
    <row r="54805" spans="25:28">
      <c r="Y54805" s="240"/>
      <c r="AB54805" s="241"/>
    </row>
    <row r="54806" spans="25:28">
      <c r="Y54806" s="240"/>
      <c r="AB54806" s="241"/>
    </row>
    <row r="54807" spans="25:28">
      <c r="Y54807" s="240"/>
      <c r="AB54807" s="241"/>
    </row>
    <row r="54808" spans="25:28">
      <c r="Y54808" s="240"/>
      <c r="AB54808" s="241"/>
    </row>
    <row r="54809" spans="25:28">
      <c r="Y54809" s="240"/>
      <c r="AB54809" s="241"/>
    </row>
    <row r="54810" spans="25:28">
      <c r="Y54810" s="240"/>
      <c r="AB54810" s="241"/>
    </row>
    <row r="54811" spans="25:28">
      <c r="Y54811" s="240"/>
      <c r="AB54811" s="241"/>
    </row>
    <row r="54812" spans="25:28">
      <c r="Y54812" s="240"/>
      <c r="AB54812" s="241"/>
    </row>
    <row r="54813" spans="25:28">
      <c r="Y54813" s="240"/>
      <c r="AB54813" s="241"/>
    </row>
    <row r="54814" spans="25:28">
      <c r="Y54814" s="240"/>
      <c r="AB54814" s="241"/>
    </row>
    <row r="54815" spans="25:28">
      <c r="Y54815" s="240"/>
      <c r="AB54815" s="241"/>
    </row>
    <row r="54816" spans="25:28">
      <c r="Y54816" s="240"/>
      <c r="AB54816" s="241"/>
    </row>
    <row r="54817" spans="25:28">
      <c r="Y54817" s="240"/>
      <c r="AB54817" s="241"/>
    </row>
    <row r="54818" spans="25:28">
      <c r="Y54818" s="240"/>
      <c r="AB54818" s="241"/>
    </row>
    <row r="54819" spans="25:28">
      <c r="Y54819" s="240"/>
      <c r="AB54819" s="241"/>
    </row>
    <row r="54820" spans="25:28">
      <c r="Y54820" s="240"/>
      <c r="AB54820" s="241"/>
    </row>
    <row r="54821" spans="25:28">
      <c r="Y54821" s="240"/>
      <c r="AB54821" s="241"/>
    </row>
    <row r="54822" spans="25:28">
      <c r="Y54822" s="240"/>
      <c r="AB54822" s="241"/>
    </row>
    <row r="54823" spans="25:28">
      <c r="Y54823" s="240"/>
      <c r="AB54823" s="241"/>
    </row>
    <row r="54824" spans="25:28">
      <c r="Y54824" s="240"/>
      <c r="AB54824" s="241"/>
    </row>
    <row r="54825" spans="25:28">
      <c r="Y54825" s="240"/>
      <c r="AB54825" s="241"/>
    </row>
    <row r="54826" spans="25:28">
      <c r="Y54826" s="240"/>
      <c r="AB54826" s="241"/>
    </row>
    <row r="54827" spans="25:28">
      <c r="Y54827" s="240"/>
      <c r="AB54827" s="241"/>
    </row>
    <row r="54828" spans="25:28">
      <c r="Y54828" s="240"/>
      <c r="AB54828" s="241"/>
    </row>
    <row r="54829" spans="25:28">
      <c r="Y54829" s="240"/>
      <c r="AB54829" s="241"/>
    </row>
    <row r="54830" spans="25:28">
      <c r="Y54830" s="240"/>
      <c r="AB54830" s="241"/>
    </row>
    <row r="54831" spans="25:28">
      <c r="Y54831" s="240"/>
      <c r="AB54831" s="241"/>
    </row>
    <row r="54832" spans="25:28">
      <c r="Y54832" s="240"/>
      <c r="AB54832" s="241"/>
    </row>
    <row r="54833" spans="25:28">
      <c r="Y54833" s="240"/>
      <c r="AB54833" s="241"/>
    </row>
    <row r="54834" spans="25:28">
      <c r="Y54834" s="240"/>
      <c r="AB54834" s="241"/>
    </row>
    <row r="54835" spans="25:28">
      <c r="Y54835" s="240"/>
      <c r="AB54835" s="241"/>
    </row>
    <row r="54836" spans="25:28">
      <c r="Y54836" s="240"/>
      <c r="AB54836" s="241"/>
    </row>
    <row r="54837" spans="25:28">
      <c r="Y54837" s="240"/>
      <c r="AB54837" s="241"/>
    </row>
    <row r="54838" spans="25:28">
      <c r="Y54838" s="240"/>
      <c r="AB54838" s="241"/>
    </row>
    <row r="54839" spans="25:28">
      <c r="Y54839" s="240"/>
      <c r="AB54839" s="241"/>
    </row>
    <row r="54840" spans="25:28">
      <c r="Y54840" s="240"/>
      <c r="AB54840" s="241"/>
    </row>
    <row r="54841" spans="25:28">
      <c r="Y54841" s="240"/>
      <c r="AB54841" s="241"/>
    </row>
    <row r="54842" spans="25:28">
      <c r="Y54842" s="240"/>
      <c r="AB54842" s="241"/>
    </row>
    <row r="54843" spans="25:28">
      <c r="Y54843" s="240"/>
      <c r="AB54843" s="241"/>
    </row>
    <row r="54844" spans="25:28">
      <c r="Y54844" s="240"/>
      <c r="AB54844" s="241"/>
    </row>
    <row r="54845" spans="25:28">
      <c r="Y54845" s="240"/>
      <c r="AB54845" s="241"/>
    </row>
    <row r="54846" spans="25:28">
      <c r="Y54846" s="240"/>
      <c r="AB54846" s="241"/>
    </row>
    <row r="54847" spans="25:28">
      <c r="Y54847" s="240"/>
      <c r="AB54847" s="241"/>
    </row>
    <row r="54848" spans="25:28">
      <c r="Y54848" s="240"/>
      <c r="AB54848" s="241"/>
    </row>
    <row r="54849" spans="25:28">
      <c r="Y54849" s="240"/>
      <c r="AB54849" s="241"/>
    </row>
    <row r="54850" spans="25:28">
      <c r="Y54850" s="240"/>
      <c r="AB54850" s="241"/>
    </row>
    <row r="54851" spans="25:28">
      <c r="Y54851" s="240"/>
      <c r="AB54851" s="241"/>
    </row>
    <row r="54852" spans="25:28">
      <c r="Y54852" s="240"/>
      <c r="AB54852" s="241"/>
    </row>
    <row r="54853" spans="25:28">
      <c r="Y54853" s="240"/>
      <c r="AB54853" s="241"/>
    </row>
    <row r="54854" spans="25:28">
      <c r="Y54854" s="240"/>
      <c r="AB54854" s="241"/>
    </row>
    <row r="54855" spans="25:28">
      <c r="Y54855" s="240"/>
      <c r="AB54855" s="241"/>
    </row>
    <row r="54856" spans="25:28">
      <c r="Y54856" s="240"/>
      <c r="AB54856" s="241"/>
    </row>
    <row r="54857" spans="25:28">
      <c r="Y54857" s="240"/>
      <c r="AB54857" s="241"/>
    </row>
    <row r="54858" spans="25:28">
      <c r="Y54858" s="240"/>
      <c r="AB54858" s="241"/>
    </row>
    <row r="54859" spans="25:28">
      <c r="Y54859" s="240"/>
      <c r="AB54859" s="241"/>
    </row>
    <row r="54860" spans="25:28">
      <c r="Y54860" s="240"/>
      <c r="AB54860" s="241"/>
    </row>
    <row r="54861" spans="25:28">
      <c r="Y54861" s="240"/>
      <c r="AB54861" s="241"/>
    </row>
    <row r="54862" spans="25:28">
      <c r="Y54862" s="240"/>
      <c r="AB54862" s="241"/>
    </row>
    <row r="54863" spans="25:28">
      <c r="Y54863" s="240"/>
      <c r="AB54863" s="241"/>
    </row>
    <row r="54864" spans="25:28">
      <c r="Y54864" s="240"/>
      <c r="AB54864" s="241"/>
    </row>
    <row r="54865" spans="25:28">
      <c r="Y54865" s="240"/>
      <c r="AB54865" s="241"/>
    </row>
    <row r="54866" spans="25:28">
      <c r="Y54866" s="240"/>
      <c r="AB54866" s="241"/>
    </row>
    <row r="54867" spans="25:28">
      <c r="Y54867" s="240"/>
      <c r="AB54867" s="241"/>
    </row>
    <row r="54868" spans="25:28">
      <c r="Y54868" s="240"/>
      <c r="AB54868" s="241"/>
    </row>
    <row r="54869" spans="25:28">
      <c r="Y54869" s="240"/>
      <c r="AB54869" s="241"/>
    </row>
    <row r="54870" spans="25:28">
      <c r="Y54870" s="240"/>
      <c r="AB54870" s="241"/>
    </row>
    <row r="54871" spans="25:28">
      <c r="Y54871" s="240"/>
      <c r="AB54871" s="241"/>
    </row>
    <row r="54872" spans="25:28">
      <c r="Y54872" s="240"/>
      <c r="AB54872" s="241"/>
    </row>
    <row r="54873" spans="25:28">
      <c r="Y54873" s="240"/>
      <c r="AB54873" s="241"/>
    </row>
    <row r="54874" spans="25:28">
      <c r="Y54874" s="240"/>
      <c r="AB54874" s="241"/>
    </row>
    <row r="54875" spans="25:28">
      <c r="Y54875" s="240"/>
      <c r="AB54875" s="241"/>
    </row>
    <row r="54876" spans="25:28">
      <c r="Y54876" s="240"/>
      <c r="AB54876" s="241"/>
    </row>
    <row r="54877" spans="25:28">
      <c r="Y54877" s="240"/>
      <c r="AB54877" s="241"/>
    </row>
    <row r="54878" spans="25:28">
      <c r="Y54878" s="240"/>
      <c r="AB54878" s="241"/>
    </row>
    <row r="54879" spans="25:28">
      <c r="Y54879" s="240"/>
      <c r="AB54879" s="241"/>
    </row>
    <row r="54880" spans="25:28">
      <c r="Y54880" s="240"/>
      <c r="AB54880" s="241"/>
    </row>
    <row r="54881" spans="25:28">
      <c r="Y54881" s="240"/>
      <c r="AB54881" s="241"/>
    </row>
    <row r="54882" spans="25:28">
      <c r="Y54882" s="240"/>
      <c r="AB54882" s="241"/>
    </row>
    <row r="54883" spans="25:28">
      <c r="Y54883" s="240"/>
      <c r="AB54883" s="241"/>
    </row>
    <row r="54884" spans="25:28">
      <c r="Y54884" s="240"/>
      <c r="AB54884" s="241"/>
    </row>
    <row r="54885" spans="25:28">
      <c r="Y54885" s="240"/>
      <c r="AB54885" s="241"/>
    </row>
    <row r="54886" spans="25:28">
      <c r="Y54886" s="240"/>
      <c r="AB54886" s="241"/>
    </row>
    <row r="54887" spans="25:28">
      <c r="Y54887" s="240"/>
      <c r="AB54887" s="241"/>
    </row>
    <row r="54888" spans="25:28">
      <c r="Y54888" s="240"/>
      <c r="AB54888" s="241"/>
    </row>
    <row r="54889" spans="25:28">
      <c r="Y54889" s="240"/>
      <c r="AB54889" s="241"/>
    </row>
    <row r="54890" spans="25:28">
      <c r="Y54890" s="240"/>
      <c r="AB54890" s="241"/>
    </row>
    <row r="54891" spans="25:28">
      <c r="Y54891" s="240"/>
      <c r="AB54891" s="241"/>
    </row>
    <row r="54892" spans="25:28">
      <c r="Y54892" s="240"/>
      <c r="AB54892" s="241"/>
    </row>
    <row r="54893" spans="25:28">
      <c r="Y54893" s="240"/>
      <c r="AB54893" s="241"/>
    </row>
    <row r="54894" spans="25:28">
      <c r="Y54894" s="240"/>
      <c r="AB54894" s="241"/>
    </row>
    <row r="54895" spans="25:28">
      <c r="Y54895" s="240"/>
      <c r="AB54895" s="241"/>
    </row>
    <row r="54896" spans="25:28">
      <c r="Y54896" s="240"/>
      <c r="AB54896" s="241"/>
    </row>
    <row r="54897" spans="25:28">
      <c r="Y54897" s="240"/>
      <c r="AB54897" s="241"/>
    </row>
    <row r="54898" spans="25:28">
      <c r="Y54898" s="240"/>
      <c r="AB54898" s="241"/>
    </row>
    <row r="54899" spans="25:28">
      <c r="Y54899" s="240"/>
      <c r="AB54899" s="241"/>
    </row>
    <row r="54900" spans="25:28">
      <c r="Y54900" s="240"/>
      <c r="AB54900" s="241"/>
    </row>
    <row r="54901" spans="25:28">
      <c r="Y54901" s="240"/>
      <c r="AB54901" s="241"/>
    </row>
    <row r="54902" spans="25:28">
      <c r="Y54902" s="240"/>
      <c r="AB54902" s="241"/>
    </row>
    <row r="54903" spans="25:28">
      <c r="Y54903" s="240"/>
      <c r="AB54903" s="241"/>
    </row>
    <row r="54904" spans="25:28">
      <c r="Y54904" s="240"/>
      <c r="AB54904" s="241"/>
    </row>
    <row r="54905" spans="25:28">
      <c r="Y54905" s="240"/>
      <c r="AB54905" s="241"/>
    </row>
    <row r="54906" spans="25:28">
      <c r="Y54906" s="240"/>
      <c r="AB54906" s="241"/>
    </row>
    <row r="54907" spans="25:28">
      <c r="Y54907" s="240"/>
      <c r="AB54907" s="241"/>
    </row>
    <row r="54908" spans="25:28">
      <c r="Y54908" s="240"/>
      <c r="AB54908" s="241"/>
    </row>
    <row r="54909" spans="25:28">
      <c r="Y54909" s="240"/>
      <c r="AB54909" s="241"/>
    </row>
    <row r="54910" spans="25:28">
      <c r="Y54910" s="240"/>
      <c r="AB54910" s="241"/>
    </row>
    <row r="54911" spans="25:28">
      <c r="Y54911" s="240"/>
      <c r="AB54911" s="241"/>
    </row>
    <row r="54912" spans="25:28">
      <c r="Y54912" s="240"/>
      <c r="AB54912" s="241"/>
    </row>
    <row r="54913" spans="25:28">
      <c r="Y54913" s="240"/>
      <c r="AB54913" s="241"/>
    </row>
    <row r="54914" spans="25:28">
      <c r="Y54914" s="240"/>
      <c r="AB54914" s="241"/>
    </row>
    <row r="54915" spans="25:28">
      <c r="Y54915" s="240"/>
      <c r="AB54915" s="241"/>
    </row>
    <row r="54916" spans="25:28">
      <c r="Y54916" s="240"/>
      <c r="AB54916" s="241"/>
    </row>
    <row r="54917" spans="25:28">
      <c r="Y54917" s="240"/>
      <c r="AB54917" s="241"/>
    </row>
    <row r="54918" spans="25:28">
      <c r="Y54918" s="240"/>
      <c r="AB54918" s="241"/>
    </row>
    <row r="54919" spans="25:28">
      <c r="Y54919" s="240"/>
      <c r="AB54919" s="241"/>
    </row>
    <row r="54920" spans="25:28">
      <c r="Y54920" s="240"/>
      <c r="AB54920" s="241"/>
    </row>
    <row r="54921" spans="25:28">
      <c r="Y54921" s="240"/>
      <c r="AB54921" s="241"/>
    </row>
    <row r="54922" spans="25:28">
      <c r="Y54922" s="240"/>
      <c r="AB54922" s="241"/>
    </row>
    <row r="54923" spans="25:28">
      <c r="Y54923" s="240"/>
      <c r="AB54923" s="241"/>
    </row>
    <row r="54924" spans="25:28">
      <c r="Y54924" s="240"/>
      <c r="AB54924" s="241"/>
    </row>
    <row r="54925" spans="25:28">
      <c r="Y54925" s="240"/>
      <c r="AB54925" s="241"/>
    </row>
    <row r="54926" spans="25:28">
      <c r="Y54926" s="240"/>
      <c r="AB54926" s="241"/>
    </row>
    <row r="54927" spans="25:28">
      <c r="Y54927" s="240"/>
      <c r="AB54927" s="241"/>
    </row>
    <row r="54928" spans="25:28">
      <c r="Y54928" s="240"/>
      <c r="AB54928" s="241"/>
    </row>
    <row r="54929" spans="25:28">
      <c r="Y54929" s="240"/>
      <c r="AB54929" s="241"/>
    </row>
    <row r="54930" spans="25:28">
      <c r="Y54930" s="240"/>
      <c r="AB54930" s="241"/>
    </row>
    <row r="54931" spans="25:28">
      <c r="Y54931" s="240"/>
      <c r="AB54931" s="241"/>
    </row>
    <row r="54932" spans="25:28">
      <c r="Y54932" s="240"/>
      <c r="AB54932" s="241"/>
    </row>
    <row r="54933" spans="25:28">
      <c r="Y54933" s="240"/>
      <c r="AB54933" s="241"/>
    </row>
    <row r="54934" spans="25:28">
      <c r="Y54934" s="240"/>
      <c r="AB54934" s="241"/>
    </row>
    <row r="54935" spans="25:28">
      <c r="Y54935" s="240"/>
      <c r="AB54935" s="241"/>
    </row>
    <row r="54936" spans="25:28">
      <c r="Y54936" s="240"/>
      <c r="AB54936" s="241"/>
    </row>
    <row r="54937" spans="25:28">
      <c r="Y54937" s="240"/>
      <c r="AB54937" s="241"/>
    </row>
    <row r="54938" spans="25:28">
      <c r="Y54938" s="240"/>
      <c r="AB54938" s="241"/>
    </row>
    <row r="54939" spans="25:28">
      <c r="Y54939" s="240"/>
      <c r="AB54939" s="241"/>
    </row>
    <row r="54940" spans="25:28">
      <c r="Y54940" s="240"/>
      <c r="AB54940" s="241"/>
    </row>
    <row r="54941" spans="25:28">
      <c r="Y54941" s="240"/>
      <c r="AB54941" s="241"/>
    </row>
    <row r="54942" spans="25:28">
      <c r="Y54942" s="240"/>
      <c r="AB54942" s="241"/>
    </row>
    <row r="54943" spans="25:28">
      <c r="Y54943" s="240"/>
      <c r="AB54943" s="241"/>
    </row>
    <row r="54944" spans="25:28">
      <c r="Y54944" s="240"/>
      <c r="AB54944" s="241"/>
    </row>
    <row r="54945" spans="25:28">
      <c r="Y54945" s="240"/>
      <c r="AB54945" s="241"/>
    </row>
    <row r="54946" spans="25:28">
      <c r="Y54946" s="240"/>
      <c r="AB54946" s="241"/>
    </row>
    <row r="54947" spans="25:28">
      <c r="Y54947" s="240"/>
      <c r="AB54947" s="241"/>
    </row>
    <row r="54948" spans="25:28">
      <c r="Y54948" s="240"/>
      <c r="AB54948" s="241"/>
    </row>
    <row r="54949" spans="25:28">
      <c r="Y54949" s="240"/>
      <c r="AB54949" s="241"/>
    </row>
    <row r="54950" spans="25:28">
      <c r="Y54950" s="240"/>
      <c r="AB54950" s="241"/>
    </row>
    <row r="54951" spans="25:28">
      <c r="Y54951" s="240"/>
      <c r="AB54951" s="241"/>
    </row>
    <row r="54952" spans="25:28">
      <c r="Y54952" s="240"/>
      <c r="AB54952" s="241"/>
    </row>
    <row r="54953" spans="25:28">
      <c r="Y54953" s="240"/>
      <c r="AB54953" s="241"/>
    </row>
    <row r="54954" spans="25:28">
      <c r="Y54954" s="240"/>
      <c r="AB54954" s="241"/>
    </row>
    <row r="54955" spans="25:28">
      <c r="Y54955" s="240"/>
      <c r="AB54955" s="241"/>
    </row>
    <row r="54956" spans="25:28">
      <c r="Y54956" s="240"/>
      <c r="AB54956" s="241"/>
    </row>
    <row r="54957" spans="25:28">
      <c r="Y54957" s="240"/>
      <c r="AB54957" s="241"/>
    </row>
    <row r="54958" spans="25:28">
      <c r="Y54958" s="240"/>
      <c r="AB54958" s="241"/>
    </row>
    <row r="54959" spans="25:28">
      <c r="Y54959" s="240"/>
      <c r="AB54959" s="241"/>
    </row>
    <row r="54960" spans="25:28">
      <c r="Y54960" s="240"/>
      <c r="AB54960" s="241"/>
    </row>
    <row r="54961" spans="25:28">
      <c r="Y54961" s="240"/>
      <c r="AB54961" s="241"/>
    </row>
    <row r="54962" spans="25:28">
      <c r="Y54962" s="240"/>
      <c r="AB54962" s="241"/>
    </row>
    <row r="54963" spans="25:28">
      <c r="Y54963" s="240"/>
      <c r="AB54963" s="241"/>
    </row>
    <row r="54964" spans="25:28">
      <c r="Y54964" s="240"/>
      <c r="AB54964" s="241"/>
    </row>
    <row r="54965" spans="25:28">
      <c r="Y54965" s="240"/>
      <c r="AB54965" s="241"/>
    </row>
    <row r="54966" spans="25:28">
      <c r="Y54966" s="240"/>
      <c r="AB54966" s="241"/>
    </row>
    <row r="54967" spans="25:28">
      <c r="Y54967" s="240"/>
      <c r="AB54967" s="241"/>
    </row>
    <row r="54968" spans="25:28">
      <c r="Y54968" s="240"/>
      <c r="AB54968" s="241"/>
    </row>
    <row r="54969" spans="25:28">
      <c r="Y54969" s="240"/>
      <c r="AB54969" s="241"/>
    </row>
    <row r="54970" spans="25:28">
      <c r="Y54970" s="240"/>
      <c r="AB54970" s="241"/>
    </row>
    <row r="54971" spans="25:28">
      <c r="Y54971" s="240"/>
      <c r="AB54971" s="241"/>
    </row>
    <row r="54972" spans="25:28">
      <c r="Y54972" s="240"/>
      <c r="AB54972" s="241"/>
    </row>
    <row r="54973" spans="25:28">
      <c r="Y54973" s="240"/>
      <c r="AB54973" s="241"/>
    </row>
    <row r="54974" spans="25:28">
      <c r="Y54974" s="240"/>
      <c r="AB54974" s="241"/>
    </row>
    <row r="54975" spans="25:28">
      <c r="Y54975" s="240"/>
      <c r="AB54975" s="241"/>
    </row>
    <row r="54976" spans="25:28">
      <c r="Y54976" s="240"/>
      <c r="AB54976" s="241"/>
    </row>
    <row r="54977" spans="25:28">
      <c r="Y54977" s="240"/>
      <c r="AB54977" s="241"/>
    </row>
    <row r="54978" spans="25:28">
      <c r="Y54978" s="240"/>
      <c r="AB54978" s="241"/>
    </row>
    <row r="54979" spans="25:28">
      <c r="Y54979" s="240"/>
      <c r="AB54979" s="241"/>
    </row>
    <row r="54980" spans="25:28">
      <c r="Y54980" s="240"/>
      <c r="AB54980" s="241"/>
    </row>
    <row r="54981" spans="25:28">
      <c r="Y54981" s="240"/>
      <c r="AB54981" s="241"/>
    </row>
    <row r="54982" spans="25:28">
      <c r="Y54982" s="240"/>
      <c r="AB54982" s="241"/>
    </row>
    <row r="54983" spans="25:28">
      <c r="Y54983" s="240"/>
      <c r="AB54983" s="241"/>
    </row>
    <row r="54984" spans="25:28">
      <c r="Y54984" s="240"/>
      <c r="AB54984" s="241"/>
    </row>
    <row r="54985" spans="25:28">
      <c r="Y54985" s="240"/>
      <c r="AB54985" s="241"/>
    </row>
    <row r="54986" spans="25:28">
      <c r="Y54986" s="240"/>
      <c r="AB54986" s="241"/>
    </row>
    <row r="54987" spans="25:28">
      <c r="Y54987" s="240"/>
      <c r="AB54987" s="241"/>
    </row>
    <row r="54988" spans="25:28">
      <c r="Y54988" s="240"/>
      <c r="AB54988" s="241"/>
    </row>
    <row r="54989" spans="25:28">
      <c r="Y54989" s="240"/>
      <c r="AB54989" s="241"/>
    </row>
    <row r="54990" spans="25:28">
      <c r="Y54990" s="240"/>
      <c r="AB54990" s="241"/>
    </row>
    <row r="54991" spans="25:28">
      <c r="Y54991" s="240"/>
      <c r="AB54991" s="241"/>
    </row>
    <row r="54992" spans="25:28">
      <c r="Y54992" s="240"/>
      <c r="AB54992" s="241"/>
    </row>
    <row r="54993" spans="25:28">
      <c r="Y54993" s="240"/>
      <c r="AB54993" s="241"/>
    </row>
    <row r="54994" spans="25:28">
      <c r="Y54994" s="240"/>
      <c r="AB54994" s="241"/>
    </row>
    <row r="54995" spans="25:28">
      <c r="Y54995" s="240"/>
      <c r="AB54995" s="241"/>
    </row>
    <row r="54996" spans="25:28">
      <c r="Y54996" s="240"/>
      <c r="AB54996" s="241"/>
    </row>
    <row r="54997" spans="25:28">
      <c r="Y54997" s="240"/>
      <c r="AB54997" s="241"/>
    </row>
    <row r="54998" spans="25:28">
      <c r="Y54998" s="240"/>
      <c r="AB54998" s="241"/>
    </row>
    <row r="54999" spans="25:28">
      <c r="Y54999" s="240"/>
      <c r="AB54999" s="241"/>
    </row>
    <row r="55000" spans="25:28">
      <c r="Y55000" s="240"/>
      <c r="AB55000" s="241"/>
    </row>
    <row r="55001" spans="25:28">
      <c r="Y55001" s="240"/>
      <c r="AB55001" s="241"/>
    </row>
    <row r="55002" spans="25:28">
      <c r="Y55002" s="240"/>
      <c r="AB55002" s="241"/>
    </row>
    <row r="55003" spans="25:28">
      <c r="Y55003" s="240"/>
      <c r="AB55003" s="241"/>
    </row>
    <row r="55004" spans="25:28">
      <c r="Y55004" s="240"/>
      <c r="AB55004" s="241"/>
    </row>
    <row r="55005" spans="25:28">
      <c r="Y55005" s="240"/>
      <c r="AB55005" s="241"/>
    </row>
    <row r="55006" spans="25:28">
      <c r="Y55006" s="240"/>
      <c r="AB55006" s="241"/>
    </row>
    <row r="55007" spans="25:28">
      <c r="Y55007" s="240"/>
      <c r="AB55007" s="241"/>
    </row>
    <row r="55008" spans="25:28">
      <c r="Y55008" s="240"/>
      <c r="AB55008" s="241"/>
    </row>
    <row r="55009" spans="25:28">
      <c r="Y55009" s="240"/>
      <c r="AB55009" s="241"/>
    </row>
    <row r="55010" spans="25:28">
      <c r="Y55010" s="240"/>
      <c r="AB55010" s="241"/>
    </row>
    <row r="55011" spans="25:28">
      <c r="Y55011" s="240"/>
      <c r="AB55011" s="241"/>
    </row>
    <row r="55012" spans="25:28">
      <c r="Y55012" s="240"/>
      <c r="AB55012" s="241"/>
    </row>
    <row r="55013" spans="25:28">
      <c r="Y55013" s="240"/>
      <c r="AB55013" s="241"/>
    </row>
    <row r="55014" spans="25:28">
      <c r="Y55014" s="240"/>
      <c r="AB55014" s="241"/>
    </row>
    <row r="55015" spans="25:28">
      <c r="Y55015" s="240"/>
      <c r="AB55015" s="241"/>
    </row>
    <row r="55016" spans="25:28">
      <c r="Y55016" s="240"/>
      <c r="AB55016" s="241"/>
    </row>
    <row r="55017" spans="25:28">
      <c r="Y55017" s="240"/>
      <c r="AB55017" s="241"/>
    </row>
    <row r="55018" spans="25:28">
      <c r="Y55018" s="240"/>
      <c r="AB55018" s="241"/>
    </row>
    <row r="55019" spans="25:28">
      <c r="Y55019" s="240"/>
      <c r="AB55019" s="241"/>
    </row>
    <row r="55020" spans="25:28">
      <c r="Y55020" s="240"/>
      <c r="AB55020" s="241"/>
    </row>
    <row r="55021" spans="25:28">
      <c r="Y55021" s="240"/>
      <c r="AB55021" s="241"/>
    </row>
    <row r="55022" spans="25:28">
      <c r="Y55022" s="240"/>
      <c r="AB55022" s="241"/>
    </row>
    <row r="55023" spans="25:28">
      <c r="Y55023" s="240"/>
      <c r="AB55023" s="241"/>
    </row>
    <row r="55024" spans="25:28">
      <c r="Y55024" s="240"/>
      <c r="AB55024" s="241"/>
    </row>
    <row r="55025" spans="25:28">
      <c r="Y55025" s="240"/>
      <c r="AB55025" s="241"/>
    </row>
    <row r="55026" spans="25:28">
      <c r="Y55026" s="240"/>
      <c r="AB55026" s="241"/>
    </row>
    <row r="55027" spans="25:28">
      <c r="Y55027" s="240"/>
      <c r="AB55027" s="241"/>
    </row>
    <row r="55028" spans="25:28">
      <c r="Y55028" s="240"/>
      <c r="AB55028" s="241"/>
    </row>
    <row r="55029" spans="25:28">
      <c r="Y55029" s="240"/>
      <c r="AB55029" s="241"/>
    </row>
    <row r="55030" spans="25:28">
      <c r="Y55030" s="240"/>
      <c r="AB55030" s="241"/>
    </row>
    <row r="55031" spans="25:28">
      <c r="Y55031" s="240"/>
      <c r="AB55031" s="241"/>
    </row>
    <row r="55032" spans="25:28">
      <c r="Y55032" s="240"/>
      <c r="AB55032" s="241"/>
    </row>
    <row r="55033" spans="25:28">
      <c r="Y55033" s="240"/>
      <c r="AB55033" s="241"/>
    </row>
    <row r="55034" spans="25:28">
      <c r="Y55034" s="240"/>
      <c r="AB55034" s="241"/>
    </row>
    <row r="55035" spans="25:28">
      <c r="Y55035" s="240"/>
      <c r="AB55035" s="241"/>
    </row>
    <row r="55036" spans="25:28">
      <c r="Y55036" s="240"/>
      <c r="AB55036" s="241"/>
    </row>
    <row r="55037" spans="25:28">
      <c r="Y55037" s="240"/>
      <c r="AB55037" s="241"/>
    </row>
    <row r="55038" spans="25:28">
      <c r="Y55038" s="240"/>
      <c r="AB55038" s="241"/>
    </row>
    <row r="55039" spans="25:28">
      <c r="Y55039" s="240"/>
      <c r="AB55039" s="241"/>
    </row>
    <row r="55040" spans="25:28">
      <c r="Y55040" s="240"/>
      <c r="AB55040" s="241"/>
    </row>
    <row r="55041" spans="25:28">
      <c r="Y55041" s="240"/>
      <c r="AB55041" s="241"/>
    </row>
    <row r="55042" spans="25:28">
      <c r="Y55042" s="240"/>
      <c r="AB55042" s="241"/>
    </row>
    <row r="55043" spans="25:28">
      <c r="Y55043" s="240"/>
      <c r="AB55043" s="241"/>
    </row>
    <row r="55044" spans="25:28">
      <c r="Y55044" s="240"/>
      <c r="AB55044" s="241"/>
    </row>
    <row r="55045" spans="25:28">
      <c r="Y55045" s="240"/>
      <c r="AB55045" s="241"/>
    </row>
    <row r="55046" spans="25:28">
      <c r="Y55046" s="240"/>
      <c r="AB55046" s="241"/>
    </row>
    <row r="55047" spans="25:28">
      <c r="Y55047" s="240"/>
      <c r="AB55047" s="241"/>
    </row>
    <row r="55048" spans="25:28">
      <c r="Y55048" s="240"/>
      <c r="AB55048" s="241"/>
    </row>
    <row r="55049" spans="25:28">
      <c r="Y55049" s="240"/>
      <c r="AB55049" s="241"/>
    </row>
    <row r="55050" spans="25:28">
      <c r="Y55050" s="240"/>
      <c r="AB55050" s="241"/>
    </row>
    <row r="55051" spans="25:28">
      <c r="Y55051" s="240"/>
      <c r="AB55051" s="241"/>
    </row>
    <row r="55052" spans="25:28">
      <c r="Y55052" s="240"/>
      <c r="AB55052" s="241"/>
    </row>
    <row r="55053" spans="25:28">
      <c r="Y55053" s="240"/>
      <c r="AB55053" s="241"/>
    </row>
    <row r="55054" spans="25:28">
      <c r="Y55054" s="240"/>
      <c r="AB55054" s="241"/>
    </row>
    <row r="55055" spans="25:28">
      <c r="Y55055" s="240"/>
      <c r="AB55055" s="241"/>
    </row>
    <row r="55056" spans="25:28">
      <c r="Y55056" s="240"/>
      <c r="AB55056" s="241"/>
    </row>
    <row r="55057" spans="25:28">
      <c r="Y55057" s="240"/>
      <c r="AB55057" s="241"/>
    </row>
    <row r="55058" spans="25:28">
      <c r="Y55058" s="240"/>
      <c r="AB55058" s="241"/>
    </row>
    <row r="55059" spans="25:28">
      <c r="Y55059" s="240"/>
      <c r="AB55059" s="241"/>
    </row>
    <row r="55060" spans="25:28">
      <c r="Y55060" s="240"/>
      <c r="AB55060" s="241"/>
    </row>
    <row r="55061" spans="25:28">
      <c r="Y55061" s="240"/>
      <c r="AB55061" s="241"/>
    </row>
    <row r="55062" spans="25:28">
      <c r="Y55062" s="240"/>
      <c r="AB55062" s="241"/>
    </row>
    <row r="55063" spans="25:28">
      <c r="Y55063" s="240"/>
      <c r="AB55063" s="241"/>
    </row>
    <row r="55064" spans="25:28">
      <c r="Y55064" s="240"/>
      <c r="AB55064" s="241"/>
    </row>
    <row r="55065" spans="25:28">
      <c r="Y55065" s="240"/>
      <c r="AB55065" s="241"/>
    </row>
    <row r="55066" spans="25:28">
      <c r="Y55066" s="240"/>
      <c r="AB55066" s="241"/>
    </row>
    <row r="55067" spans="25:28">
      <c r="Y55067" s="240"/>
      <c r="AB55067" s="241"/>
    </row>
    <row r="55068" spans="25:28">
      <c r="Y55068" s="240"/>
      <c r="AB55068" s="241"/>
    </row>
    <row r="55069" spans="25:28">
      <c r="Y55069" s="240"/>
      <c r="AB55069" s="241"/>
    </row>
    <row r="55070" spans="25:28">
      <c r="Y55070" s="240"/>
      <c r="AB55070" s="241"/>
    </row>
    <row r="55071" spans="25:28">
      <c r="Y55071" s="240"/>
      <c r="AB55071" s="241"/>
    </row>
    <row r="55072" spans="25:28">
      <c r="Y55072" s="240"/>
      <c r="AB55072" s="241"/>
    </row>
    <row r="55073" spans="25:28">
      <c r="Y55073" s="240"/>
      <c r="AB55073" s="241"/>
    </row>
    <row r="55074" spans="25:28">
      <c r="Y55074" s="240"/>
      <c r="AB55074" s="241"/>
    </row>
    <row r="55075" spans="25:28">
      <c r="Y55075" s="240"/>
      <c r="AB55075" s="241"/>
    </row>
    <row r="55076" spans="25:28">
      <c r="Y55076" s="240"/>
      <c r="AB55076" s="241"/>
    </row>
    <row r="55077" spans="25:28">
      <c r="Y55077" s="240"/>
      <c r="AB55077" s="241"/>
    </row>
    <row r="55078" spans="25:28">
      <c r="Y55078" s="240"/>
      <c r="AB55078" s="241"/>
    </row>
    <row r="55079" spans="25:28">
      <c r="Y55079" s="240"/>
      <c r="AB55079" s="241"/>
    </row>
    <row r="55080" spans="25:28">
      <c r="Y55080" s="240"/>
      <c r="AB55080" s="241"/>
    </row>
    <row r="55081" spans="25:28">
      <c r="Y55081" s="240"/>
      <c r="AB55081" s="241"/>
    </row>
    <row r="55082" spans="25:28">
      <c r="Y55082" s="240"/>
      <c r="AB55082" s="241"/>
    </row>
    <row r="55083" spans="25:28">
      <c r="Y55083" s="240"/>
      <c r="AB55083" s="241"/>
    </row>
    <row r="55084" spans="25:28">
      <c r="Y55084" s="240"/>
      <c r="AB55084" s="241"/>
    </row>
    <row r="55085" spans="25:28">
      <c r="Y55085" s="240"/>
      <c r="AB55085" s="241"/>
    </row>
    <row r="55086" spans="25:28">
      <c r="Y55086" s="240"/>
      <c r="AB55086" s="241"/>
    </row>
    <row r="55087" spans="25:28">
      <c r="Y55087" s="240"/>
      <c r="AB55087" s="241"/>
    </row>
    <row r="55088" spans="25:28">
      <c r="Y55088" s="240"/>
      <c r="AB55088" s="241"/>
    </row>
    <row r="55089" spans="25:28">
      <c r="Y55089" s="240"/>
      <c r="AB55089" s="241"/>
    </row>
    <row r="55090" spans="25:28">
      <c r="Y55090" s="240"/>
      <c r="AB55090" s="241"/>
    </row>
    <row r="55091" spans="25:28">
      <c r="Y55091" s="240"/>
      <c r="AB55091" s="241"/>
    </row>
    <row r="55092" spans="25:28">
      <c r="Y55092" s="240"/>
      <c r="AB55092" s="241"/>
    </row>
    <row r="55093" spans="25:28">
      <c r="Y55093" s="240"/>
      <c r="AB55093" s="241"/>
    </row>
    <row r="55094" spans="25:28">
      <c r="Y55094" s="240"/>
      <c r="AB55094" s="241"/>
    </row>
    <row r="55095" spans="25:28">
      <c r="Y55095" s="240"/>
      <c r="AB55095" s="241"/>
    </row>
    <row r="55096" spans="25:28">
      <c r="Y55096" s="240"/>
      <c r="AB55096" s="241"/>
    </row>
    <row r="55097" spans="25:28">
      <c r="Y55097" s="240"/>
      <c r="AB55097" s="241"/>
    </row>
    <row r="55098" spans="25:28">
      <c r="Y55098" s="240"/>
      <c r="AB55098" s="241"/>
    </row>
    <row r="55099" spans="25:28">
      <c r="Y55099" s="240"/>
      <c r="AB55099" s="241"/>
    </row>
    <row r="55100" spans="25:28">
      <c r="Y55100" s="240"/>
      <c r="AB55100" s="241"/>
    </row>
    <row r="55101" spans="25:28">
      <c r="Y55101" s="240"/>
      <c r="AB55101" s="241"/>
    </row>
    <row r="55102" spans="25:28">
      <c r="Y55102" s="240"/>
      <c r="AB55102" s="241"/>
    </row>
    <row r="55103" spans="25:28">
      <c r="Y55103" s="240"/>
      <c r="AB55103" s="241"/>
    </row>
    <row r="55104" spans="25:28">
      <c r="Y55104" s="240"/>
      <c r="AB55104" s="241"/>
    </row>
    <row r="55105" spans="25:28">
      <c r="Y55105" s="240"/>
      <c r="AB55105" s="241"/>
    </row>
    <row r="55106" spans="25:28">
      <c r="Y55106" s="240"/>
      <c r="AB55106" s="241"/>
    </row>
    <row r="55107" spans="25:28">
      <c r="Y55107" s="240"/>
      <c r="AB55107" s="241"/>
    </row>
    <row r="55108" spans="25:28">
      <c r="Y55108" s="240"/>
      <c r="AB55108" s="241"/>
    </row>
    <row r="55109" spans="25:28">
      <c r="Y55109" s="240"/>
      <c r="AB55109" s="241"/>
    </row>
    <row r="55110" spans="25:28">
      <c r="Y55110" s="240"/>
      <c r="AB55110" s="241"/>
    </row>
    <row r="55111" spans="25:28">
      <c r="Y55111" s="240"/>
      <c r="AB55111" s="241"/>
    </row>
    <row r="55112" spans="25:28">
      <c r="Y55112" s="240"/>
      <c r="AB55112" s="241"/>
    </row>
    <row r="55113" spans="25:28">
      <c r="Y55113" s="240"/>
      <c r="AB55113" s="241"/>
    </row>
    <row r="55114" spans="25:28">
      <c r="Y55114" s="240"/>
      <c r="AB55114" s="241"/>
    </row>
    <row r="55115" spans="25:28">
      <c r="Y55115" s="240"/>
      <c r="AB55115" s="241"/>
    </row>
    <row r="55116" spans="25:28">
      <c r="Y55116" s="240"/>
      <c r="AB55116" s="241"/>
    </row>
    <row r="55117" spans="25:28">
      <c r="Y55117" s="240"/>
      <c r="AB55117" s="241"/>
    </row>
    <row r="55118" spans="25:28">
      <c r="Y55118" s="240"/>
      <c r="AB55118" s="241"/>
    </row>
    <row r="55119" spans="25:28">
      <c r="Y55119" s="240"/>
      <c r="AB55119" s="241"/>
    </row>
    <row r="55120" spans="25:28">
      <c r="Y55120" s="240"/>
      <c r="AB55120" s="241"/>
    </row>
    <row r="55121" spans="25:28">
      <c r="Y55121" s="240"/>
      <c r="AB55121" s="241"/>
    </row>
    <row r="55122" spans="25:28">
      <c r="Y55122" s="240"/>
      <c r="AB55122" s="241"/>
    </row>
    <row r="55123" spans="25:28">
      <c r="Y55123" s="240"/>
      <c r="AB55123" s="241"/>
    </row>
    <row r="55124" spans="25:28">
      <c r="Y55124" s="240"/>
      <c r="AB55124" s="241"/>
    </row>
    <row r="55125" spans="25:28">
      <c r="Y55125" s="240"/>
      <c r="AB55125" s="241"/>
    </row>
    <row r="55126" spans="25:28">
      <c r="Y55126" s="240"/>
      <c r="AB55126" s="241"/>
    </row>
    <row r="55127" spans="25:28">
      <c r="Y55127" s="240"/>
      <c r="AB55127" s="241"/>
    </row>
    <row r="55128" spans="25:28">
      <c r="Y55128" s="240"/>
      <c r="AB55128" s="241"/>
    </row>
    <row r="55129" spans="25:28">
      <c r="Y55129" s="240"/>
      <c r="AB55129" s="241"/>
    </row>
    <row r="55130" spans="25:28">
      <c r="Y55130" s="240"/>
      <c r="AB55130" s="241"/>
    </row>
    <row r="55131" spans="25:28">
      <c r="Y55131" s="240"/>
      <c r="AB55131" s="241"/>
    </row>
    <row r="55132" spans="25:28">
      <c r="Y55132" s="240"/>
      <c r="AB55132" s="241"/>
    </row>
    <row r="55133" spans="25:28">
      <c r="Y55133" s="240"/>
      <c r="AB55133" s="241"/>
    </row>
    <row r="55134" spans="25:28">
      <c r="Y55134" s="240"/>
      <c r="AB55134" s="241"/>
    </row>
    <row r="55135" spans="25:28">
      <c r="Y55135" s="240"/>
      <c r="AB55135" s="241"/>
    </row>
    <row r="55136" spans="25:28">
      <c r="Y55136" s="240"/>
      <c r="AB55136" s="241"/>
    </row>
    <row r="55137" spans="25:28">
      <c r="Y55137" s="240"/>
      <c r="AB55137" s="241"/>
    </row>
    <row r="55138" spans="25:28">
      <c r="Y55138" s="240"/>
      <c r="AB55138" s="241"/>
    </row>
    <row r="55139" spans="25:28">
      <c r="Y55139" s="240"/>
      <c r="AB55139" s="241"/>
    </row>
    <row r="55140" spans="25:28">
      <c r="Y55140" s="240"/>
      <c r="AB55140" s="241"/>
    </row>
    <row r="55141" spans="25:28">
      <c r="Y55141" s="240"/>
      <c r="AB55141" s="241"/>
    </row>
    <row r="55142" spans="25:28">
      <c r="Y55142" s="240"/>
      <c r="AB55142" s="241"/>
    </row>
    <row r="55143" spans="25:28">
      <c r="Y55143" s="240"/>
      <c r="AB55143" s="241"/>
    </row>
    <row r="55144" spans="25:28">
      <c r="Y55144" s="240"/>
      <c r="AB55144" s="241"/>
    </row>
    <row r="55145" spans="25:28">
      <c r="Y55145" s="240"/>
      <c r="AB55145" s="241"/>
    </row>
    <row r="55146" spans="25:28">
      <c r="Y55146" s="240"/>
      <c r="AB55146" s="241"/>
    </row>
    <row r="55147" spans="25:28">
      <c r="Y55147" s="240"/>
      <c r="AB55147" s="241"/>
    </row>
    <row r="55148" spans="25:28">
      <c r="Y55148" s="240"/>
      <c r="AB55148" s="241"/>
    </row>
    <row r="55149" spans="25:28">
      <c r="Y55149" s="240"/>
      <c r="AB55149" s="241"/>
    </row>
    <row r="55150" spans="25:28">
      <c r="Y55150" s="240"/>
      <c r="AB55150" s="241"/>
    </row>
    <row r="55151" spans="25:28">
      <c r="Y55151" s="240"/>
      <c r="AB55151" s="241"/>
    </row>
    <row r="55152" spans="25:28">
      <c r="Y55152" s="240"/>
      <c r="AB55152" s="241"/>
    </row>
    <row r="55153" spans="25:28">
      <c r="Y55153" s="240"/>
      <c r="AB55153" s="241"/>
    </row>
    <row r="55154" spans="25:28">
      <c r="Y55154" s="240"/>
      <c r="AB55154" s="241"/>
    </row>
    <row r="55155" spans="25:28">
      <c r="Y55155" s="240"/>
      <c r="AB55155" s="241"/>
    </row>
    <row r="55156" spans="25:28">
      <c r="Y55156" s="240"/>
      <c r="AB55156" s="241"/>
    </row>
    <row r="55157" spans="25:28">
      <c r="Y55157" s="240"/>
      <c r="AB55157" s="241"/>
    </row>
    <row r="55158" spans="25:28">
      <c r="Y55158" s="240"/>
      <c r="AB55158" s="241"/>
    </row>
    <row r="55159" spans="25:28">
      <c r="Y55159" s="240"/>
      <c r="AB55159" s="241"/>
    </row>
    <row r="55160" spans="25:28">
      <c r="Y55160" s="240"/>
      <c r="AB55160" s="241"/>
    </row>
    <row r="55161" spans="25:28">
      <c r="Y55161" s="240"/>
      <c r="AB55161" s="241"/>
    </row>
    <row r="55162" spans="25:28">
      <c r="Y55162" s="240"/>
      <c r="AB55162" s="241"/>
    </row>
    <row r="55163" spans="25:28">
      <c r="Y55163" s="240"/>
      <c r="AB55163" s="241"/>
    </row>
    <row r="55164" spans="25:28">
      <c r="Y55164" s="240"/>
      <c r="AB55164" s="241"/>
    </row>
    <row r="55165" spans="25:28">
      <c r="Y55165" s="240"/>
      <c r="AB55165" s="241"/>
    </row>
    <row r="55166" spans="25:28">
      <c r="Y55166" s="240"/>
      <c r="AB55166" s="241"/>
    </row>
    <row r="55167" spans="25:28">
      <c r="Y55167" s="240"/>
      <c r="AB55167" s="241"/>
    </row>
    <row r="55168" spans="25:28">
      <c r="Y55168" s="240"/>
      <c r="AB55168" s="241"/>
    </row>
    <row r="55169" spans="25:28">
      <c r="Y55169" s="240"/>
      <c r="AB55169" s="241"/>
    </row>
    <row r="55170" spans="25:28">
      <c r="Y55170" s="240"/>
      <c r="AB55170" s="241"/>
    </row>
    <row r="55171" spans="25:28">
      <c r="Y55171" s="240"/>
      <c r="AB55171" s="241"/>
    </row>
    <row r="55172" spans="25:28">
      <c r="Y55172" s="240"/>
      <c r="AB55172" s="241"/>
    </row>
    <row r="55173" spans="25:28">
      <c r="Y55173" s="240"/>
      <c r="AB55173" s="241"/>
    </row>
    <row r="55174" spans="25:28">
      <c r="Y55174" s="240"/>
      <c r="AB55174" s="241"/>
    </row>
    <row r="55175" spans="25:28">
      <c r="Y55175" s="240"/>
      <c r="AB55175" s="241"/>
    </row>
    <row r="55176" spans="25:28">
      <c r="Y55176" s="240"/>
      <c r="AB55176" s="241"/>
    </row>
    <row r="55177" spans="25:28">
      <c r="Y55177" s="240"/>
      <c r="AB55177" s="241"/>
    </row>
    <row r="55178" spans="25:28">
      <c r="Y55178" s="240"/>
      <c r="AB55178" s="241"/>
    </row>
    <row r="55179" spans="25:28">
      <c r="Y55179" s="240"/>
      <c r="AB55179" s="241"/>
    </row>
    <row r="55180" spans="25:28">
      <c r="Y55180" s="240"/>
      <c r="AB55180" s="241"/>
    </row>
    <row r="55181" spans="25:28">
      <c r="Y55181" s="240"/>
      <c r="AB55181" s="241"/>
    </row>
    <row r="55182" spans="25:28">
      <c r="Y55182" s="240"/>
      <c r="AB55182" s="241"/>
    </row>
    <row r="55183" spans="25:28">
      <c r="Y55183" s="240"/>
      <c r="AB55183" s="241"/>
    </row>
    <row r="55184" spans="25:28">
      <c r="Y55184" s="240"/>
      <c r="AB55184" s="241"/>
    </row>
    <row r="55185" spans="25:28">
      <c r="Y55185" s="240"/>
      <c r="AB55185" s="241"/>
    </row>
    <row r="55186" spans="25:28">
      <c r="Y55186" s="240"/>
      <c r="AB55186" s="241"/>
    </row>
    <row r="55187" spans="25:28">
      <c r="Y55187" s="240"/>
      <c r="AB55187" s="241"/>
    </row>
    <row r="55188" spans="25:28">
      <c r="Y55188" s="240"/>
      <c r="AB55188" s="241"/>
    </row>
    <row r="55189" spans="25:28">
      <c r="Y55189" s="240"/>
      <c r="AB55189" s="241"/>
    </row>
    <row r="55190" spans="25:28">
      <c r="Y55190" s="240"/>
      <c r="AB55190" s="241"/>
    </row>
    <row r="55191" spans="25:28">
      <c r="Y55191" s="240"/>
      <c r="AB55191" s="241"/>
    </row>
    <row r="55192" spans="25:28">
      <c r="Y55192" s="240"/>
      <c r="AB55192" s="241"/>
    </row>
    <row r="55193" spans="25:28">
      <c r="Y55193" s="240"/>
      <c r="AB55193" s="241"/>
    </row>
    <row r="55194" spans="25:28">
      <c r="Y55194" s="240"/>
      <c r="AB55194" s="241"/>
    </row>
    <row r="55195" spans="25:28">
      <c r="Y55195" s="240"/>
      <c r="AB55195" s="241"/>
    </row>
    <row r="55196" spans="25:28">
      <c r="Y55196" s="240"/>
      <c r="AB55196" s="241"/>
    </row>
    <row r="55197" spans="25:28">
      <c r="Y55197" s="240"/>
      <c r="AB55197" s="241"/>
    </row>
    <row r="55198" spans="25:28">
      <c r="Y55198" s="240"/>
      <c r="AB55198" s="241"/>
    </row>
    <row r="55199" spans="25:28">
      <c r="Y55199" s="240"/>
      <c r="AB55199" s="241"/>
    </row>
    <row r="55200" spans="25:28">
      <c r="Y55200" s="240"/>
      <c r="AB55200" s="241"/>
    </row>
    <row r="55201" spans="25:28">
      <c r="Y55201" s="240"/>
      <c r="AB55201" s="241"/>
    </row>
    <row r="55202" spans="25:28">
      <c r="Y55202" s="240"/>
      <c r="AB55202" s="241"/>
    </row>
    <row r="55203" spans="25:28">
      <c r="Y55203" s="240"/>
      <c r="AB55203" s="241"/>
    </row>
    <row r="55204" spans="25:28">
      <c r="Y55204" s="240"/>
      <c r="AB55204" s="241"/>
    </row>
    <row r="55205" spans="25:28">
      <c r="Y55205" s="240"/>
      <c r="AB55205" s="241"/>
    </row>
    <row r="55206" spans="25:28">
      <c r="Y55206" s="240"/>
      <c r="AB55206" s="241"/>
    </row>
    <row r="55207" spans="25:28">
      <c r="Y55207" s="240"/>
      <c r="AB55207" s="241"/>
    </row>
    <row r="55208" spans="25:28">
      <c r="Y55208" s="240"/>
      <c r="AB55208" s="241"/>
    </row>
    <row r="55209" spans="25:28">
      <c r="Y55209" s="240"/>
      <c r="AB55209" s="241"/>
    </row>
    <row r="55210" spans="25:28">
      <c r="Y55210" s="240"/>
      <c r="AB55210" s="241"/>
    </row>
    <row r="55211" spans="25:28">
      <c r="Y55211" s="240"/>
      <c r="AB55211" s="241"/>
    </row>
    <row r="55212" spans="25:28">
      <c r="Y55212" s="240"/>
      <c r="AB55212" s="241"/>
    </row>
    <row r="55213" spans="25:28">
      <c r="Y55213" s="240"/>
      <c r="AB55213" s="241"/>
    </row>
    <row r="55214" spans="25:28">
      <c r="Y55214" s="240"/>
      <c r="AB55214" s="241"/>
    </row>
    <row r="55215" spans="25:28">
      <c r="Y55215" s="240"/>
      <c r="AB55215" s="241"/>
    </row>
    <row r="55216" spans="25:28">
      <c r="Y55216" s="240"/>
      <c r="AB55216" s="241"/>
    </row>
    <row r="55217" spans="25:28">
      <c r="Y55217" s="240"/>
      <c r="AB55217" s="241"/>
    </row>
    <row r="55218" spans="25:28">
      <c r="Y55218" s="240"/>
      <c r="AB55218" s="241"/>
    </row>
    <row r="55219" spans="25:28">
      <c r="Y55219" s="240"/>
      <c r="AB55219" s="241"/>
    </row>
    <row r="55220" spans="25:28">
      <c r="Y55220" s="240"/>
      <c r="AB55220" s="241"/>
    </row>
    <row r="55221" spans="25:28">
      <c r="Y55221" s="240"/>
      <c r="AB55221" s="241"/>
    </row>
    <row r="55222" spans="25:28">
      <c r="Y55222" s="240"/>
      <c r="AB55222" s="241"/>
    </row>
    <row r="55223" spans="25:28">
      <c r="Y55223" s="240"/>
      <c r="AB55223" s="241"/>
    </row>
    <row r="55224" spans="25:28">
      <c r="Y55224" s="240"/>
      <c r="AB55224" s="241"/>
    </row>
    <row r="55225" spans="25:28">
      <c r="Y55225" s="240"/>
      <c r="AB55225" s="241"/>
    </row>
    <row r="55226" spans="25:28">
      <c r="Y55226" s="240"/>
      <c r="AB55226" s="241"/>
    </row>
    <row r="55227" spans="25:28">
      <c r="Y55227" s="240"/>
      <c r="AB55227" s="241"/>
    </row>
    <row r="55228" spans="25:28">
      <c r="Y55228" s="240"/>
      <c r="AB55228" s="241"/>
    </row>
    <row r="55229" spans="25:28">
      <c r="Y55229" s="240"/>
      <c r="AB55229" s="241"/>
    </row>
    <row r="55230" spans="25:28">
      <c r="Y55230" s="240"/>
      <c r="AB55230" s="241"/>
    </row>
    <row r="55231" spans="25:28">
      <c r="Y55231" s="240"/>
      <c r="AB55231" s="241"/>
    </row>
    <row r="55232" spans="25:28">
      <c r="Y55232" s="240"/>
      <c r="AB55232" s="241"/>
    </row>
    <row r="55233" spans="25:28">
      <c r="Y55233" s="240"/>
      <c r="AB55233" s="241"/>
    </row>
    <row r="55234" spans="25:28">
      <c r="Y55234" s="240"/>
      <c r="AB55234" s="241"/>
    </row>
    <row r="55235" spans="25:28">
      <c r="Y55235" s="240"/>
      <c r="AB55235" s="241"/>
    </row>
    <row r="55236" spans="25:28">
      <c r="Y55236" s="240"/>
      <c r="AB55236" s="241"/>
    </row>
    <row r="55237" spans="25:28">
      <c r="Y55237" s="240"/>
      <c r="AB55237" s="241"/>
    </row>
    <row r="55238" spans="25:28">
      <c r="Y55238" s="240"/>
      <c r="AB55238" s="241"/>
    </row>
    <row r="55239" spans="25:28">
      <c r="Y55239" s="240"/>
      <c r="AB55239" s="241"/>
    </row>
    <row r="55240" spans="25:28">
      <c r="Y55240" s="240"/>
      <c r="AB55240" s="241"/>
    </row>
    <row r="55241" spans="25:28">
      <c r="Y55241" s="240"/>
      <c r="AB55241" s="241"/>
    </row>
    <row r="55242" spans="25:28">
      <c r="Y55242" s="240"/>
      <c r="AB55242" s="241"/>
    </row>
    <row r="55243" spans="25:28">
      <c r="Y55243" s="240"/>
      <c r="AB55243" s="241"/>
    </row>
    <row r="55244" spans="25:28">
      <c r="Y55244" s="240"/>
      <c r="AB55244" s="241"/>
    </row>
    <row r="55245" spans="25:28">
      <c r="Y55245" s="240"/>
      <c r="AB55245" s="241"/>
    </row>
    <row r="55246" spans="25:28">
      <c r="Y55246" s="240"/>
      <c r="AB55246" s="241"/>
    </row>
    <row r="55247" spans="25:28">
      <c r="Y55247" s="240"/>
      <c r="AB55247" s="241"/>
    </row>
    <row r="55248" spans="25:28">
      <c r="Y55248" s="240"/>
      <c r="AB55248" s="241"/>
    </row>
    <row r="55249" spans="25:28">
      <c r="Y55249" s="240"/>
      <c r="AB55249" s="241"/>
    </row>
    <row r="55250" spans="25:28">
      <c r="Y55250" s="240"/>
      <c r="AB55250" s="241"/>
    </row>
    <row r="55251" spans="25:28">
      <c r="Y55251" s="240"/>
      <c r="AB55251" s="241"/>
    </row>
    <row r="55252" spans="25:28">
      <c r="Y55252" s="240"/>
      <c r="AB55252" s="241"/>
    </row>
    <row r="55253" spans="25:28">
      <c r="Y55253" s="240"/>
      <c r="AB55253" s="241"/>
    </row>
    <row r="55254" spans="25:28">
      <c r="Y55254" s="240"/>
      <c r="AB55254" s="241"/>
    </row>
    <row r="55255" spans="25:28">
      <c r="Y55255" s="240"/>
      <c r="AB55255" s="241"/>
    </row>
    <row r="55256" spans="25:28">
      <c r="Y55256" s="240"/>
      <c r="AB55256" s="241"/>
    </row>
    <row r="55257" spans="25:28">
      <c r="Y55257" s="240"/>
      <c r="AB55257" s="241"/>
    </row>
    <row r="55258" spans="25:28">
      <c r="Y55258" s="240"/>
      <c r="AB55258" s="241"/>
    </row>
    <row r="55259" spans="25:28">
      <c r="Y55259" s="240"/>
      <c r="AB55259" s="241"/>
    </row>
    <row r="55260" spans="25:28">
      <c r="Y55260" s="240"/>
      <c r="AB55260" s="241"/>
    </row>
    <row r="55261" spans="25:28">
      <c r="Y55261" s="240"/>
      <c r="AB55261" s="241"/>
    </row>
    <row r="55262" spans="25:28">
      <c r="Y55262" s="240"/>
      <c r="AB55262" s="241"/>
    </row>
    <row r="55263" spans="25:28">
      <c r="Y55263" s="240"/>
      <c r="AB55263" s="241"/>
    </row>
    <row r="55264" spans="25:28">
      <c r="Y55264" s="240"/>
      <c r="AB55264" s="241"/>
    </row>
    <row r="55265" spans="25:28">
      <c r="Y55265" s="240"/>
      <c r="AB55265" s="241"/>
    </row>
    <row r="55266" spans="25:28">
      <c r="Y55266" s="240"/>
      <c r="AB55266" s="241"/>
    </row>
    <row r="55267" spans="25:28">
      <c r="Y55267" s="240"/>
      <c r="AB55267" s="241"/>
    </row>
    <row r="55268" spans="25:28">
      <c r="Y55268" s="240"/>
      <c r="AB55268" s="241"/>
    </row>
    <row r="55269" spans="25:28">
      <c r="Y55269" s="240"/>
      <c r="AB55269" s="241"/>
    </row>
    <row r="55270" spans="25:28">
      <c r="Y55270" s="240"/>
      <c r="AB55270" s="241"/>
    </row>
    <row r="55271" spans="25:28">
      <c r="Y55271" s="240"/>
      <c r="AB55271" s="241"/>
    </row>
    <row r="55272" spans="25:28">
      <c r="Y55272" s="240"/>
      <c r="AB55272" s="241"/>
    </row>
    <row r="55273" spans="25:28">
      <c r="Y55273" s="240"/>
      <c r="AB55273" s="241"/>
    </row>
    <row r="55274" spans="25:28">
      <c r="Y55274" s="240"/>
      <c r="AB55274" s="241"/>
    </row>
    <row r="55275" spans="25:28">
      <c r="Y55275" s="240"/>
      <c r="AB55275" s="241"/>
    </row>
    <row r="55276" spans="25:28">
      <c r="Y55276" s="240"/>
      <c r="AB55276" s="241"/>
    </row>
    <row r="55277" spans="25:28">
      <c r="Y55277" s="240"/>
      <c r="AB55277" s="241"/>
    </row>
    <row r="55278" spans="25:28">
      <c r="Y55278" s="240"/>
      <c r="AB55278" s="241"/>
    </row>
    <row r="55279" spans="25:28">
      <c r="Y55279" s="240"/>
      <c r="AB55279" s="241"/>
    </row>
    <row r="55280" spans="25:28">
      <c r="Y55280" s="240"/>
      <c r="AB55280" s="241"/>
    </row>
    <row r="55281" spans="25:28">
      <c r="Y55281" s="240"/>
      <c r="AB55281" s="241"/>
    </row>
    <row r="55282" spans="25:28">
      <c r="Y55282" s="240"/>
      <c r="AB55282" s="241"/>
    </row>
    <row r="55283" spans="25:28">
      <c r="Y55283" s="240"/>
      <c r="AB55283" s="241"/>
    </row>
    <row r="55284" spans="25:28">
      <c r="Y55284" s="240"/>
      <c r="AB55284" s="241"/>
    </row>
    <row r="55285" spans="25:28">
      <c r="Y55285" s="240"/>
      <c r="AB55285" s="241"/>
    </row>
    <row r="55286" spans="25:28">
      <c r="Y55286" s="240"/>
      <c r="AB55286" s="241"/>
    </row>
    <row r="55287" spans="25:28">
      <c r="Y55287" s="240"/>
      <c r="AB55287" s="241"/>
    </row>
    <row r="55288" spans="25:28">
      <c r="Y55288" s="240"/>
      <c r="AB55288" s="241"/>
    </row>
    <row r="55289" spans="25:28">
      <c r="Y55289" s="240"/>
      <c r="AB55289" s="241"/>
    </row>
    <row r="55290" spans="25:28">
      <c r="Y55290" s="240"/>
      <c r="AB55290" s="241"/>
    </row>
    <row r="55291" spans="25:28">
      <c r="Y55291" s="240"/>
      <c r="AB55291" s="241"/>
    </row>
    <row r="55292" spans="25:28">
      <c r="Y55292" s="240"/>
      <c r="AB55292" s="241"/>
    </row>
    <row r="55293" spans="25:28">
      <c r="Y55293" s="240"/>
      <c r="AB55293" s="241"/>
    </row>
    <row r="55294" spans="25:28">
      <c r="Y55294" s="240"/>
      <c r="AB55294" s="241"/>
    </row>
    <row r="55295" spans="25:28">
      <c r="Y55295" s="240"/>
      <c r="AB55295" s="241"/>
    </row>
    <row r="55296" spans="25:28">
      <c r="Y55296" s="240"/>
      <c r="AB55296" s="241"/>
    </row>
    <row r="55297" spans="25:28">
      <c r="Y55297" s="240"/>
      <c r="AB55297" s="241"/>
    </row>
    <row r="55298" spans="25:28">
      <c r="Y55298" s="240"/>
      <c r="AB55298" s="241"/>
    </row>
    <row r="55299" spans="25:28">
      <c r="Y55299" s="240"/>
      <c r="AB55299" s="241"/>
    </row>
    <row r="55300" spans="25:28">
      <c r="Y55300" s="240"/>
      <c r="AB55300" s="241"/>
    </row>
    <row r="55301" spans="25:28">
      <c r="Y55301" s="240"/>
      <c r="AB55301" s="241"/>
    </row>
    <row r="55302" spans="25:28">
      <c r="Y55302" s="240"/>
      <c r="AB55302" s="241"/>
    </row>
    <row r="55303" spans="25:28">
      <c r="Y55303" s="240"/>
      <c r="AB55303" s="241"/>
    </row>
    <row r="55304" spans="25:28">
      <c r="Y55304" s="240"/>
      <c r="AB55304" s="241"/>
    </row>
    <row r="55305" spans="25:28">
      <c r="Y55305" s="240"/>
      <c r="AB55305" s="241"/>
    </row>
    <row r="55306" spans="25:28">
      <c r="Y55306" s="240"/>
      <c r="AB55306" s="241"/>
    </row>
    <row r="55307" spans="25:28">
      <c r="Y55307" s="240"/>
      <c r="AB55307" s="241"/>
    </row>
    <row r="55308" spans="25:28">
      <c r="Y55308" s="240"/>
      <c r="AB55308" s="241"/>
    </row>
    <row r="55309" spans="25:28">
      <c r="Y55309" s="240"/>
      <c r="AB55309" s="241"/>
    </row>
    <row r="55310" spans="25:28">
      <c r="Y55310" s="240"/>
      <c r="AB55310" s="241"/>
    </row>
    <row r="55311" spans="25:28">
      <c r="Y55311" s="240"/>
      <c r="AB55311" s="241"/>
    </row>
    <row r="55312" spans="25:28">
      <c r="Y55312" s="240"/>
      <c r="AB55312" s="241"/>
    </row>
    <row r="55313" spans="25:28">
      <c r="Y55313" s="240"/>
      <c r="AB55313" s="241"/>
    </row>
    <row r="55314" spans="25:28">
      <c r="Y55314" s="240"/>
      <c r="AB55314" s="241"/>
    </row>
    <row r="55315" spans="25:28">
      <c r="Y55315" s="240"/>
      <c r="AB55315" s="241"/>
    </row>
    <row r="55316" spans="25:28">
      <c r="Y55316" s="240"/>
      <c r="AB55316" s="241"/>
    </row>
    <row r="55317" spans="25:28">
      <c r="Y55317" s="240"/>
      <c r="AB55317" s="241"/>
    </row>
    <row r="55318" spans="25:28">
      <c r="Y55318" s="240"/>
      <c r="AB55318" s="241"/>
    </row>
    <row r="55319" spans="25:28">
      <c r="Y55319" s="240"/>
      <c r="AB55319" s="241"/>
    </row>
    <row r="55320" spans="25:28">
      <c r="Y55320" s="240"/>
      <c r="AB55320" s="241"/>
    </row>
    <row r="55321" spans="25:28">
      <c r="Y55321" s="240"/>
      <c r="AB55321" s="241"/>
    </row>
    <row r="55322" spans="25:28">
      <c r="Y55322" s="240"/>
      <c r="AB55322" s="241"/>
    </row>
    <row r="55323" spans="25:28">
      <c r="Y55323" s="240"/>
      <c r="AB55323" s="241"/>
    </row>
    <row r="55324" spans="25:28">
      <c r="Y55324" s="240"/>
      <c r="AB55324" s="241"/>
    </row>
    <row r="55325" spans="25:28">
      <c r="Y55325" s="240"/>
      <c r="AB55325" s="241"/>
    </row>
    <row r="55326" spans="25:28">
      <c r="Y55326" s="240"/>
      <c r="AB55326" s="241"/>
    </row>
    <row r="55327" spans="25:28">
      <c r="Y55327" s="240"/>
      <c r="AB55327" s="241"/>
    </row>
    <row r="55328" spans="25:28">
      <c r="Y55328" s="240"/>
      <c r="AB55328" s="241"/>
    </row>
    <row r="55329" spans="25:28">
      <c r="Y55329" s="240"/>
      <c r="AB55329" s="241"/>
    </row>
    <row r="55330" spans="25:28">
      <c r="Y55330" s="240"/>
      <c r="AB55330" s="241"/>
    </row>
    <row r="55331" spans="25:28">
      <c r="Y55331" s="240"/>
      <c r="AB55331" s="241"/>
    </row>
    <row r="55332" spans="25:28">
      <c r="Y55332" s="240"/>
      <c r="AB55332" s="241"/>
    </row>
    <row r="55333" spans="25:28">
      <c r="Y55333" s="240"/>
      <c r="AB55333" s="241"/>
    </row>
    <row r="55334" spans="25:28">
      <c r="Y55334" s="240"/>
      <c r="AB55334" s="241"/>
    </row>
    <row r="55335" spans="25:28">
      <c r="Y55335" s="240"/>
      <c r="AB55335" s="241"/>
    </row>
    <row r="55336" spans="25:28">
      <c r="Y55336" s="240"/>
      <c r="AB55336" s="241"/>
    </row>
    <row r="55337" spans="25:28">
      <c r="Y55337" s="240"/>
      <c r="AB55337" s="241"/>
    </row>
    <row r="55338" spans="25:28">
      <c r="Y55338" s="240"/>
      <c r="AB55338" s="241"/>
    </row>
    <row r="55339" spans="25:28">
      <c r="Y55339" s="240"/>
      <c r="AB55339" s="241"/>
    </row>
    <row r="55340" spans="25:28">
      <c r="Y55340" s="240"/>
      <c r="AB55340" s="241"/>
    </row>
    <row r="55341" spans="25:28">
      <c r="Y55341" s="240"/>
      <c r="AB55341" s="241"/>
    </row>
    <row r="55342" spans="25:28">
      <c r="Y55342" s="240"/>
      <c r="AB55342" s="241"/>
    </row>
    <row r="55343" spans="25:28">
      <c r="Y55343" s="240"/>
      <c r="AB55343" s="241"/>
    </row>
    <row r="55344" spans="25:28">
      <c r="Y55344" s="240"/>
      <c r="AB55344" s="241"/>
    </row>
    <row r="55345" spans="25:28">
      <c r="Y55345" s="240"/>
      <c r="AB55345" s="241"/>
    </row>
    <row r="55346" spans="25:28">
      <c r="Y55346" s="240"/>
      <c r="AB55346" s="241"/>
    </row>
    <row r="55347" spans="25:28">
      <c r="Y55347" s="240"/>
      <c r="AB55347" s="241"/>
    </row>
    <row r="55348" spans="25:28">
      <c r="Y55348" s="240"/>
      <c r="AB55348" s="241"/>
    </row>
    <row r="55349" spans="25:28">
      <c r="Y55349" s="240"/>
      <c r="AB55349" s="241"/>
    </row>
    <row r="55350" spans="25:28">
      <c r="Y55350" s="240"/>
      <c r="AB55350" s="241"/>
    </row>
    <row r="55351" spans="25:28">
      <c r="Y55351" s="240"/>
      <c r="AB55351" s="241"/>
    </row>
    <row r="55352" spans="25:28">
      <c r="Y55352" s="240"/>
      <c r="AB55352" s="241"/>
    </row>
    <row r="55353" spans="25:28">
      <c r="Y55353" s="240"/>
      <c r="AB55353" s="241"/>
    </row>
    <row r="55354" spans="25:28">
      <c r="Y55354" s="240"/>
      <c r="AB55354" s="241"/>
    </row>
    <row r="55355" spans="25:28">
      <c r="Y55355" s="240"/>
      <c r="AB55355" s="241"/>
    </row>
    <row r="55356" spans="25:28">
      <c r="Y55356" s="240"/>
      <c r="AB55356" s="241"/>
    </row>
    <row r="55357" spans="25:28">
      <c r="Y55357" s="240"/>
      <c r="AB55357" s="241"/>
    </row>
    <row r="55358" spans="25:28">
      <c r="Y55358" s="240"/>
      <c r="AB55358" s="241"/>
    </row>
    <row r="55359" spans="25:28">
      <c r="Y55359" s="240"/>
      <c r="AB55359" s="241"/>
    </row>
    <row r="55360" spans="25:28">
      <c r="Y55360" s="240"/>
      <c r="AB55360" s="241"/>
    </row>
    <row r="55361" spans="25:28">
      <c r="Y55361" s="240"/>
      <c r="AB55361" s="241"/>
    </row>
    <row r="55362" spans="25:28">
      <c r="Y55362" s="240"/>
      <c r="AB55362" s="241"/>
    </row>
    <row r="55363" spans="25:28">
      <c r="Y55363" s="240"/>
      <c r="AB55363" s="241"/>
    </row>
    <row r="55364" spans="25:28">
      <c r="Y55364" s="240"/>
      <c r="AB55364" s="241"/>
    </row>
    <row r="55365" spans="25:28">
      <c r="Y55365" s="240"/>
      <c r="AB55365" s="241"/>
    </row>
    <row r="55366" spans="25:28">
      <c r="Y55366" s="240"/>
      <c r="AB55366" s="241"/>
    </row>
    <row r="55367" spans="25:28">
      <c r="Y55367" s="240"/>
      <c r="AB55367" s="241"/>
    </row>
    <row r="55368" spans="25:28">
      <c r="Y55368" s="240"/>
      <c r="AB55368" s="241"/>
    </row>
    <row r="55369" spans="25:28">
      <c r="Y55369" s="240"/>
      <c r="AB55369" s="241"/>
    </row>
    <row r="55370" spans="25:28">
      <c r="Y55370" s="240"/>
      <c r="AB55370" s="241"/>
    </row>
    <row r="55371" spans="25:28">
      <c r="Y55371" s="240"/>
      <c r="AB55371" s="241"/>
    </row>
    <row r="55372" spans="25:28">
      <c r="Y55372" s="240"/>
      <c r="AB55372" s="241"/>
    </row>
    <row r="55373" spans="25:28">
      <c r="Y55373" s="240"/>
      <c r="AB55373" s="241"/>
    </row>
    <row r="55374" spans="25:28">
      <c r="Y55374" s="240"/>
      <c r="AB55374" s="241"/>
    </row>
    <row r="55375" spans="25:28">
      <c r="Y55375" s="240"/>
      <c r="AB55375" s="241"/>
    </row>
    <row r="55376" spans="25:28">
      <c r="Y55376" s="240"/>
      <c r="AB55376" s="241"/>
    </row>
    <row r="55377" spans="25:28">
      <c r="Y55377" s="240"/>
      <c r="AB55377" s="241"/>
    </row>
    <row r="55378" spans="25:28">
      <c r="Y55378" s="240"/>
      <c r="AB55378" s="241"/>
    </row>
    <row r="55379" spans="25:28">
      <c r="Y55379" s="240"/>
      <c r="AB55379" s="241"/>
    </row>
    <row r="55380" spans="25:28">
      <c r="Y55380" s="240"/>
      <c r="AB55380" s="241"/>
    </row>
    <row r="55381" spans="25:28">
      <c r="Y55381" s="240"/>
      <c r="AB55381" s="241"/>
    </row>
    <row r="55382" spans="25:28">
      <c r="Y55382" s="240"/>
      <c r="AB55382" s="241"/>
    </row>
    <row r="55383" spans="25:28">
      <c r="Y55383" s="240"/>
      <c r="AB55383" s="241"/>
    </row>
    <row r="55384" spans="25:28">
      <c r="Y55384" s="240"/>
      <c r="AB55384" s="241"/>
    </row>
    <row r="55385" spans="25:28">
      <c r="Y55385" s="240"/>
      <c r="AB55385" s="241"/>
    </row>
    <row r="55386" spans="25:28">
      <c r="Y55386" s="240"/>
      <c r="AB55386" s="241"/>
    </row>
    <row r="55387" spans="25:28">
      <c r="Y55387" s="240"/>
      <c r="AB55387" s="241"/>
    </row>
    <row r="55388" spans="25:28">
      <c r="Y55388" s="240"/>
      <c r="AB55388" s="241"/>
    </row>
    <row r="55389" spans="25:28">
      <c r="Y55389" s="240"/>
      <c r="AB55389" s="241"/>
    </row>
    <row r="55390" spans="25:28">
      <c r="Y55390" s="240"/>
      <c r="AB55390" s="241"/>
    </row>
    <row r="55391" spans="25:28">
      <c r="Y55391" s="240"/>
      <c r="AB55391" s="241"/>
    </row>
    <row r="55392" spans="25:28">
      <c r="Y55392" s="240"/>
      <c r="AB55392" s="241"/>
    </row>
    <row r="55393" spans="25:28">
      <c r="Y55393" s="240"/>
      <c r="AB55393" s="241"/>
    </row>
    <row r="55394" spans="25:28">
      <c r="Y55394" s="240"/>
      <c r="AB55394" s="241"/>
    </row>
    <row r="55395" spans="25:28">
      <c r="Y55395" s="240"/>
      <c r="AB55395" s="241"/>
    </row>
    <row r="55396" spans="25:28">
      <c r="Y55396" s="240"/>
      <c r="AB55396" s="241"/>
    </row>
    <row r="55397" spans="25:28">
      <c r="Y55397" s="240"/>
      <c r="AB55397" s="241"/>
    </row>
    <row r="55398" spans="25:28">
      <c r="Y55398" s="240"/>
      <c r="AB55398" s="241"/>
    </row>
    <row r="55399" spans="25:28">
      <c r="Y55399" s="240"/>
      <c r="AB55399" s="241"/>
    </row>
    <row r="55400" spans="25:28">
      <c r="Y55400" s="240"/>
      <c r="AB55400" s="241"/>
    </row>
    <row r="55401" spans="25:28">
      <c r="Y55401" s="240"/>
      <c r="AB55401" s="241"/>
    </row>
    <row r="55402" spans="25:28">
      <c r="Y55402" s="240"/>
      <c r="AB55402" s="241"/>
    </row>
    <row r="55403" spans="25:28">
      <c r="Y55403" s="240"/>
      <c r="AB55403" s="241"/>
    </row>
    <row r="55404" spans="25:28">
      <c r="Y55404" s="240"/>
      <c r="AB55404" s="241"/>
    </row>
    <row r="55405" spans="25:28">
      <c r="Y55405" s="240"/>
      <c r="AB55405" s="241"/>
    </row>
    <row r="55406" spans="25:28">
      <c r="Y55406" s="240"/>
      <c r="AB55406" s="241"/>
    </row>
    <row r="55407" spans="25:28">
      <c r="Y55407" s="240"/>
      <c r="AB55407" s="241"/>
    </row>
    <row r="55408" spans="25:28">
      <c r="Y55408" s="240"/>
      <c r="AB55408" s="241"/>
    </row>
    <row r="55409" spans="25:28">
      <c r="Y55409" s="240"/>
      <c r="AB55409" s="241"/>
    </row>
    <row r="55410" spans="25:28">
      <c r="Y55410" s="240"/>
      <c r="AB55410" s="241"/>
    </row>
    <row r="55411" spans="25:28">
      <c r="Y55411" s="240"/>
      <c r="AB55411" s="241"/>
    </row>
    <row r="55412" spans="25:28">
      <c r="Y55412" s="240"/>
      <c r="AB55412" s="241"/>
    </row>
    <row r="55413" spans="25:28">
      <c r="Y55413" s="240"/>
      <c r="AB55413" s="241"/>
    </row>
    <row r="55414" spans="25:28">
      <c r="Y55414" s="240"/>
      <c r="AB55414" s="241"/>
    </row>
    <row r="55415" spans="25:28">
      <c r="Y55415" s="240"/>
      <c r="AB55415" s="241"/>
    </row>
    <row r="55416" spans="25:28">
      <c r="Y55416" s="240"/>
      <c r="AB55416" s="241"/>
    </row>
    <row r="55417" spans="25:28">
      <c r="Y55417" s="240"/>
      <c r="AB55417" s="241"/>
    </row>
    <row r="55418" spans="25:28">
      <c r="Y55418" s="240"/>
      <c r="AB55418" s="241"/>
    </row>
    <row r="55419" spans="25:28">
      <c r="Y55419" s="240"/>
      <c r="AB55419" s="241"/>
    </row>
    <row r="55420" spans="25:28">
      <c r="Y55420" s="240"/>
      <c r="AB55420" s="241"/>
    </row>
    <row r="55421" spans="25:28">
      <c r="Y55421" s="240"/>
      <c r="AB55421" s="241"/>
    </row>
    <row r="55422" spans="25:28">
      <c r="Y55422" s="240"/>
      <c r="AB55422" s="241"/>
    </row>
    <row r="55423" spans="25:28">
      <c r="Y55423" s="240"/>
      <c r="AB55423" s="241"/>
    </row>
    <row r="55424" spans="25:28">
      <c r="Y55424" s="240"/>
      <c r="AB55424" s="241"/>
    </row>
    <row r="55425" spans="25:28">
      <c r="Y55425" s="240"/>
      <c r="AB55425" s="241"/>
    </row>
    <row r="55426" spans="25:28">
      <c r="Y55426" s="240"/>
      <c r="AB55426" s="241"/>
    </row>
    <row r="55427" spans="25:28">
      <c r="Y55427" s="240"/>
      <c r="AB55427" s="241"/>
    </row>
    <row r="55428" spans="25:28">
      <c r="Y55428" s="240"/>
      <c r="AB55428" s="241"/>
    </row>
    <row r="55429" spans="25:28">
      <c r="Y55429" s="240"/>
      <c r="AB55429" s="241"/>
    </row>
    <row r="55430" spans="25:28">
      <c r="Y55430" s="240"/>
      <c r="AB55430" s="241"/>
    </row>
    <row r="55431" spans="25:28">
      <c r="Y55431" s="240"/>
      <c r="AB55431" s="241"/>
    </row>
    <row r="55432" spans="25:28">
      <c r="Y55432" s="240"/>
      <c r="AB55432" s="241"/>
    </row>
    <row r="55433" spans="25:28">
      <c r="Y55433" s="240"/>
      <c r="AB55433" s="241"/>
    </row>
    <row r="55434" spans="25:28">
      <c r="Y55434" s="240"/>
      <c r="AB55434" s="241"/>
    </row>
    <row r="55435" spans="25:28">
      <c r="Y55435" s="240"/>
      <c r="AB55435" s="241"/>
    </row>
    <row r="55436" spans="25:28">
      <c r="Y55436" s="240"/>
      <c r="AB55436" s="241"/>
    </row>
    <row r="55437" spans="25:28">
      <c r="Y55437" s="240"/>
      <c r="AB55437" s="241"/>
    </row>
    <row r="55438" spans="25:28">
      <c r="Y55438" s="240"/>
      <c r="AB55438" s="241"/>
    </row>
    <row r="55439" spans="25:28">
      <c r="Y55439" s="240"/>
      <c r="AB55439" s="241"/>
    </row>
    <row r="55440" spans="25:28">
      <c r="Y55440" s="240"/>
      <c r="AB55440" s="241"/>
    </row>
    <row r="55441" spans="25:28">
      <c r="Y55441" s="240"/>
      <c r="AB55441" s="241"/>
    </row>
    <row r="55442" spans="25:28">
      <c r="Y55442" s="240"/>
      <c r="AB55442" s="241"/>
    </row>
    <row r="55443" spans="25:28">
      <c r="Y55443" s="240"/>
      <c r="AB55443" s="241"/>
    </row>
    <row r="55444" spans="25:28">
      <c r="Y55444" s="240"/>
      <c r="AB55444" s="241"/>
    </row>
    <row r="55445" spans="25:28">
      <c r="Y55445" s="240"/>
      <c r="AB55445" s="241"/>
    </row>
    <row r="55446" spans="25:28">
      <c r="Y55446" s="240"/>
      <c r="AB55446" s="241"/>
    </row>
    <row r="55447" spans="25:28">
      <c r="Y55447" s="240"/>
      <c r="AB55447" s="241"/>
    </row>
    <row r="55448" spans="25:28">
      <c r="Y55448" s="240"/>
      <c r="AB55448" s="241"/>
    </row>
    <row r="55449" spans="25:28">
      <c r="Y55449" s="240"/>
      <c r="AB55449" s="241"/>
    </row>
    <row r="55450" spans="25:28">
      <c r="Y55450" s="240"/>
      <c r="AB55450" s="241"/>
    </row>
    <row r="55451" spans="25:28">
      <c r="Y55451" s="240"/>
      <c r="AB55451" s="241"/>
    </row>
    <row r="55452" spans="25:28">
      <c r="Y55452" s="240"/>
      <c r="AB55452" s="241"/>
    </row>
    <row r="55453" spans="25:28">
      <c r="Y55453" s="240"/>
      <c r="AB55453" s="241"/>
    </row>
    <row r="55454" spans="25:28">
      <c r="Y55454" s="240"/>
      <c r="AB55454" s="241"/>
    </row>
    <row r="55455" spans="25:28">
      <c r="Y55455" s="240"/>
      <c r="AB55455" s="241"/>
    </row>
    <row r="55456" spans="25:28">
      <c r="Y55456" s="240"/>
      <c r="AB55456" s="241"/>
    </row>
    <row r="55457" spans="25:28">
      <c r="Y55457" s="240"/>
      <c r="AB55457" s="241"/>
    </row>
    <row r="55458" spans="25:28">
      <c r="Y55458" s="240"/>
      <c r="AB55458" s="241"/>
    </row>
    <row r="55459" spans="25:28">
      <c r="Y55459" s="240"/>
      <c r="AB55459" s="241"/>
    </row>
    <row r="55460" spans="25:28">
      <c r="Y55460" s="240"/>
      <c r="AB55460" s="241"/>
    </row>
    <row r="55461" spans="25:28">
      <c r="Y55461" s="240"/>
      <c r="AB55461" s="241"/>
    </row>
    <row r="55462" spans="25:28">
      <c r="Y55462" s="240"/>
      <c r="AB55462" s="241"/>
    </row>
    <row r="55463" spans="25:28">
      <c r="Y55463" s="240"/>
      <c r="AB55463" s="241"/>
    </row>
    <row r="55464" spans="25:28">
      <c r="Y55464" s="240"/>
      <c r="AB55464" s="241"/>
    </row>
    <row r="55465" spans="25:28">
      <c r="Y55465" s="240"/>
      <c r="AB55465" s="241"/>
    </row>
    <row r="55466" spans="25:28">
      <c r="Y55466" s="240"/>
      <c r="AB55466" s="241"/>
    </row>
    <row r="55467" spans="25:28">
      <c r="Y55467" s="240"/>
      <c r="AB55467" s="241"/>
    </row>
    <row r="55468" spans="25:28">
      <c r="Y55468" s="240"/>
      <c r="AB55468" s="241"/>
    </row>
    <row r="55469" spans="25:28">
      <c r="Y55469" s="240"/>
      <c r="AB55469" s="241"/>
    </row>
    <row r="55470" spans="25:28">
      <c r="Y55470" s="240"/>
      <c r="AB55470" s="241"/>
    </row>
    <row r="55471" spans="25:28">
      <c r="Y55471" s="240"/>
      <c r="AB55471" s="241"/>
    </row>
    <row r="55472" spans="25:28">
      <c r="Y55472" s="240"/>
      <c r="AB55472" s="241"/>
    </row>
    <row r="55473" spans="25:28">
      <c r="Y55473" s="240"/>
      <c r="AB55473" s="241"/>
    </row>
    <row r="55474" spans="25:28">
      <c r="Y55474" s="240"/>
      <c r="AB55474" s="241"/>
    </row>
    <row r="55475" spans="25:28">
      <c r="Y55475" s="240"/>
      <c r="AB55475" s="241"/>
    </row>
    <row r="55476" spans="25:28">
      <c r="Y55476" s="240"/>
      <c r="AB55476" s="241"/>
    </row>
    <row r="55477" spans="25:28">
      <c r="Y55477" s="240"/>
      <c r="AB55477" s="241"/>
    </row>
    <row r="55478" spans="25:28">
      <c r="Y55478" s="240"/>
      <c r="AB55478" s="241"/>
    </row>
    <row r="55479" spans="25:28">
      <c r="Y55479" s="240"/>
      <c r="AB55479" s="241"/>
    </row>
    <row r="55480" spans="25:28">
      <c r="Y55480" s="240"/>
      <c r="AB55480" s="241"/>
    </row>
    <row r="55481" spans="25:28">
      <c r="Y55481" s="240"/>
      <c r="AB55481" s="241"/>
    </row>
    <row r="55482" spans="25:28">
      <c r="Y55482" s="240"/>
      <c r="AB55482" s="241"/>
    </row>
    <row r="55483" spans="25:28">
      <c r="Y55483" s="240"/>
      <c r="AB55483" s="241"/>
    </row>
    <row r="55484" spans="25:28">
      <c r="Y55484" s="240"/>
      <c r="AB55484" s="241"/>
    </row>
    <row r="55485" spans="25:28">
      <c r="Y55485" s="240"/>
      <c r="AB55485" s="241"/>
    </row>
    <row r="55486" spans="25:28">
      <c r="Y55486" s="240"/>
      <c r="AB55486" s="241"/>
    </row>
    <row r="55487" spans="25:28">
      <c r="Y55487" s="240"/>
      <c r="AB55487" s="241"/>
    </row>
    <row r="55488" spans="25:28">
      <c r="Y55488" s="240"/>
      <c r="AB55488" s="241"/>
    </row>
    <row r="55489" spans="25:28">
      <c r="Y55489" s="240"/>
      <c r="AB55489" s="241"/>
    </row>
    <row r="55490" spans="25:28">
      <c r="Y55490" s="240"/>
      <c r="AB55490" s="241"/>
    </row>
    <row r="55491" spans="25:28">
      <c r="Y55491" s="240"/>
      <c r="AB55491" s="241"/>
    </row>
    <row r="55492" spans="25:28">
      <c r="Y55492" s="240"/>
      <c r="AB55492" s="241"/>
    </row>
    <row r="55493" spans="25:28">
      <c r="Y55493" s="240"/>
      <c r="AB55493" s="241"/>
    </row>
    <row r="55494" spans="25:28">
      <c r="Y55494" s="240"/>
      <c r="AB55494" s="241"/>
    </row>
    <row r="55495" spans="25:28">
      <c r="Y55495" s="240"/>
      <c r="AB55495" s="241"/>
    </row>
    <row r="55496" spans="25:28">
      <c r="Y55496" s="240"/>
      <c r="AB55496" s="241"/>
    </row>
    <row r="55497" spans="25:28">
      <c r="Y55497" s="240"/>
      <c r="AB55497" s="241"/>
    </row>
    <row r="55498" spans="25:28">
      <c r="Y55498" s="240"/>
      <c r="AB55498" s="241"/>
    </row>
    <row r="55499" spans="25:28">
      <c r="Y55499" s="240"/>
      <c r="AB55499" s="241"/>
    </row>
    <row r="55500" spans="25:28">
      <c r="Y55500" s="240"/>
      <c r="AB55500" s="241"/>
    </row>
    <row r="55501" spans="25:28">
      <c r="Y55501" s="240"/>
      <c r="AB55501" s="241"/>
    </row>
    <row r="55502" spans="25:28">
      <c r="Y55502" s="240"/>
      <c r="AB55502" s="241"/>
    </row>
    <row r="55503" spans="25:28">
      <c r="Y55503" s="240"/>
      <c r="AB55503" s="241"/>
    </row>
    <row r="55504" spans="25:28">
      <c r="Y55504" s="240"/>
      <c r="AB55504" s="241"/>
    </row>
    <row r="55505" spans="25:28">
      <c r="Y55505" s="240"/>
      <c r="AB55505" s="241"/>
    </row>
    <row r="55506" spans="25:28">
      <c r="Y55506" s="240"/>
      <c r="AB55506" s="241"/>
    </row>
    <row r="55507" spans="25:28">
      <c r="Y55507" s="240"/>
      <c r="AB55507" s="241"/>
    </row>
    <row r="55508" spans="25:28">
      <c r="Y55508" s="240"/>
      <c r="AB55508" s="241"/>
    </row>
    <row r="55509" spans="25:28">
      <c r="Y55509" s="240"/>
      <c r="AB55509" s="241"/>
    </row>
    <row r="55510" spans="25:28">
      <c r="Y55510" s="240"/>
      <c r="AB55510" s="241"/>
    </row>
    <row r="55511" spans="25:28">
      <c r="Y55511" s="240"/>
      <c r="AB55511" s="241"/>
    </row>
    <row r="55512" spans="25:28">
      <c r="Y55512" s="240"/>
      <c r="AB55512" s="241"/>
    </row>
    <row r="55513" spans="25:28">
      <c r="Y55513" s="240"/>
      <c r="AB55513" s="241"/>
    </row>
    <row r="55514" spans="25:28">
      <c r="Y55514" s="240"/>
      <c r="AB55514" s="241"/>
    </row>
    <row r="55515" spans="25:28">
      <c r="Y55515" s="240"/>
      <c r="AB55515" s="241"/>
    </row>
    <row r="55516" spans="25:28">
      <c r="Y55516" s="240"/>
      <c r="AB55516" s="241"/>
    </row>
    <row r="55517" spans="25:28">
      <c r="Y55517" s="240"/>
      <c r="AB55517" s="241"/>
    </row>
    <row r="55518" spans="25:28">
      <c r="Y55518" s="240"/>
      <c r="AB55518" s="241"/>
    </row>
    <row r="55519" spans="25:28">
      <c r="Y55519" s="240"/>
      <c r="AB55519" s="241"/>
    </row>
    <row r="55520" spans="25:28">
      <c r="Y55520" s="240"/>
      <c r="AB55520" s="241"/>
    </row>
    <row r="55521" spans="25:28">
      <c r="Y55521" s="240"/>
      <c r="AB55521" s="241"/>
    </row>
    <row r="55522" spans="25:28">
      <c r="Y55522" s="240"/>
      <c r="AB55522" s="241"/>
    </row>
    <row r="55523" spans="25:28">
      <c r="Y55523" s="240"/>
      <c r="AB55523" s="241"/>
    </row>
    <row r="55524" spans="25:28">
      <c r="Y55524" s="240"/>
      <c r="AB55524" s="241"/>
    </row>
    <row r="55525" spans="25:28">
      <c r="Y55525" s="240"/>
      <c r="AB55525" s="241"/>
    </row>
    <row r="55526" spans="25:28">
      <c r="Y55526" s="240"/>
      <c r="AB55526" s="241"/>
    </row>
    <row r="55527" spans="25:28">
      <c r="Y55527" s="240"/>
      <c r="AB55527" s="241"/>
    </row>
    <row r="55528" spans="25:28">
      <c r="Y55528" s="240"/>
      <c r="AB55528" s="241"/>
    </row>
    <row r="55529" spans="25:28">
      <c r="Y55529" s="240"/>
      <c r="AB55529" s="241"/>
    </row>
    <row r="55530" spans="25:28">
      <c r="Y55530" s="240"/>
      <c r="AB55530" s="241"/>
    </row>
    <row r="55531" spans="25:28">
      <c r="Y55531" s="240"/>
      <c r="AB55531" s="241"/>
    </row>
    <row r="55532" spans="25:28">
      <c r="Y55532" s="240"/>
      <c r="AB55532" s="241"/>
    </row>
    <row r="55533" spans="25:28">
      <c r="Y55533" s="240"/>
      <c r="AB55533" s="241"/>
    </row>
    <row r="55534" spans="25:28">
      <c r="Y55534" s="240"/>
      <c r="AB55534" s="241"/>
    </row>
    <row r="55535" spans="25:28">
      <c r="Y55535" s="240"/>
      <c r="AB55535" s="241"/>
    </row>
    <row r="55536" spans="25:28">
      <c r="Y55536" s="240"/>
      <c r="AB55536" s="241"/>
    </row>
    <row r="55537" spans="25:28">
      <c r="Y55537" s="240"/>
      <c r="AB55537" s="241"/>
    </row>
    <row r="55538" spans="25:28">
      <c r="Y55538" s="240"/>
      <c r="AB55538" s="241"/>
    </row>
    <row r="55539" spans="25:28">
      <c r="Y55539" s="240"/>
      <c r="AB55539" s="241"/>
    </row>
    <row r="55540" spans="25:28">
      <c r="Y55540" s="240"/>
      <c r="AB55540" s="241"/>
    </row>
    <row r="55541" spans="25:28">
      <c r="Y55541" s="240"/>
      <c r="AB55541" s="241"/>
    </row>
    <row r="55542" spans="25:28">
      <c r="Y55542" s="240"/>
      <c r="AB55542" s="241"/>
    </row>
    <row r="55543" spans="25:28">
      <c r="Y55543" s="240"/>
      <c r="AB55543" s="241"/>
    </row>
    <row r="55544" spans="25:28">
      <c r="Y55544" s="240"/>
      <c r="AB55544" s="241"/>
    </row>
    <row r="55545" spans="25:28">
      <c r="Y55545" s="240"/>
      <c r="AB55545" s="241"/>
    </row>
    <row r="55546" spans="25:28">
      <c r="Y55546" s="240"/>
      <c r="AB55546" s="241"/>
    </row>
    <row r="55547" spans="25:28">
      <c r="Y55547" s="240"/>
      <c r="AB55547" s="241"/>
    </row>
    <row r="55548" spans="25:28">
      <c r="Y55548" s="240"/>
      <c r="AB55548" s="241"/>
    </row>
    <row r="55549" spans="25:28">
      <c r="Y55549" s="240"/>
      <c r="AB55549" s="241"/>
    </row>
    <row r="55550" spans="25:28">
      <c r="Y55550" s="240"/>
      <c r="AB55550" s="241"/>
    </row>
    <row r="55551" spans="25:28">
      <c r="Y55551" s="240"/>
      <c r="AB55551" s="241"/>
    </row>
    <row r="55552" spans="25:28">
      <c r="Y55552" s="240"/>
      <c r="AB55552" s="241"/>
    </row>
    <row r="55553" spans="25:28">
      <c r="Y55553" s="240"/>
      <c r="AB55553" s="241"/>
    </row>
    <row r="55554" spans="25:28">
      <c r="Y55554" s="240"/>
      <c r="AB55554" s="241"/>
    </row>
    <row r="55555" spans="25:28">
      <c r="Y55555" s="240"/>
      <c r="AB55555" s="241"/>
    </row>
    <row r="55556" spans="25:28">
      <c r="Y55556" s="240"/>
      <c r="AB55556" s="241"/>
    </row>
    <row r="55557" spans="25:28">
      <c r="Y55557" s="240"/>
      <c r="AB55557" s="241"/>
    </row>
    <row r="55558" spans="25:28">
      <c r="Y55558" s="240"/>
      <c r="AB55558" s="241"/>
    </row>
    <row r="55559" spans="25:28">
      <c r="Y55559" s="240"/>
      <c r="AB55559" s="241"/>
    </row>
    <row r="55560" spans="25:28">
      <c r="Y55560" s="240"/>
      <c r="AB55560" s="241"/>
    </row>
    <row r="55561" spans="25:28">
      <c r="Y55561" s="240"/>
      <c r="AB55561" s="241"/>
    </row>
    <row r="55562" spans="25:28">
      <c r="Y55562" s="240"/>
      <c r="AB55562" s="241"/>
    </row>
    <row r="55563" spans="25:28">
      <c r="Y55563" s="240"/>
      <c r="AB55563" s="241"/>
    </row>
    <row r="55564" spans="25:28">
      <c r="Y55564" s="240"/>
      <c r="AB55564" s="241"/>
    </row>
    <row r="55565" spans="25:28">
      <c r="Y55565" s="240"/>
      <c r="AB55565" s="241"/>
    </row>
    <row r="55566" spans="25:28">
      <c r="Y55566" s="240"/>
      <c r="AB55566" s="241"/>
    </row>
    <row r="55567" spans="25:28">
      <c r="Y55567" s="240"/>
      <c r="AB55567" s="241"/>
    </row>
    <row r="55568" spans="25:28">
      <c r="Y55568" s="240"/>
      <c r="AB55568" s="241"/>
    </row>
    <row r="55569" spans="25:28">
      <c r="Y55569" s="240"/>
      <c r="AB55569" s="241"/>
    </row>
    <row r="55570" spans="25:28">
      <c r="Y55570" s="240"/>
      <c r="AB55570" s="241"/>
    </row>
    <row r="55571" spans="25:28">
      <c r="Y55571" s="240"/>
      <c r="AB55571" s="241"/>
    </row>
    <row r="55572" spans="25:28">
      <c r="Y55572" s="240"/>
      <c r="AB55572" s="241"/>
    </row>
    <row r="55573" spans="25:28">
      <c r="Y55573" s="240"/>
      <c r="AB55573" s="241"/>
    </row>
    <row r="55574" spans="25:28">
      <c r="Y55574" s="240"/>
      <c r="AB55574" s="241"/>
    </row>
    <row r="55575" spans="25:28">
      <c r="Y55575" s="240"/>
      <c r="AB55575" s="241"/>
    </row>
    <row r="55576" spans="25:28">
      <c r="Y55576" s="240"/>
      <c r="AB55576" s="241"/>
    </row>
    <row r="55577" spans="25:28">
      <c r="Y55577" s="240"/>
      <c r="AB55577" s="241"/>
    </row>
    <row r="55578" spans="25:28">
      <c r="Y55578" s="240"/>
      <c r="AB55578" s="241"/>
    </row>
    <row r="55579" spans="25:28">
      <c r="Y55579" s="240"/>
      <c r="AB55579" s="241"/>
    </row>
    <row r="55580" spans="25:28">
      <c r="Y55580" s="240"/>
      <c r="AB55580" s="241"/>
    </row>
    <row r="55581" spans="25:28">
      <c r="Y55581" s="240"/>
      <c r="AB55581" s="241"/>
    </row>
    <row r="55582" spans="25:28">
      <c r="Y55582" s="240"/>
      <c r="AB55582" s="241"/>
    </row>
    <row r="55583" spans="25:28">
      <c r="Y55583" s="240"/>
      <c r="AB55583" s="241"/>
    </row>
    <row r="55584" spans="25:28">
      <c r="Y55584" s="240"/>
      <c r="AB55584" s="241"/>
    </row>
    <row r="55585" spans="25:28">
      <c r="Y55585" s="240"/>
      <c r="AB55585" s="241"/>
    </row>
    <row r="55586" spans="25:28">
      <c r="Y55586" s="240"/>
      <c r="AB55586" s="241"/>
    </row>
    <row r="55587" spans="25:28">
      <c r="Y55587" s="240"/>
      <c r="AB55587" s="241"/>
    </row>
    <row r="55588" spans="25:28">
      <c r="Y55588" s="240"/>
      <c r="AB55588" s="241"/>
    </row>
    <row r="55589" spans="25:28">
      <c r="Y55589" s="240"/>
      <c r="AB55589" s="241"/>
    </row>
    <row r="55590" spans="25:28">
      <c r="Y55590" s="240"/>
      <c r="AB55590" s="241"/>
    </row>
    <row r="55591" spans="25:28">
      <c r="Y55591" s="240"/>
      <c r="AB55591" s="241"/>
    </row>
    <row r="55592" spans="25:28">
      <c r="Y55592" s="240"/>
      <c r="AB55592" s="241"/>
    </row>
    <row r="55593" spans="25:28">
      <c r="Y55593" s="240"/>
      <c r="AB55593" s="241"/>
    </row>
    <row r="55594" spans="25:28">
      <c r="Y55594" s="240"/>
      <c r="AB55594" s="241"/>
    </row>
    <row r="55595" spans="25:28">
      <c r="Y55595" s="240"/>
      <c r="AB55595" s="241"/>
    </row>
    <row r="55596" spans="25:28">
      <c r="Y55596" s="240"/>
      <c r="AB55596" s="241"/>
    </row>
    <row r="55597" spans="25:28">
      <c r="Y55597" s="240"/>
      <c r="AB55597" s="241"/>
    </row>
    <row r="55598" spans="25:28">
      <c r="Y55598" s="240"/>
      <c r="AB55598" s="241"/>
    </row>
    <row r="55599" spans="25:28">
      <c r="Y55599" s="240"/>
      <c r="AB55599" s="241"/>
    </row>
    <row r="55600" spans="25:28">
      <c r="Y55600" s="240"/>
      <c r="AB55600" s="241"/>
    </row>
    <row r="55601" spans="25:28">
      <c r="Y55601" s="240"/>
      <c r="AB55601" s="241"/>
    </row>
    <row r="55602" spans="25:28">
      <c r="Y55602" s="240"/>
      <c r="AB55602" s="241"/>
    </row>
    <row r="55603" spans="25:28">
      <c r="Y55603" s="240"/>
      <c r="AB55603" s="241"/>
    </row>
    <row r="55604" spans="25:28">
      <c r="Y55604" s="240"/>
      <c r="AB55604" s="241"/>
    </row>
    <row r="55605" spans="25:28">
      <c r="Y55605" s="240"/>
      <c r="AB55605" s="241"/>
    </row>
    <row r="55606" spans="25:28">
      <c r="Y55606" s="240"/>
      <c r="AB55606" s="241"/>
    </row>
    <row r="55607" spans="25:28">
      <c r="Y55607" s="240"/>
      <c r="AB55607" s="241"/>
    </row>
    <row r="55608" spans="25:28">
      <c r="Y55608" s="240"/>
      <c r="AB55608" s="241"/>
    </row>
    <row r="55609" spans="25:28">
      <c r="Y55609" s="240"/>
      <c r="AB55609" s="241"/>
    </row>
    <row r="55610" spans="25:28">
      <c r="Y55610" s="240"/>
      <c r="AB55610" s="241"/>
    </row>
    <row r="55611" spans="25:28">
      <c r="Y55611" s="240"/>
      <c r="AB55611" s="241"/>
    </row>
    <row r="55612" spans="25:28">
      <c r="Y55612" s="240"/>
      <c r="AB55612" s="241"/>
    </row>
    <row r="55613" spans="25:28">
      <c r="Y55613" s="240"/>
      <c r="AB55613" s="241"/>
    </row>
    <row r="55614" spans="25:28">
      <c r="Y55614" s="240"/>
      <c r="AB55614" s="241"/>
    </row>
    <row r="55615" spans="25:28">
      <c r="Y55615" s="240"/>
      <c r="AB55615" s="241"/>
    </row>
    <row r="55616" spans="25:28">
      <c r="Y55616" s="240"/>
      <c r="AB55616" s="241"/>
    </row>
    <row r="55617" spans="25:28">
      <c r="Y55617" s="240"/>
      <c r="AB55617" s="241"/>
    </row>
    <row r="55618" spans="25:28">
      <c r="Y55618" s="240"/>
      <c r="AB55618" s="241"/>
    </row>
    <row r="55619" spans="25:28">
      <c r="Y55619" s="240"/>
      <c r="AB55619" s="241"/>
    </row>
    <row r="55620" spans="25:28">
      <c r="Y55620" s="240"/>
      <c r="AB55620" s="241"/>
    </row>
    <row r="55621" spans="25:28">
      <c r="Y55621" s="240"/>
      <c r="AB55621" s="241"/>
    </row>
    <row r="55622" spans="25:28">
      <c r="Y55622" s="240"/>
      <c r="AB55622" s="241"/>
    </row>
    <row r="55623" spans="25:28">
      <c r="Y55623" s="240"/>
      <c r="AB55623" s="241"/>
    </row>
    <row r="55624" spans="25:28">
      <c r="Y55624" s="240"/>
      <c r="AB55624" s="241"/>
    </row>
    <row r="55625" spans="25:28">
      <c r="Y55625" s="240"/>
      <c r="AB55625" s="241"/>
    </row>
    <row r="55626" spans="25:28">
      <c r="Y55626" s="240"/>
      <c r="AB55626" s="241"/>
    </row>
    <row r="55627" spans="25:28">
      <c r="Y55627" s="240"/>
      <c r="AB55627" s="241"/>
    </row>
    <row r="55628" spans="25:28">
      <c r="Y55628" s="240"/>
      <c r="AB55628" s="241"/>
    </row>
    <row r="55629" spans="25:28">
      <c r="Y55629" s="240"/>
      <c r="AB55629" s="241"/>
    </row>
    <row r="55630" spans="25:28">
      <c r="Y55630" s="240"/>
      <c r="AB55630" s="241"/>
    </row>
    <row r="55631" spans="25:28">
      <c r="Y55631" s="240"/>
      <c r="AB55631" s="241"/>
    </row>
    <row r="55632" spans="25:28">
      <c r="Y55632" s="240"/>
      <c r="AB55632" s="241"/>
    </row>
    <row r="55633" spans="25:28">
      <c r="Y55633" s="240"/>
      <c r="AB55633" s="241"/>
    </row>
    <row r="55634" spans="25:28">
      <c r="Y55634" s="240"/>
      <c r="AB55634" s="241"/>
    </row>
    <row r="55635" spans="25:28">
      <c r="Y55635" s="240"/>
      <c r="AB55635" s="241"/>
    </row>
    <row r="55636" spans="25:28">
      <c r="Y55636" s="240"/>
      <c r="AB55636" s="241"/>
    </row>
    <row r="55637" spans="25:28">
      <c r="Y55637" s="240"/>
      <c r="AB55637" s="241"/>
    </row>
    <row r="55638" spans="25:28">
      <c r="Y55638" s="240"/>
      <c r="AB55638" s="241"/>
    </row>
    <row r="55639" spans="25:28">
      <c r="Y55639" s="240"/>
      <c r="AB55639" s="241"/>
    </row>
    <row r="55640" spans="25:28">
      <c r="Y55640" s="240"/>
      <c r="AB55640" s="241"/>
    </row>
    <row r="55641" spans="25:28">
      <c r="Y55641" s="240"/>
      <c r="AB55641" s="241"/>
    </row>
    <row r="55642" spans="25:28">
      <c r="Y55642" s="240"/>
      <c r="AB55642" s="241"/>
    </row>
    <row r="55643" spans="25:28">
      <c r="Y55643" s="240"/>
      <c r="AB55643" s="241"/>
    </row>
    <row r="55644" spans="25:28">
      <c r="Y55644" s="240"/>
      <c r="AB55644" s="241"/>
    </row>
    <row r="55645" spans="25:28">
      <c r="Y55645" s="240"/>
      <c r="AB55645" s="241"/>
    </row>
    <row r="55646" spans="25:28">
      <c r="Y55646" s="240"/>
      <c r="AB55646" s="241"/>
    </row>
    <row r="55647" spans="25:28">
      <c r="Y55647" s="240"/>
      <c r="AB55647" s="241"/>
    </row>
    <row r="55648" spans="25:28">
      <c r="Y55648" s="240"/>
      <c r="AB55648" s="241"/>
    </row>
    <row r="55649" spans="25:28">
      <c r="Y55649" s="240"/>
      <c r="AB55649" s="241"/>
    </row>
    <row r="55650" spans="25:28">
      <c r="Y55650" s="240"/>
      <c r="AB55650" s="241"/>
    </row>
    <row r="55651" spans="25:28">
      <c r="Y55651" s="240"/>
      <c r="AB55651" s="241"/>
    </row>
    <row r="55652" spans="25:28">
      <c r="Y55652" s="240"/>
      <c r="AB55652" s="241"/>
    </row>
    <row r="55653" spans="25:28">
      <c r="Y55653" s="240"/>
      <c r="AB55653" s="241"/>
    </row>
    <row r="55654" spans="25:28">
      <c r="Y55654" s="240"/>
      <c r="AB55654" s="241"/>
    </row>
    <row r="55655" spans="25:28">
      <c r="Y55655" s="240"/>
      <c r="AB55655" s="241"/>
    </row>
    <row r="55656" spans="25:28">
      <c r="Y55656" s="240"/>
      <c r="AB55656" s="241"/>
    </row>
    <row r="55657" spans="25:28">
      <c r="Y55657" s="240"/>
      <c r="AB55657" s="241"/>
    </row>
    <row r="55658" spans="25:28">
      <c r="Y55658" s="240"/>
      <c r="AB55658" s="241"/>
    </row>
    <row r="55659" spans="25:28">
      <c r="Y55659" s="240"/>
      <c r="AB55659" s="241"/>
    </row>
    <row r="55660" spans="25:28">
      <c r="Y55660" s="240"/>
      <c r="AB55660" s="241"/>
    </row>
    <row r="55661" spans="25:28">
      <c r="Y55661" s="240"/>
      <c r="AB55661" s="241"/>
    </row>
    <row r="55662" spans="25:28">
      <c r="Y55662" s="240"/>
      <c r="AB55662" s="241"/>
    </row>
    <row r="55663" spans="25:28">
      <c r="Y55663" s="240"/>
      <c r="AB55663" s="241"/>
    </row>
    <row r="55664" spans="25:28">
      <c r="Y55664" s="240"/>
      <c r="AB55664" s="241"/>
    </row>
    <row r="55665" spans="25:28">
      <c r="Y55665" s="240"/>
      <c r="AB55665" s="241"/>
    </row>
    <row r="55666" spans="25:28">
      <c r="Y55666" s="240"/>
      <c r="AB55666" s="241"/>
    </row>
    <row r="55667" spans="25:28">
      <c r="Y55667" s="240"/>
      <c r="AB55667" s="241"/>
    </row>
    <row r="55668" spans="25:28">
      <c r="Y55668" s="240"/>
      <c r="AB55668" s="241"/>
    </row>
    <row r="55669" spans="25:28">
      <c r="Y55669" s="240"/>
      <c r="AB55669" s="241"/>
    </row>
    <row r="55670" spans="25:28">
      <c r="Y55670" s="240"/>
      <c r="AB55670" s="241"/>
    </row>
    <row r="55671" spans="25:28">
      <c r="Y55671" s="240"/>
      <c r="AB55671" s="241"/>
    </row>
    <row r="55672" spans="25:28">
      <c r="Y55672" s="240"/>
      <c r="AB55672" s="241"/>
    </row>
    <row r="55673" spans="25:28">
      <c r="Y55673" s="240"/>
      <c r="AB55673" s="241"/>
    </row>
    <row r="55674" spans="25:28">
      <c r="Y55674" s="240"/>
      <c r="AB55674" s="241"/>
    </row>
    <row r="55675" spans="25:28">
      <c r="Y55675" s="240"/>
      <c r="AB55675" s="241"/>
    </row>
    <row r="55676" spans="25:28">
      <c r="Y55676" s="240"/>
      <c r="AB55676" s="241"/>
    </row>
    <row r="55677" spans="25:28">
      <c r="Y55677" s="240"/>
      <c r="AB55677" s="241"/>
    </row>
    <row r="55678" spans="25:28">
      <c r="Y55678" s="240"/>
      <c r="AB55678" s="241"/>
    </row>
    <row r="55679" spans="25:28">
      <c r="Y55679" s="240"/>
      <c r="AB55679" s="241"/>
    </row>
    <row r="55680" spans="25:28">
      <c r="Y55680" s="240"/>
      <c r="AB55680" s="241"/>
    </row>
    <row r="55681" spans="25:28">
      <c r="Y55681" s="240"/>
      <c r="AB55681" s="241"/>
    </row>
    <row r="55682" spans="25:28">
      <c r="Y55682" s="240"/>
      <c r="AB55682" s="241"/>
    </row>
    <row r="55683" spans="25:28">
      <c r="Y55683" s="240"/>
      <c r="AB55683" s="241"/>
    </row>
    <row r="55684" spans="25:28">
      <c r="Y55684" s="240"/>
      <c r="AB55684" s="241"/>
    </row>
    <row r="55685" spans="25:28">
      <c r="Y55685" s="240"/>
      <c r="AB55685" s="241"/>
    </row>
    <row r="55686" spans="25:28">
      <c r="Y55686" s="240"/>
      <c r="AB55686" s="241"/>
    </row>
    <row r="55687" spans="25:28">
      <c r="Y55687" s="240"/>
      <c r="AB55687" s="241"/>
    </row>
    <row r="55688" spans="25:28">
      <c r="Y55688" s="240"/>
      <c r="AB55688" s="241"/>
    </row>
    <row r="55689" spans="25:28">
      <c r="Y55689" s="240"/>
      <c r="AB55689" s="241"/>
    </row>
    <row r="55690" spans="25:28">
      <c r="Y55690" s="240"/>
      <c r="AB55690" s="241"/>
    </row>
    <row r="55691" spans="25:28">
      <c r="Y55691" s="240"/>
      <c r="AB55691" s="241"/>
    </row>
    <row r="55692" spans="25:28">
      <c r="Y55692" s="240"/>
      <c r="AB55692" s="241"/>
    </row>
    <row r="55693" spans="25:28">
      <c r="Y55693" s="240"/>
      <c r="AB55693" s="241"/>
    </row>
    <row r="55694" spans="25:28">
      <c r="Y55694" s="240"/>
      <c r="AB55694" s="241"/>
    </row>
    <row r="55695" spans="25:28">
      <c r="Y55695" s="240"/>
      <c r="AB55695" s="241"/>
    </row>
    <row r="55696" spans="25:28">
      <c r="Y55696" s="240"/>
      <c r="AB55696" s="241"/>
    </row>
    <row r="55697" spans="25:28">
      <c r="Y55697" s="240"/>
      <c r="AB55697" s="241"/>
    </row>
    <row r="55698" spans="25:28">
      <c r="Y55698" s="240"/>
      <c r="AB55698" s="241"/>
    </row>
    <row r="55699" spans="25:28">
      <c r="Y55699" s="240"/>
      <c r="AB55699" s="241"/>
    </row>
    <row r="55700" spans="25:28">
      <c r="Y55700" s="240"/>
      <c r="AB55700" s="241"/>
    </row>
    <row r="55701" spans="25:28">
      <c r="Y55701" s="240"/>
      <c r="AB55701" s="241"/>
    </row>
    <row r="55702" spans="25:28">
      <c r="Y55702" s="240"/>
      <c r="AB55702" s="241"/>
    </row>
    <row r="55703" spans="25:28">
      <c r="Y55703" s="240"/>
      <c r="AB55703" s="241"/>
    </row>
    <row r="55704" spans="25:28">
      <c r="Y55704" s="240"/>
      <c r="AB55704" s="241"/>
    </row>
    <row r="55705" spans="25:28">
      <c r="Y55705" s="240"/>
      <c r="AB55705" s="241"/>
    </row>
    <row r="55706" spans="25:28">
      <c r="Y55706" s="240"/>
      <c r="AB55706" s="241"/>
    </row>
    <row r="55707" spans="25:28">
      <c r="Y55707" s="240"/>
      <c r="AB55707" s="241"/>
    </row>
    <row r="55708" spans="25:28">
      <c r="Y55708" s="240"/>
      <c r="AB55708" s="241"/>
    </row>
    <row r="55709" spans="25:28">
      <c r="Y55709" s="240"/>
      <c r="AB55709" s="241"/>
    </row>
    <row r="55710" spans="25:28">
      <c r="Y55710" s="240"/>
      <c r="AB55710" s="241"/>
    </row>
    <row r="55711" spans="25:28">
      <c r="Y55711" s="240"/>
      <c r="AB55711" s="241"/>
    </row>
    <row r="55712" spans="25:28">
      <c r="Y55712" s="240"/>
      <c r="AB55712" s="241"/>
    </row>
    <row r="55713" spans="25:28">
      <c r="Y55713" s="240"/>
      <c r="AB55713" s="241"/>
    </row>
    <row r="55714" spans="25:28">
      <c r="Y55714" s="240"/>
      <c r="AB55714" s="241"/>
    </row>
    <row r="55715" spans="25:28">
      <c r="Y55715" s="240"/>
      <c r="AB55715" s="241"/>
    </row>
    <row r="55716" spans="25:28">
      <c r="Y55716" s="240"/>
      <c r="AB55716" s="241"/>
    </row>
    <row r="55717" spans="25:28">
      <c r="Y55717" s="240"/>
      <c r="AB55717" s="241"/>
    </row>
    <row r="55718" spans="25:28">
      <c r="Y55718" s="240"/>
      <c r="AB55718" s="241"/>
    </row>
    <row r="55719" spans="25:28">
      <c r="Y55719" s="240"/>
      <c r="AB55719" s="241"/>
    </row>
    <row r="55720" spans="25:28">
      <c r="Y55720" s="240"/>
      <c r="AB55720" s="241"/>
    </row>
    <row r="55721" spans="25:28">
      <c r="Y55721" s="240"/>
      <c r="AB55721" s="241"/>
    </row>
    <row r="55722" spans="25:28">
      <c r="Y55722" s="240"/>
      <c r="AB55722" s="241"/>
    </row>
    <row r="55723" spans="25:28">
      <c r="Y55723" s="240"/>
      <c r="AB55723" s="241"/>
    </row>
    <row r="55724" spans="25:28">
      <c r="Y55724" s="240"/>
      <c r="AB55724" s="241"/>
    </row>
    <row r="55725" spans="25:28">
      <c r="Y55725" s="240"/>
      <c r="AB55725" s="241"/>
    </row>
    <row r="55726" spans="25:28">
      <c r="Y55726" s="240"/>
      <c r="AB55726" s="241"/>
    </row>
    <row r="55727" spans="25:28">
      <c r="Y55727" s="240"/>
      <c r="AB55727" s="241"/>
    </row>
    <row r="55728" spans="25:28">
      <c r="Y55728" s="240"/>
      <c r="AB55728" s="241"/>
    </row>
    <row r="55729" spans="25:28">
      <c r="Y55729" s="240"/>
      <c r="AB55729" s="241"/>
    </row>
    <row r="55730" spans="25:28">
      <c r="Y55730" s="240"/>
      <c r="AB55730" s="241"/>
    </row>
    <row r="55731" spans="25:28">
      <c r="Y55731" s="240"/>
      <c r="AB55731" s="241"/>
    </row>
    <row r="55732" spans="25:28">
      <c r="Y55732" s="240"/>
      <c r="AB55732" s="241"/>
    </row>
    <row r="55733" spans="25:28">
      <c r="Y55733" s="240"/>
      <c r="AB55733" s="241"/>
    </row>
    <row r="55734" spans="25:28">
      <c r="Y55734" s="240"/>
      <c r="AB55734" s="241"/>
    </row>
    <row r="55735" spans="25:28">
      <c r="Y55735" s="240"/>
      <c r="AB55735" s="241"/>
    </row>
    <row r="55736" spans="25:28">
      <c r="Y55736" s="240"/>
      <c r="AB55736" s="241"/>
    </row>
    <row r="55737" spans="25:28">
      <c r="Y55737" s="240"/>
      <c r="AB55737" s="241"/>
    </row>
    <row r="55738" spans="25:28">
      <c r="Y55738" s="240"/>
      <c r="AB55738" s="241"/>
    </row>
    <row r="55739" spans="25:28">
      <c r="Y55739" s="240"/>
      <c r="AB55739" s="241"/>
    </row>
    <row r="55740" spans="25:28">
      <c r="Y55740" s="240"/>
      <c r="AB55740" s="241"/>
    </row>
    <row r="55741" spans="25:28">
      <c r="Y55741" s="240"/>
      <c r="AB55741" s="241"/>
    </row>
    <row r="55742" spans="25:28">
      <c r="Y55742" s="240"/>
      <c r="AB55742" s="241"/>
    </row>
    <row r="55743" spans="25:28">
      <c r="Y55743" s="240"/>
      <c r="AB55743" s="241"/>
    </row>
    <row r="55744" spans="25:28">
      <c r="Y55744" s="240"/>
      <c r="AB55744" s="241"/>
    </row>
    <row r="55745" spans="25:28">
      <c r="Y55745" s="240"/>
      <c r="AB55745" s="241"/>
    </row>
    <row r="55746" spans="25:28">
      <c r="Y55746" s="240"/>
      <c r="AB55746" s="241"/>
    </row>
    <row r="55747" spans="25:28">
      <c r="Y55747" s="240"/>
      <c r="AB55747" s="241"/>
    </row>
    <row r="55748" spans="25:28">
      <c r="Y55748" s="240"/>
      <c r="AB55748" s="241"/>
    </row>
    <row r="55749" spans="25:28">
      <c r="Y55749" s="240"/>
      <c r="AB55749" s="241"/>
    </row>
    <row r="55750" spans="25:28">
      <c r="Y55750" s="240"/>
      <c r="AB55750" s="241"/>
    </row>
    <row r="55751" spans="25:28">
      <c r="Y55751" s="240"/>
      <c r="AB55751" s="241"/>
    </row>
    <row r="55752" spans="25:28">
      <c r="Y55752" s="240"/>
      <c r="AB55752" s="241"/>
    </row>
    <row r="55753" spans="25:28">
      <c r="Y55753" s="240"/>
      <c r="AB55753" s="241"/>
    </row>
    <row r="55754" spans="25:28">
      <c r="Y55754" s="240"/>
      <c r="AB55754" s="241"/>
    </row>
    <row r="55755" spans="25:28">
      <c r="Y55755" s="240"/>
      <c r="AB55755" s="241"/>
    </row>
    <row r="55756" spans="25:28">
      <c r="Y55756" s="240"/>
      <c r="AB55756" s="241"/>
    </row>
    <row r="55757" spans="25:28">
      <c r="Y55757" s="240"/>
      <c r="AB55757" s="241"/>
    </row>
    <row r="55758" spans="25:28">
      <c r="Y55758" s="240"/>
      <c r="AB55758" s="241"/>
    </row>
    <row r="55759" spans="25:28">
      <c r="Y55759" s="240"/>
      <c r="AB55759" s="241"/>
    </row>
    <row r="55760" spans="25:28">
      <c r="Y55760" s="240"/>
      <c r="AB55760" s="241"/>
    </row>
    <row r="55761" spans="25:28">
      <c r="Y55761" s="240"/>
      <c r="AB55761" s="241"/>
    </row>
    <row r="55762" spans="25:28">
      <c r="Y55762" s="240"/>
      <c r="AB55762" s="241"/>
    </row>
    <row r="55763" spans="25:28">
      <c r="Y55763" s="240"/>
      <c r="AB55763" s="241"/>
    </row>
    <row r="55764" spans="25:28">
      <c r="Y55764" s="240"/>
      <c r="AB55764" s="241"/>
    </row>
    <row r="55765" spans="25:28">
      <c r="Y55765" s="240"/>
      <c r="AB55765" s="241"/>
    </row>
    <row r="55766" spans="25:28">
      <c r="Y55766" s="240"/>
      <c r="AB55766" s="241"/>
    </row>
    <row r="55767" spans="25:28">
      <c r="Y55767" s="240"/>
      <c r="AB55767" s="241"/>
    </row>
    <row r="55768" spans="25:28">
      <c r="Y55768" s="240"/>
      <c r="AB55768" s="241"/>
    </row>
    <row r="55769" spans="25:28">
      <c r="Y55769" s="240"/>
      <c r="AB55769" s="241"/>
    </row>
    <row r="55770" spans="25:28">
      <c r="Y55770" s="240"/>
      <c r="AB55770" s="241"/>
    </row>
    <row r="55771" spans="25:28">
      <c r="Y55771" s="240"/>
      <c r="AB55771" s="241"/>
    </row>
    <row r="55772" spans="25:28">
      <c r="Y55772" s="240"/>
      <c r="AB55772" s="241"/>
    </row>
    <row r="55773" spans="25:28">
      <c r="Y55773" s="240"/>
      <c r="AB55773" s="241"/>
    </row>
    <row r="55774" spans="25:28">
      <c r="Y55774" s="240"/>
      <c r="AB55774" s="241"/>
    </row>
    <row r="55775" spans="25:28">
      <c r="Y55775" s="240"/>
      <c r="AB55775" s="241"/>
    </row>
    <row r="55776" spans="25:28">
      <c r="Y55776" s="240"/>
      <c r="AB55776" s="241"/>
    </row>
    <row r="55777" spans="25:28">
      <c r="Y55777" s="240"/>
      <c r="AB55777" s="241"/>
    </row>
    <row r="55778" spans="25:28">
      <c r="Y55778" s="240"/>
      <c r="AB55778" s="241"/>
    </row>
    <row r="55779" spans="25:28">
      <c r="Y55779" s="240"/>
      <c r="AB55779" s="241"/>
    </row>
    <row r="55780" spans="25:28">
      <c r="Y55780" s="240"/>
      <c r="AB55780" s="241"/>
    </row>
    <row r="55781" spans="25:28">
      <c r="Y55781" s="240"/>
      <c r="AB55781" s="241"/>
    </row>
    <row r="55782" spans="25:28">
      <c r="Y55782" s="240"/>
      <c r="AB55782" s="241"/>
    </row>
    <row r="55783" spans="25:28">
      <c r="Y55783" s="240"/>
      <c r="AB55783" s="241"/>
    </row>
    <row r="55784" spans="25:28">
      <c r="Y55784" s="240"/>
      <c r="AB55784" s="241"/>
    </row>
    <row r="55785" spans="25:28">
      <c r="Y55785" s="240"/>
      <c r="AB55785" s="241"/>
    </row>
    <row r="55786" spans="25:28">
      <c r="Y55786" s="240"/>
      <c r="AB55786" s="241"/>
    </row>
    <row r="55787" spans="25:28">
      <c r="Y55787" s="240"/>
      <c r="AB55787" s="241"/>
    </row>
    <row r="55788" spans="25:28">
      <c r="Y55788" s="240"/>
      <c r="AB55788" s="241"/>
    </row>
    <row r="55789" spans="25:28">
      <c r="Y55789" s="240"/>
      <c r="AB55789" s="241"/>
    </row>
    <row r="55790" spans="25:28">
      <c r="Y55790" s="240"/>
      <c r="AB55790" s="241"/>
    </row>
    <row r="55791" spans="25:28">
      <c r="Y55791" s="240"/>
      <c r="AB55791" s="241"/>
    </row>
    <row r="55792" spans="25:28">
      <c r="Y55792" s="240"/>
      <c r="AB55792" s="241"/>
    </row>
    <row r="55793" spans="25:28">
      <c r="Y55793" s="240"/>
      <c r="AB55793" s="241"/>
    </row>
    <row r="55794" spans="25:28">
      <c r="Y55794" s="240"/>
      <c r="AB55794" s="241"/>
    </row>
    <row r="55795" spans="25:28">
      <c r="Y55795" s="240"/>
      <c r="AB55795" s="241"/>
    </row>
    <row r="55796" spans="25:28">
      <c r="Y55796" s="240"/>
      <c r="AB55796" s="241"/>
    </row>
    <row r="55797" spans="25:28">
      <c r="Y55797" s="240"/>
      <c r="AB55797" s="241"/>
    </row>
    <row r="55798" spans="25:28">
      <c r="Y55798" s="240"/>
      <c r="AB55798" s="241"/>
    </row>
    <row r="55799" spans="25:28">
      <c r="Y55799" s="240"/>
      <c r="AB55799" s="241"/>
    </row>
    <row r="55800" spans="25:28">
      <c r="Y55800" s="240"/>
      <c r="AB55800" s="241"/>
    </row>
    <row r="55801" spans="25:28">
      <c r="Y55801" s="240"/>
      <c r="AB55801" s="241"/>
    </row>
    <row r="55802" spans="25:28">
      <c r="Y55802" s="240"/>
      <c r="AB55802" s="241"/>
    </row>
    <row r="55803" spans="25:28">
      <c r="Y55803" s="240"/>
      <c r="AB55803" s="241"/>
    </row>
    <row r="55804" spans="25:28">
      <c r="Y55804" s="240"/>
      <c r="AB55804" s="241"/>
    </row>
    <row r="55805" spans="25:28">
      <c r="Y55805" s="240"/>
      <c r="AB55805" s="241"/>
    </row>
    <row r="55806" spans="25:28">
      <c r="Y55806" s="240"/>
      <c r="AB55806" s="241"/>
    </row>
    <row r="55807" spans="25:28">
      <c r="Y55807" s="240"/>
      <c r="AB55807" s="241"/>
    </row>
    <row r="55808" spans="25:28">
      <c r="Y55808" s="240"/>
      <c r="AB55808" s="241"/>
    </row>
    <row r="55809" spans="25:28">
      <c r="Y55809" s="240"/>
      <c r="AB55809" s="241"/>
    </row>
    <row r="55810" spans="25:28">
      <c r="Y55810" s="240"/>
      <c r="AB55810" s="241"/>
    </row>
    <row r="55811" spans="25:28">
      <c r="Y55811" s="240"/>
      <c r="AB55811" s="241"/>
    </row>
    <row r="55812" spans="25:28">
      <c r="Y55812" s="240"/>
      <c r="AB55812" s="241"/>
    </row>
    <row r="55813" spans="25:28">
      <c r="Y55813" s="240"/>
      <c r="AB55813" s="241"/>
    </row>
    <row r="55814" spans="25:28">
      <c r="Y55814" s="240"/>
      <c r="AB55814" s="241"/>
    </row>
    <row r="55815" spans="25:28">
      <c r="Y55815" s="240"/>
      <c r="AB55815" s="241"/>
    </row>
    <row r="55816" spans="25:28">
      <c r="Y55816" s="240"/>
      <c r="AB55816" s="241"/>
    </row>
    <row r="55817" spans="25:28">
      <c r="Y55817" s="240"/>
      <c r="AB55817" s="241"/>
    </row>
    <row r="55818" spans="25:28">
      <c r="Y55818" s="240"/>
      <c r="AB55818" s="241"/>
    </row>
    <row r="55819" spans="25:28">
      <c r="Y55819" s="240"/>
      <c r="AB55819" s="241"/>
    </row>
    <row r="55820" spans="25:28">
      <c r="Y55820" s="240"/>
      <c r="AB55820" s="241"/>
    </row>
    <row r="55821" spans="25:28">
      <c r="Y55821" s="240"/>
      <c r="AB55821" s="241"/>
    </row>
    <row r="55822" spans="25:28">
      <c r="Y55822" s="240"/>
      <c r="AB55822" s="241"/>
    </row>
    <row r="55823" spans="25:28">
      <c r="Y55823" s="240"/>
      <c r="AB55823" s="241"/>
    </row>
    <row r="55824" spans="25:28">
      <c r="Y55824" s="240"/>
      <c r="AB55824" s="241"/>
    </row>
    <row r="55825" spans="25:28">
      <c r="Y55825" s="240"/>
      <c r="AB55825" s="241"/>
    </row>
    <row r="55826" spans="25:28">
      <c r="Y55826" s="240"/>
      <c r="AB55826" s="241"/>
    </row>
    <row r="55827" spans="25:28">
      <c r="Y55827" s="240"/>
      <c r="AB55827" s="241"/>
    </row>
    <row r="55828" spans="25:28">
      <c r="Y55828" s="240"/>
      <c r="AB55828" s="241"/>
    </row>
    <row r="55829" spans="25:28">
      <c r="Y55829" s="240"/>
      <c r="AB55829" s="241"/>
    </row>
    <row r="55830" spans="25:28">
      <c r="Y55830" s="240"/>
      <c r="AB55830" s="241"/>
    </row>
    <row r="55831" spans="25:28">
      <c r="Y55831" s="240"/>
      <c r="AB55831" s="241"/>
    </row>
    <row r="55832" spans="25:28">
      <c r="Y55832" s="240"/>
      <c r="AB55832" s="241"/>
    </row>
    <row r="55833" spans="25:28">
      <c r="Y55833" s="240"/>
      <c r="AB55833" s="241"/>
    </row>
    <row r="55834" spans="25:28">
      <c r="Y55834" s="240"/>
      <c r="AB55834" s="241"/>
    </row>
    <row r="55835" spans="25:28">
      <c r="Y55835" s="240"/>
      <c r="AB55835" s="241"/>
    </row>
    <row r="55836" spans="25:28">
      <c r="Y55836" s="240"/>
      <c r="AB55836" s="241"/>
    </row>
    <row r="55837" spans="25:28">
      <c r="Y55837" s="240"/>
      <c r="AB55837" s="241"/>
    </row>
    <row r="55838" spans="25:28">
      <c r="Y55838" s="240"/>
      <c r="AB55838" s="241"/>
    </row>
    <row r="55839" spans="25:28">
      <c r="Y55839" s="240"/>
      <c r="AB55839" s="241"/>
    </row>
    <row r="55840" spans="25:28">
      <c r="Y55840" s="240"/>
      <c r="AB55840" s="241"/>
    </row>
    <row r="55841" spans="25:28">
      <c r="Y55841" s="240"/>
      <c r="AB55841" s="241"/>
    </row>
    <row r="55842" spans="25:28">
      <c r="Y55842" s="240"/>
      <c r="AB55842" s="241"/>
    </row>
    <row r="55843" spans="25:28">
      <c r="Y55843" s="240"/>
      <c r="AB55843" s="241"/>
    </row>
    <row r="55844" spans="25:28">
      <c r="Y55844" s="240"/>
      <c r="AB55844" s="241"/>
    </row>
    <row r="55845" spans="25:28">
      <c r="Y55845" s="240"/>
      <c r="AB55845" s="241"/>
    </row>
    <row r="55846" spans="25:28">
      <c r="Y55846" s="240"/>
      <c r="AB55846" s="241"/>
    </row>
    <row r="55847" spans="25:28">
      <c r="Y55847" s="240"/>
      <c r="AB55847" s="241"/>
    </row>
    <row r="55848" spans="25:28">
      <c r="Y55848" s="240"/>
      <c r="AB55848" s="241"/>
    </row>
    <row r="55849" spans="25:28">
      <c r="Y55849" s="240"/>
      <c r="AB55849" s="241"/>
    </row>
    <row r="55850" spans="25:28">
      <c r="Y55850" s="240"/>
      <c r="AB55850" s="241"/>
    </row>
    <row r="55851" spans="25:28">
      <c r="Y55851" s="240"/>
      <c r="AB55851" s="241"/>
    </row>
    <row r="55852" spans="25:28">
      <c r="Y55852" s="240"/>
      <c r="AB55852" s="241"/>
    </row>
    <row r="55853" spans="25:28">
      <c r="Y55853" s="240"/>
      <c r="AB55853" s="241"/>
    </row>
    <row r="55854" spans="25:28">
      <c r="Y55854" s="240"/>
      <c r="AB55854" s="241"/>
    </row>
    <row r="55855" spans="25:28">
      <c r="Y55855" s="240"/>
      <c r="AB55855" s="241"/>
    </row>
    <row r="55856" spans="25:28">
      <c r="Y55856" s="240"/>
      <c r="AB55856" s="241"/>
    </row>
    <row r="55857" spans="25:28">
      <c r="Y55857" s="240"/>
      <c r="AB55857" s="241"/>
    </row>
    <row r="55858" spans="25:28">
      <c r="Y55858" s="240"/>
      <c r="AB55858" s="241"/>
    </row>
    <row r="55859" spans="25:28">
      <c r="Y55859" s="240"/>
      <c r="AB55859" s="241"/>
    </row>
    <row r="55860" spans="25:28">
      <c r="Y55860" s="240"/>
      <c r="AB55860" s="241"/>
    </row>
    <row r="55861" spans="25:28">
      <c r="Y55861" s="240"/>
      <c r="AB55861" s="241"/>
    </row>
    <row r="55862" spans="25:28">
      <c r="Y55862" s="240"/>
      <c r="AB55862" s="241"/>
    </row>
    <row r="55863" spans="25:28">
      <c r="Y55863" s="240"/>
      <c r="AB55863" s="241"/>
    </row>
    <row r="55864" spans="25:28">
      <c r="Y55864" s="240"/>
      <c r="AB55864" s="241"/>
    </row>
    <row r="55865" spans="25:28">
      <c r="Y55865" s="240"/>
      <c r="AB55865" s="241"/>
    </row>
    <row r="55866" spans="25:28">
      <c r="Y55866" s="240"/>
      <c r="AB55866" s="241"/>
    </row>
    <row r="55867" spans="25:28">
      <c r="Y55867" s="240"/>
      <c r="AB55867" s="241"/>
    </row>
    <row r="55868" spans="25:28">
      <c r="Y55868" s="240"/>
      <c r="AB55868" s="241"/>
    </row>
    <row r="55869" spans="25:28">
      <c r="Y55869" s="240"/>
      <c r="AB55869" s="241"/>
    </row>
    <row r="55870" spans="25:28">
      <c r="Y55870" s="240"/>
      <c r="AB55870" s="241"/>
    </row>
    <row r="55871" spans="25:28">
      <c r="Y55871" s="240"/>
      <c r="AB55871" s="241"/>
    </row>
    <row r="55872" spans="25:28">
      <c r="Y55872" s="240"/>
      <c r="AB55872" s="241"/>
    </row>
    <row r="55873" spans="25:28">
      <c r="Y55873" s="240"/>
      <c r="AB55873" s="241"/>
    </row>
    <row r="55874" spans="25:28">
      <c r="Y55874" s="240"/>
      <c r="AB55874" s="241"/>
    </row>
    <row r="55875" spans="25:28">
      <c r="Y55875" s="240"/>
      <c r="AB55875" s="241"/>
    </row>
    <row r="55876" spans="25:28">
      <c r="Y55876" s="240"/>
      <c r="AB55876" s="241"/>
    </row>
    <row r="55877" spans="25:28">
      <c r="Y55877" s="240"/>
      <c r="AB55877" s="241"/>
    </row>
    <row r="55878" spans="25:28">
      <c r="Y55878" s="240"/>
      <c r="AB55878" s="241"/>
    </row>
    <row r="55879" spans="25:28">
      <c r="Y55879" s="240"/>
      <c r="AB55879" s="241"/>
    </row>
    <row r="55880" spans="25:28">
      <c r="Y55880" s="240"/>
      <c r="AB55880" s="241"/>
    </row>
    <row r="55881" spans="25:28">
      <c r="Y55881" s="240"/>
      <c r="AB55881" s="241"/>
    </row>
    <row r="55882" spans="25:28">
      <c r="Y55882" s="240"/>
      <c r="AB55882" s="241"/>
    </row>
    <row r="55883" spans="25:28">
      <c r="Y55883" s="240"/>
      <c r="AB55883" s="241"/>
    </row>
    <row r="55884" spans="25:28">
      <c r="Y55884" s="240"/>
      <c r="AB55884" s="241"/>
    </row>
    <row r="55885" spans="25:28">
      <c r="Y55885" s="240"/>
      <c r="AB55885" s="241"/>
    </row>
    <row r="55886" spans="25:28">
      <c r="Y55886" s="240"/>
      <c r="AB55886" s="241"/>
    </row>
    <row r="55887" spans="25:28">
      <c r="Y55887" s="240"/>
      <c r="AB55887" s="241"/>
    </row>
    <row r="55888" spans="25:28">
      <c r="Y55888" s="240"/>
      <c r="AB55888" s="241"/>
    </row>
    <row r="55889" spans="25:28">
      <c r="Y55889" s="240"/>
      <c r="AB55889" s="241"/>
    </row>
    <row r="55890" spans="25:28">
      <c r="Y55890" s="240"/>
      <c r="AB55890" s="241"/>
    </row>
    <row r="55891" spans="25:28">
      <c r="Y55891" s="240"/>
      <c r="AB55891" s="241"/>
    </row>
    <row r="55892" spans="25:28">
      <c r="Y55892" s="240"/>
      <c r="AB55892" s="241"/>
    </row>
    <row r="55893" spans="25:28">
      <c r="Y55893" s="240"/>
      <c r="AB55893" s="241"/>
    </row>
    <row r="55894" spans="25:28">
      <c r="Y55894" s="240"/>
      <c r="AB55894" s="241"/>
    </row>
    <row r="55895" spans="25:28">
      <c r="Y55895" s="240"/>
      <c r="AB55895" s="241"/>
    </row>
    <row r="55896" spans="25:28">
      <c r="Y55896" s="240"/>
      <c r="AB55896" s="241"/>
    </row>
    <row r="55897" spans="25:28">
      <c r="Y55897" s="240"/>
      <c r="AB55897" s="241"/>
    </row>
    <row r="55898" spans="25:28">
      <c r="Y55898" s="240"/>
      <c r="AB55898" s="241"/>
    </row>
    <row r="55899" spans="25:28">
      <c r="Y55899" s="240"/>
      <c r="AB55899" s="241"/>
    </row>
    <row r="55900" spans="25:28">
      <c r="Y55900" s="240"/>
      <c r="AB55900" s="241"/>
    </row>
    <row r="55901" spans="25:28">
      <c r="Y55901" s="240"/>
      <c r="AB55901" s="241"/>
    </row>
    <row r="55902" spans="25:28">
      <c r="Y55902" s="240"/>
      <c r="AB55902" s="241"/>
    </row>
    <row r="55903" spans="25:28">
      <c r="Y55903" s="240"/>
      <c r="AB55903" s="241"/>
    </row>
    <row r="55904" spans="25:28">
      <c r="Y55904" s="240"/>
      <c r="AB55904" s="241"/>
    </row>
    <row r="55905" spans="25:28">
      <c r="Y55905" s="240"/>
      <c r="AB55905" s="241"/>
    </row>
    <row r="55906" spans="25:28">
      <c r="Y55906" s="240"/>
      <c r="AB55906" s="241"/>
    </row>
    <row r="55907" spans="25:28">
      <c r="Y55907" s="240"/>
      <c r="AB55907" s="241"/>
    </row>
    <row r="55908" spans="25:28">
      <c r="Y55908" s="240"/>
      <c r="AB55908" s="241"/>
    </row>
    <row r="55909" spans="25:28">
      <c r="Y55909" s="240"/>
      <c r="AB55909" s="241"/>
    </row>
    <row r="55910" spans="25:28">
      <c r="Y55910" s="240"/>
      <c r="AB55910" s="241"/>
    </row>
    <row r="55911" spans="25:28">
      <c r="Y55911" s="240"/>
      <c r="AB55911" s="241"/>
    </row>
    <row r="55912" spans="25:28">
      <c r="Y55912" s="240"/>
      <c r="AB55912" s="241"/>
    </row>
    <row r="55913" spans="25:28">
      <c r="Y55913" s="240"/>
      <c r="AB55913" s="241"/>
    </row>
    <row r="55914" spans="25:28">
      <c r="Y55914" s="240"/>
      <c r="AB55914" s="241"/>
    </row>
    <row r="55915" spans="25:28">
      <c r="Y55915" s="240"/>
      <c r="AB55915" s="241"/>
    </row>
    <row r="55916" spans="25:28">
      <c r="Y55916" s="240"/>
      <c r="AB55916" s="241"/>
    </row>
    <row r="55917" spans="25:28">
      <c r="Y55917" s="240"/>
      <c r="AB55917" s="241"/>
    </row>
    <row r="55918" spans="25:28">
      <c r="Y55918" s="240"/>
      <c r="AB55918" s="241"/>
    </row>
    <row r="55919" spans="25:28">
      <c r="Y55919" s="240"/>
      <c r="AB55919" s="241"/>
    </row>
    <row r="55920" spans="25:28">
      <c r="Y55920" s="240"/>
      <c r="AB55920" s="241"/>
    </row>
    <row r="55921" spans="25:28">
      <c r="Y55921" s="240"/>
      <c r="AB55921" s="241"/>
    </row>
    <row r="55922" spans="25:28">
      <c r="Y55922" s="240"/>
      <c r="AB55922" s="241"/>
    </row>
    <row r="55923" spans="25:28">
      <c r="Y55923" s="240"/>
      <c r="AB55923" s="241"/>
    </row>
    <row r="55924" spans="25:28">
      <c r="Y55924" s="240"/>
      <c r="AB55924" s="241"/>
    </row>
    <row r="55925" spans="25:28">
      <c r="Y55925" s="240"/>
      <c r="AB55925" s="241"/>
    </row>
    <row r="55926" spans="25:28">
      <c r="Y55926" s="240"/>
      <c r="AB55926" s="241"/>
    </row>
    <row r="55927" spans="25:28">
      <c r="Y55927" s="240"/>
      <c r="AB55927" s="241"/>
    </row>
    <row r="55928" spans="25:28">
      <c r="Y55928" s="240"/>
      <c r="AB55928" s="241"/>
    </row>
    <row r="55929" spans="25:28">
      <c r="Y55929" s="240"/>
      <c r="AB55929" s="241"/>
    </row>
    <row r="55930" spans="25:28">
      <c r="Y55930" s="240"/>
      <c r="AB55930" s="241"/>
    </row>
    <row r="55931" spans="25:28">
      <c r="Y55931" s="240"/>
      <c r="AB55931" s="241"/>
    </row>
    <row r="55932" spans="25:28">
      <c r="Y55932" s="240"/>
      <c r="AB55932" s="241"/>
    </row>
    <row r="55933" spans="25:28">
      <c r="Y55933" s="240"/>
      <c r="AB55933" s="241"/>
    </row>
    <row r="55934" spans="25:28">
      <c r="Y55934" s="240"/>
      <c r="AB55934" s="241"/>
    </row>
    <row r="55935" spans="25:28">
      <c r="Y55935" s="240"/>
      <c r="AB55935" s="241"/>
    </row>
    <row r="55936" spans="25:28">
      <c r="Y55936" s="240"/>
      <c r="AB55936" s="241"/>
    </row>
    <row r="55937" spans="25:28">
      <c r="Y55937" s="240"/>
      <c r="AB55937" s="241"/>
    </row>
    <row r="55938" spans="25:28">
      <c r="Y55938" s="240"/>
      <c r="AB55938" s="241"/>
    </row>
    <row r="55939" spans="25:28">
      <c r="Y55939" s="240"/>
      <c r="AB55939" s="241"/>
    </row>
    <row r="55940" spans="25:28">
      <c r="Y55940" s="240"/>
      <c r="AB55940" s="241"/>
    </row>
    <row r="55941" spans="25:28">
      <c r="Y55941" s="240"/>
      <c r="AB55941" s="241"/>
    </row>
    <row r="55942" spans="25:28">
      <c r="Y55942" s="240"/>
      <c r="AB55942" s="241"/>
    </row>
    <row r="55943" spans="25:28">
      <c r="Y55943" s="240"/>
      <c r="AB55943" s="241"/>
    </row>
    <row r="55944" spans="25:28">
      <c r="Y55944" s="240"/>
      <c r="AB55944" s="241"/>
    </row>
    <row r="55945" spans="25:28">
      <c r="Y55945" s="240"/>
      <c r="AB55945" s="241"/>
    </row>
    <row r="55946" spans="25:28">
      <c r="Y55946" s="240"/>
      <c r="AB55946" s="241"/>
    </row>
    <row r="55947" spans="25:28">
      <c r="Y55947" s="240"/>
      <c r="AB55947" s="241"/>
    </row>
    <row r="55948" spans="25:28">
      <c r="Y55948" s="240"/>
      <c r="AB55948" s="241"/>
    </row>
    <row r="55949" spans="25:28">
      <c r="Y55949" s="240"/>
      <c r="AB55949" s="241"/>
    </row>
    <row r="55950" spans="25:28">
      <c r="Y55950" s="240"/>
      <c r="AB55950" s="241"/>
    </row>
    <row r="55951" spans="25:28">
      <c r="Y55951" s="240"/>
      <c r="AB55951" s="241"/>
    </row>
    <row r="55952" spans="25:28">
      <c r="Y55952" s="240"/>
      <c r="AB55952" s="241"/>
    </row>
    <row r="55953" spans="25:28">
      <c r="Y55953" s="240"/>
      <c r="AB55953" s="241"/>
    </row>
    <row r="55954" spans="25:28">
      <c r="Y55954" s="240"/>
      <c r="AB55954" s="241"/>
    </row>
    <row r="55955" spans="25:28">
      <c r="Y55955" s="240"/>
      <c r="AB55955" s="241"/>
    </row>
    <row r="55956" spans="25:28">
      <c r="Y55956" s="240"/>
      <c r="AB55956" s="241"/>
    </row>
    <row r="55957" spans="25:28">
      <c r="Y55957" s="240"/>
      <c r="AB55957" s="241"/>
    </row>
    <row r="55958" spans="25:28">
      <c r="Y55958" s="240"/>
      <c r="AB55958" s="241"/>
    </row>
    <row r="55959" spans="25:28">
      <c r="Y55959" s="240"/>
      <c r="AB55959" s="241"/>
    </row>
    <row r="55960" spans="25:28">
      <c r="Y55960" s="240"/>
      <c r="AB55960" s="241"/>
    </row>
    <row r="55961" spans="25:28">
      <c r="Y55961" s="240"/>
      <c r="AB55961" s="241"/>
    </row>
    <row r="55962" spans="25:28">
      <c r="Y55962" s="240"/>
      <c r="AB55962" s="241"/>
    </row>
    <row r="55963" spans="25:28">
      <c r="Y55963" s="240"/>
      <c r="AB55963" s="241"/>
    </row>
    <row r="55964" spans="25:28">
      <c r="Y55964" s="240"/>
      <c r="AB55964" s="241"/>
    </row>
    <row r="55965" spans="25:28">
      <c r="Y55965" s="240"/>
      <c r="AB55965" s="241"/>
    </row>
    <row r="55966" spans="25:28">
      <c r="Y55966" s="240"/>
      <c r="AB55966" s="241"/>
    </row>
    <row r="55967" spans="25:28">
      <c r="Y55967" s="240"/>
      <c r="AB55967" s="241"/>
    </row>
    <row r="55968" spans="25:28">
      <c r="Y55968" s="240"/>
      <c r="AB55968" s="241"/>
    </row>
    <row r="55969" spans="25:28">
      <c r="Y55969" s="240"/>
      <c r="AB55969" s="241"/>
    </row>
    <row r="55970" spans="25:28">
      <c r="Y55970" s="240"/>
      <c r="AB55970" s="241"/>
    </row>
    <row r="55971" spans="25:28">
      <c r="Y55971" s="240"/>
      <c r="AB55971" s="241"/>
    </row>
    <row r="55972" spans="25:28">
      <c r="Y55972" s="240"/>
      <c r="AB55972" s="241"/>
    </row>
    <row r="55973" spans="25:28">
      <c r="Y55973" s="240"/>
      <c r="AB55973" s="241"/>
    </row>
    <row r="55974" spans="25:28">
      <c r="Y55974" s="240"/>
      <c r="AB55974" s="241"/>
    </row>
    <row r="55975" spans="25:28">
      <c r="Y55975" s="240"/>
      <c r="AB55975" s="241"/>
    </row>
    <row r="55976" spans="25:28">
      <c r="Y55976" s="240"/>
      <c r="AB55976" s="241"/>
    </row>
    <row r="55977" spans="25:28">
      <c r="Y55977" s="240"/>
      <c r="AB55977" s="241"/>
    </row>
    <row r="55978" spans="25:28">
      <c r="Y55978" s="240"/>
      <c r="AB55978" s="241"/>
    </row>
    <row r="55979" spans="25:28">
      <c r="Y55979" s="240"/>
      <c r="AB55979" s="241"/>
    </row>
    <row r="55980" spans="25:28">
      <c r="Y55980" s="240"/>
      <c r="AB55980" s="241"/>
    </row>
    <row r="55981" spans="25:28">
      <c r="Y55981" s="240"/>
      <c r="AB55981" s="241"/>
    </row>
    <row r="55982" spans="25:28">
      <c r="Y55982" s="240"/>
      <c r="AB55982" s="241"/>
    </row>
    <row r="55983" spans="25:28">
      <c r="Y55983" s="240"/>
      <c r="AB55983" s="241"/>
    </row>
    <row r="55984" spans="25:28">
      <c r="Y55984" s="240"/>
      <c r="AB55984" s="241"/>
    </row>
    <row r="55985" spans="25:28">
      <c r="Y55985" s="240"/>
      <c r="AB55985" s="241"/>
    </row>
    <row r="55986" spans="25:28">
      <c r="Y55986" s="240"/>
      <c r="AB55986" s="241"/>
    </row>
    <row r="55987" spans="25:28">
      <c r="Y55987" s="240"/>
      <c r="AB55987" s="241"/>
    </row>
    <row r="55988" spans="25:28">
      <c r="Y55988" s="240"/>
      <c r="AB55988" s="241"/>
    </row>
    <row r="55989" spans="25:28">
      <c r="Y55989" s="240"/>
      <c r="AB55989" s="241"/>
    </row>
    <row r="55990" spans="25:28">
      <c r="Y55990" s="240"/>
      <c r="AB55990" s="241"/>
    </row>
    <row r="55991" spans="25:28">
      <c r="Y55991" s="240"/>
      <c r="AB55991" s="241"/>
    </row>
    <row r="55992" spans="25:28">
      <c r="Y55992" s="240"/>
      <c r="AB55992" s="241"/>
    </row>
    <row r="55993" spans="25:28">
      <c r="Y55993" s="240"/>
      <c r="AB55993" s="241"/>
    </row>
    <row r="55994" spans="25:28">
      <c r="Y55994" s="240"/>
      <c r="AB55994" s="241"/>
    </row>
    <row r="55995" spans="25:28">
      <c r="Y55995" s="240"/>
      <c r="AB55995" s="241"/>
    </row>
    <row r="55996" spans="25:28">
      <c r="Y55996" s="240"/>
      <c r="AB55996" s="241"/>
    </row>
    <row r="55997" spans="25:28">
      <c r="Y55997" s="240"/>
      <c r="AB55997" s="241"/>
    </row>
    <row r="55998" spans="25:28">
      <c r="Y55998" s="240"/>
      <c r="AB55998" s="241"/>
    </row>
    <row r="55999" spans="25:28">
      <c r="Y55999" s="240"/>
      <c r="AB55999" s="241"/>
    </row>
    <row r="56000" spans="25:28">
      <c r="Y56000" s="240"/>
      <c r="AB56000" s="241"/>
    </row>
    <row r="56001" spans="25:28">
      <c r="Y56001" s="240"/>
      <c r="AB56001" s="241"/>
    </row>
    <row r="56002" spans="25:28">
      <c r="Y56002" s="240"/>
      <c r="AB56002" s="241"/>
    </row>
    <row r="56003" spans="25:28">
      <c r="Y56003" s="240"/>
      <c r="AB56003" s="241"/>
    </row>
    <row r="56004" spans="25:28">
      <c r="Y56004" s="240"/>
      <c r="AB56004" s="241"/>
    </row>
    <row r="56005" spans="25:28">
      <c r="Y56005" s="240"/>
      <c r="AB56005" s="241"/>
    </row>
    <row r="56006" spans="25:28">
      <c r="Y56006" s="240"/>
      <c r="AB56006" s="241"/>
    </row>
    <row r="56007" spans="25:28">
      <c r="Y56007" s="240"/>
      <c r="AB56007" s="241"/>
    </row>
    <row r="56008" spans="25:28">
      <c r="Y56008" s="240"/>
      <c r="AB56008" s="241"/>
    </row>
    <row r="56009" spans="25:28">
      <c r="Y56009" s="240"/>
      <c r="AB56009" s="241"/>
    </row>
    <row r="56010" spans="25:28">
      <c r="Y56010" s="240"/>
      <c r="AB56010" s="241"/>
    </row>
    <row r="56011" spans="25:28">
      <c r="Y56011" s="240"/>
      <c r="AB56011" s="241"/>
    </row>
    <row r="56012" spans="25:28">
      <c r="Y56012" s="240"/>
      <c r="AB56012" s="241"/>
    </row>
    <row r="56013" spans="25:28">
      <c r="Y56013" s="240"/>
      <c r="AB56013" s="241"/>
    </row>
    <row r="56014" spans="25:28">
      <c r="Y56014" s="240"/>
      <c r="AB56014" s="241"/>
    </row>
    <row r="56015" spans="25:28">
      <c r="Y56015" s="240"/>
      <c r="AB56015" s="241"/>
    </row>
    <row r="56016" spans="25:28">
      <c r="Y56016" s="240"/>
      <c r="AB56016" s="241"/>
    </row>
    <row r="56017" spans="25:28">
      <c r="Y56017" s="240"/>
      <c r="AB56017" s="241"/>
    </row>
    <row r="56018" spans="25:28">
      <c r="Y56018" s="240"/>
      <c r="AB56018" s="241"/>
    </row>
    <row r="56019" spans="25:28">
      <c r="Y56019" s="240"/>
      <c r="AB56019" s="241"/>
    </row>
    <row r="56020" spans="25:28">
      <c r="Y56020" s="240"/>
      <c r="AB56020" s="241"/>
    </row>
    <row r="56021" spans="25:28">
      <c r="Y56021" s="240"/>
      <c r="AB56021" s="241"/>
    </row>
    <row r="56022" spans="25:28">
      <c r="Y56022" s="240"/>
      <c r="AB56022" s="241"/>
    </row>
    <row r="56023" spans="25:28">
      <c r="Y56023" s="240"/>
      <c r="AB56023" s="241"/>
    </row>
    <row r="56024" spans="25:28">
      <c r="Y56024" s="240"/>
      <c r="AB56024" s="241"/>
    </row>
    <row r="56025" spans="25:28">
      <c r="Y56025" s="240"/>
      <c r="AB56025" s="241"/>
    </row>
    <row r="56026" spans="25:28">
      <c r="Y56026" s="240"/>
      <c r="AB56026" s="241"/>
    </row>
    <row r="56027" spans="25:28">
      <c r="Y56027" s="240"/>
      <c r="AB56027" s="241"/>
    </row>
    <row r="56028" spans="25:28">
      <c r="Y56028" s="240"/>
      <c r="AB56028" s="241"/>
    </row>
    <row r="56029" spans="25:28">
      <c r="Y56029" s="240"/>
      <c r="AB56029" s="241"/>
    </row>
    <row r="56030" spans="25:28">
      <c r="Y56030" s="240"/>
      <c r="AB56030" s="241"/>
    </row>
    <row r="56031" spans="25:28">
      <c r="Y56031" s="240"/>
      <c r="AB56031" s="241"/>
    </row>
    <row r="56032" spans="25:28">
      <c r="Y56032" s="240"/>
      <c r="AB56032" s="241"/>
    </row>
    <row r="56033" spans="25:28">
      <c r="Y56033" s="240"/>
      <c r="AB56033" s="241"/>
    </row>
    <row r="56034" spans="25:28">
      <c r="Y56034" s="240"/>
      <c r="AB56034" s="241"/>
    </row>
    <row r="56035" spans="25:28">
      <c r="Y56035" s="240"/>
      <c r="AB56035" s="241"/>
    </row>
    <row r="56036" spans="25:28">
      <c r="Y56036" s="240"/>
      <c r="AB56036" s="241"/>
    </row>
    <row r="56037" spans="25:28">
      <c r="Y56037" s="240"/>
      <c r="AB56037" s="241"/>
    </row>
    <row r="56038" spans="25:28">
      <c r="Y56038" s="240"/>
      <c r="AB56038" s="241"/>
    </row>
    <row r="56039" spans="25:28">
      <c r="Y56039" s="240"/>
      <c r="AB56039" s="241"/>
    </row>
    <row r="56040" spans="25:28">
      <c r="Y56040" s="240"/>
      <c r="AB56040" s="241"/>
    </row>
    <row r="56041" spans="25:28">
      <c r="Y56041" s="240"/>
      <c r="AB56041" s="241"/>
    </row>
    <row r="56042" spans="25:28">
      <c r="Y56042" s="240"/>
      <c r="AB56042" s="241"/>
    </row>
    <row r="56043" spans="25:28">
      <c r="Y56043" s="240"/>
      <c r="AB56043" s="241"/>
    </row>
    <row r="56044" spans="25:28">
      <c r="Y56044" s="240"/>
      <c r="AB56044" s="241"/>
    </row>
    <row r="56045" spans="25:28">
      <c r="Y56045" s="240"/>
      <c r="AB56045" s="241"/>
    </row>
    <row r="56046" spans="25:28">
      <c r="Y56046" s="240"/>
      <c r="AB56046" s="241"/>
    </row>
    <row r="56047" spans="25:28">
      <c r="Y56047" s="240"/>
      <c r="AB56047" s="241"/>
    </row>
    <row r="56048" spans="25:28">
      <c r="Y56048" s="240"/>
      <c r="AB56048" s="241"/>
    </row>
    <row r="56049" spans="25:28">
      <c r="Y56049" s="240"/>
      <c r="AB56049" s="241"/>
    </row>
    <row r="56050" spans="25:28">
      <c r="Y56050" s="240"/>
      <c r="AB56050" s="241"/>
    </row>
    <row r="56051" spans="25:28">
      <c r="Y56051" s="240"/>
      <c r="AB56051" s="241"/>
    </row>
    <row r="56052" spans="25:28">
      <c r="Y56052" s="240"/>
      <c r="AB56052" s="241"/>
    </row>
    <row r="56053" spans="25:28">
      <c r="Y56053" s="240"/>
      <c r="AB56053" s="241"/>
    </row>
    <row r="56054" spans="25:28">
      <c r="Y56054" s="240"/>
      <c r="AB56054" s="241"/>
    </row>
    <row r="56055" spans="25:28">
      <c r="Y56055" s="240"/>
      <c r="AB56055" s="241"/>
    </row>
    <row r="56056" spans="25:28">
      <c r="Y56056" s="240"/>
      <c r="AB56056" s="241"/>
    </row>
    <row r="56057" spans="25:28">
      <c r="Y56057" s="240"/>
      <c r="AB56057" s="241"/>
    </row>
    <row r="56058" spans="25:28">
      <c r="Y56058" s="240"/>
      <c r="AB56058" s="241"/>
    </row>
    <row r="56059" spans="25:28">
      <c r="Y56059" s="240"/>
      <c r="AB56059" s="241"/>
    </row>
    <row r="56060" spans="25:28">
      <c r="Y56060" s="240"/>
      <c r="AB56060" s="241"/>
    </row>
    <row r="56061" spans="25:28">
      <c r="Y56061" s="240"/>
      <c r="AB56061" s="241"/>
    </row>
    <row r="56062" spans="25:28">
      <c r="Y56062" s="240"/>
      <c r="AB56062" s="241"/>
    </row>
    <row r="56063" spans="25:28">
      <c r="Y56063" s="240"/>
      <c r="AB56063" s="241"/>
    </row>
    <row r="56064" spans="25:28">
      <c r="Y56064" s="240"/>
      <c r="AB56064" s="241"/>
    </row>
    <row r="56065" spans="25:28">
      <c r="Y56065" s="240"/>
      <c r="AB56065" s="241"/>
    </row>
    <row r="56066" spans="25:28">
      <c r="Y56066" s="240"/>
      <c r="AB56066" s="241"/>
    </row>
    <row r="56067" spans="25:28">
      <c r="Y56067" s="240"/>
      <c r="AB56067" s="241"/>
    </row>
    <row r="56068" spans="25:28">
      <c r="Y56068" s="240"/>
      <c r="AB56068" s="241"/>
    </row>
    <row r="56069" spans="25:28">
      <c r="Y56069" s="240"/>
      <c r="AB56069" s="241"/>
    </row>
    <row r="56070" spans="25:28">
      <c r="Y56070" s="240"/>
      <c r="AB56070" s="241"/>
    </row>
    <row r="56071" spans="25:28">
      <c r="Y56071" s="240"/>
      <c r="AB56071" s="241"/>
    </row>
    <row r="56072" spans="25:28">
      <c r="Y56072" s="240"/>
      <c r="AB56072" s="241"/>
    </row>
    <row r="56073" spans="25:28">
      <c r="Y56073" s="240"/>
      <c r="AB56073" s="241"/>
    </row>
    <row r="56074" spans="25:28">
      <c r="Y56074" s="240"/>
      <c r="AB56074" s="241"/>
    </row>
    <row r="56075" spans="25:28">
      <c r="Y56075" s="240"/>
      <c r="AB56075" s="241"/>
    </row>
    <row r="56076" spans="25:28">
      <c r="Y56076" s="240"/>
      <c r="AB56076" s="241"/>
    </row>
    <row r="56077" spans="25:28">
      <c r="Y56077" s="240"/>
      <c r="AB56077" s="241"/>
    </row>
    <row r="56078" spans="25:28">
      <c r="Y56078" s="240"/>
      <c r="AB56078" s="241"/>
    </row>
    <row r="56079" spans="25:28">
      <c r="Y56079" s="240"/>
      <c r="AB56079" s="241"/>
    </row>
    <row r="56080" spans="25:28">
      <c r="Y56080" s="240"/>
      <c r="AB56080" s="241"/>
    </row>
    <row r="56081" spans="25:28">
      <c r="Y56081" s="240"/>
      <c r="AB56081" s="241"/>
    </row>
    <row r="56082" spans="25:28">
      <c r="Y56082" s="240"/>
      <c r="AB56082" s="241"/>
    </row>
    <row r="56083" spans="25:28">
      <c r="Y56083" s="240"/>
      <c r="AB56083" s="241"/>
    </row>
    <row r="56084" spans="25:28">
      <c r="Y56084" s="240"/>
      <c r="AB56084" s="241"/>
    </row>
    <row r="56085" spans="25:28">
      <c r="Y56085" s="240"/>
      <c r="AB56085" s="241"/>
    </row>
    <row r="56086" spans="25:28">
      <c r="Y56086" s="240"/>
      <c r="AB56086" s="241"/>
    </row>
    <row r="56087" spans="25:28">
      <c r="Y56087" s="240"/>
      <c r="AB56087" s="241"/>
    </row>
    <row r="56088" spans="25:28">
      <c r="Y56088" s="240"/>
      <c r="AB56088" s="241"/>
    </row>
    <row r="56089" spans="25:28">
      <c r="Y56089" s="240"/>
      <c r="AB56089" s="241"/>
    </row>
    <row r="56090" spans="25:28">
      <c r="Y56090" s="240"/>
      <c r="AB56090" s="241"/>
    </row>
    <row r="56091" spans="25:28">
      <c r="Y56091" s="240"/>
      <c r="AB56091" s="241"/>
    </row>
    <row r="56092" spans="25:28">
      <c r="Y56092" s="240"/>
      <c r="AB56092" s="241"/>
    </row>
    <row r="56093" spans="25:28">
      <c r="Y56093" s="240"/>
      <c r="AB56093" s="241"/>
    </row>
    <row r="56094" spans="25:28">
      <c r="Y56094" s="240"/>
      <c r="AB56094" s="241"/>
    </row>
    <row r="56095" spans="25:28">
      <c r="Y56095" s="240"/>
      <c r="AB56095" s="241"/>
    </row>
    <row r="56096" spans="25:28">
      <c r="Y56096" s="240"/>
      <c r="AB56096" s="241"/>
    </row>
    <row r="56097" spans="25:28">
      <c r="Y56097" s="240"/>
      <c r="AB56097" s="241"/>
    </row>
    <row r="56098" spans="25:28">
      <c r="Y56098" s="240"/>
      <c r="AB56098" s="241"/>
    </row>
    <row r="56099" spans="25:28">
      <c r="Y56099" s="240"/>
      <c r="AB56099" s="241"/>
    </row>
    <row r="56100" spans="25:28">
      <c r="Y56100" s="240"/>
      <c r="AB56100" s="241"/>
    </row>
    <row r="56101" spans="25:28">
      <c r="Y56101" s="240"/>
      <c r="AB56101" s="241"/>
    </row>
    <row r="56102" spans="25:28">
      <c r="Y56102" s="240"/>
      <c r="AB56102" s="241"/>
    </row>
    <row r="56103" spans="25:28">
      <c r="Y56103" s="240"/>
      <c r="AB56103" s="241"/>
    </row>
    <row r="56104" spans="25:28">
      <c r="Y56104" s="240"/>
      <c r="AB56104" s="241"/>
    </row>
    <row r="56105" spans="25:28">
      <c r="Y56105" s="240"/>
      <c r="AB56105" s="241"/>
    </row>
    <row r="56106" spans="25:28">
      <c r="Y56106" s="240"/>
      <c r="AB56106" s="241"/>
    </row>
    <row r="56107" spans="25:28">
      <c r="Y56107" s="240"/>
      <c r="AB56107" s="241"/>
    </row>
    <row r="56108" spans="25:28">
      <c r="Y56108" s="240"/>
      <c r="AB56108" s="241"/>
    </row>
    <row r="56109" spans="25:28">
      <c r="Y56109" s="240"/>
      <c r="AB56109" s="241"/>
    </row>
    <row r="56110" spans="25:28">
      <c r="Y56110" s="240"/>
      <c r="AB56110" s="241"/>
    </row>
    <row r="56111" spans="25:28">
      <c r="Y56111" s="240"/>
      <c r="AB56111" s="241"/>
    </row>
    <row r="56112" spans="25:28">
      <c r="Y56112" s="240"/>
      <c r="AB56112" s="241"/>
    </row>
    <row r="56113" spans="25:28">
      <c r="Y56113" s="240"/>
      <c r="AB56113" s="241"/>
    </row>
    <row r="56114" spans="25:28">
      <c r="Y56114" s="240"/>
      <c r="AB56114" s="241"/>
    </row>
    <row r="56115" spans="25:28">
      <c r="Y56115" s="240"/>
      <c r="AB56115" s="241"/>
    </row>
    <row r="56116" spans="25:28">
      <c r="Y56116" s="240"/>
      <c r="AB56116" s="241"/>
    </row>
    <row r="56117" spans="25:28">
      <c r="Y56117" s="240"/>
      <c r="AB56117" s="241"/>
    </row>
    <row r="56118" spans="25:28">
      <c r="Y56118" s="240"/>
      <c r="AB56118" s="241"/>
    </row>
    <row r="56119" spans="25:28">
      <c r="Y56119" s="240"/>
      <c r="AB56119" s="241"/>
    </row>
    <row r="56120" spans="25:28">
      <c r="Y56120" s="240"/>
      <c r="AB56120" s="241"/>
    </row>
    <row r="56121" spans="25:28">
      <c r="Y56121" s="240"/>
      <c r="AB56121" s="241"/>
    </row>
    <row r="56122" spans="25:28">
      <c r="Y56122" s="240"/>
      <c r="AB56122" s="241"/>
    </row>
    <row r="56123" spans="25:28">
      <c r="Y56123" s="240"/>
      <c r="AB56123" s="241"/>
    </row>
    <row r="56124" spans="25:28">
      <c r="Y56124" s="240"/>
      <c r="AB56124" s="241"/>
    </row>
    <row r="56125" spans="25:28">
      <c r="Y56125" s="240"/>
      <c r="AB56125" s="241"/>
    </row>
    <row r="56126" spans="25:28">
      <c r="Y56126" s="240"/>
      <c r="AB56126" s="241"/>
    </row>
    <row r="56127" spans="25:28">
      <c r="Y56127" s="240"/>
      <c r="AB56127" s="241"/>
    </row>
    <row r="56128" spans="25:28">
      <c r="Y56128" s="240"/>
      <c r="AB56128" s="241"/>
    </row>
    <row r="56129" spans="25:28">
      <c r="Y56129" s="240"/>
      <c r="AB56129" s="241"/>
    </row>
    <row r="56130" spans="25:28">
      <c r="Y56130" s="240"/>
      <c r="AB56130" s="241"/>
    </row>
    <row r="56131" spans="25:28">
      <c r="Y56131" s="240"/>
      <c r="AB56131" s="241"/>
    </row>
    <row r="56132" spans="25:28">
      <c r="Y56132" s="240"/>
      <c r="AB56132" s="241"/>
    </row>
    <row r="56133" spans="25:28">
      <c r="Y56133" s="240"/>
      <c r="AB56133" s="241"/>
    </row>
    <row r="56134" spans="25:28">
      <c r="Y56134" s="240"/>
      <c r="AB56134" s="241"/>
    </row>
    <row r="56135" spans="25:28">
      <c r="Y56135" s="240"/>
      <c r="AB56135" s="241"/>
    </row>
    <row r="56136" spans="25:28">
      <c r="Y56136" s="240"/>
      <c r="AB56136" s="241"/>
    </row>
    <row r="56137" spans="25:28">
      <c r="Y56137" s="240"/>
      <c r="AB56137" s="241"/>
    </row>
    <row r="56138" spans="25:28">
      <c r="Y56138" s="240"/>
      <c r="AB56138" s="241"/>
    </row>
    <row r="56139" spans="25:28">
      <c r="Y56139" s="240"/>
      <c r="AB56139" s="241"/>
    </row>
    <row r="56140" spans="25:28">
      <c r="Y56140" s="240"/>
      <c r="AB56140" s="241"/>
    </row>
    <row r="56141" spans="25:28">
      <c r="Y56141" s="240"/>
      <c r="AB56141" s="241"/>
    </row>
    <row r="56142" spans="25:28">
      <c r="Y56142" s="240"/>
      <c r="AB56142" s="241"/>
    </row>
    <row r="56143" spans="25:28">
      <c r="Y56143" s="240"/>
      <c r="AB56143" s="241"/>
    </row>
    <row r="56144" spans="25:28">
      <c r="Y56144" s="240"/>
      <c r="AB56144" s="241"/>
    </row>
    <row r="56145" spans="25:28">
      <c r="Y56145" s="240"/>
      <c r="AB56145" s="241"/>
    </row>
    <row r="56146" spans="25:28">
      <c r="Y56146" s="240"/>
      <c r="AB56146" s="241"/>
    </row>
    <row r="56147" spans="25:28">
      <c r="Y56147" s="240"/>
      <c r="AB56147" s="241"/>
    </row>
    <row r="56148" spans="25:28">
      <c r="Y56148" s="240"/>
      <c r="AB56148" s="241"/>
    </row>
    <row r="56149" spans="25:28">
      <c r="Y56149" s="240"/>
      <c r="AB56149" s="241"/>
    </row>
    <row r="56150" spans="25:28">
      <c r="Y56150" s="240"/>
      <c r="AB56150" s="241"/>
    </row>
    <row r="56151" spans="25:28">
      <c r="Y56151" s="240"/>
      <c r="AB56151" s="241"/>
    </row>
    <row r="56152" spans="25:28">
      <c r="Y56152" s="240"/>
      <c r="AB56152" s="241"/>
    </row>
    <row r="56153" spans="25:28">
      <c r="Y56153" s="240"/>
      <c r="AB56153" s="241"/>
    </row>
    <row r="56154" spans="25:28">
      <c r="Y56154" s="240"/>
      <c r="AB56154" s="241"/>
    </row>
    <row r="56155" spans="25:28">
      <c r="Y56155" s="240"/>
      <c r="AB56155" s="241"/>
    </row>
    <row r="56156" spans="25:28">
      <c r="Y56156" s="240"/>
      <c r="AB56156" s="241"/>
    </row>
    <row r="56157" spans="25:28">
      <c r="Y56157" s="240"/>
      <c r="AB56157" s="241"/>
    </row>
    <row r="56158" spans="25:28">
      <c r="Y56158" s="240"/>
      <c r="AB56158" s="241"/>
    </row>
    <row r="56159" spans="25:28">
      <c r="Y56159" s="240"/>
      <c r="AB56159" s="241"/>
    </row>
    <row r="56160" spans="25:28">
      <c r="Y56160" s="240"/>
      <c r="AB56160" s="241"/>
    </row>
    <row r="56161" spans="25:28">
      <c r="Y56161" s="240"/>
      <c r="AB56161" s="241"/>
    </row>
    <row r="56162" spans="25:28">
      <c r="Y56162" s="240"/>
      <c r="AB56162" s="241"/>
    </row>
    <row r="56163" spans="25:28">
      <c r="Y56163" s="240"/>
      <c r="AB56163" s="241"/>
    </row>
    <row r="56164" spans="25:28">
      <c r="Y56164" s="240"/>
      <c r="AB56164" s="241"/>
    </row>
    <row r="56165" spans="25:28">
      <c r="Y56165" s="240"/>
      <c r="AB56165" s="241"/>
    </row>
    <row r="56166" spans="25:28">
      <c r="Y56166" s="240"/>
      <c r="AB56166" s="241"/>
    </row>
    <row r="56167" spans="25:28">
      <c r="Y56167" s="240"/>
      <c r="AB56167" s="241"/>
    </row>
    <row r="56168" spans="25:28">
      <c r="Y56168" s="240"/>
      <c r="AB56168" s="241"/>
    </row>
    <row r="56169" spans="25:28">
      <c r="Y56169" s="240"/>
      <c r="AB56169" s="241"/>
    </row>
    <row r="56170" spans="25:28">
      <c r="Y56170" s="240"/>
      <c r="AB56170" s="241"/>
    </row>
    <row r="56171" spans="25:28">
      <c r="Y56171" s="240"/>
      <c r="AB56171" s="241"/>
    </row>
    <row r="56172" spans="25:28">
      <c r="Y56172" s="240"/>
      <c r="AB56172" s="241"/>
    </row>
    <row r="56173" spans="25:28">
      <c r="Y56173" s="240"/>
      <c r="AB56173" s="241"/>
    </row>
    <row r="56174" spans="25:28">
      <c r="Y56174" s="240"/>
      <c r="AB56174" s="241"/>
    </row>
    <row r="56175" spans="25:28">
      <c r="Y56175" s="240"/>
      <c r="AB56175" s="241"/>
    </row>
    <row r="56176" spans="25:28">
      <c r="Y56176" s="240"/>
      <c r="AB56176" s="241"/>
    </row>
    <row r="56177" spans="25:28">
      <c r="Y56177" s="240"/>
      <c r="AB56177" s="241"/>
    </row>
    <row r="56178" spans="25:28">
      <c r="Y56178" s="240"/>
      <c r="AB56178" s="241"/>
    </row>
    <row r="56179" spans="25:28">
      <c r="Y56179" s="240"/>
      <c r="AB56179" s="241"/>
    </row>
    <row r="56180" spans="25:28">
      <c r="Y56180" s="240"/>
      <c r="AB56180" s="241"/>
    </row>
    <row r="56181" spans="25:28">
      <c r="Y56181" s="240"/>
      <c r="AB56181" s="241"/>
    </row>
    <row r="56182" spans="25:28">
      <c r="Y56182" s="240"/>
      <c r="AB56182" s="241"/>
    </row>
    <row r="56183" spans="25:28">
      <c r="Y56183" s="240"/>
      <c r="AB56183" s="241"/>
    </row>
    <row r="56184" spans="25:28">
      <c r="Y56184" s="240"/>
      <c r="AB56184" s="241"/>
    </row>
    <row r="56185" spans="25:28">
      <c r="Y56185" s="240"/>
      <c r="AB56185" s="241"/>
    </row>
    <row r="56186" spans="25:28">
      <c r="Y56186" s="240"/>
      <c r="AB56186" s="241"/>
    </row>
    <row r="56187" spans="25:28">
      <c r="Y56187" s="240"/>
      <c r="AB56187" s="241"/>
    </row>
    <row r="56188" spans="25:28">
      <c r="Y56188" s="240"/>
      <c r="AB56188" s="241"/>
    </row>
    <row r="56189" spans="25:28">
      <c r="Y56189" s="240"/>
      <c r="AB56189" s="241"/>
    </row>
    <row r="56190" spans="25:28">
      <c r="Y56190" s="240"/>
      <c r="AB56190" s="241"/>
    </row>
    <row r="56191" spans="25:28">
      <c r="Y56191" s="240"/>
      <c r="AB56191" s="241"/>
    </row>
    <row r="56192" spans="25:28">
      <c r="Y56192" s="240"/>
      <c r="AB56192" s="241"/>
    </row>
    <row r="56193" spans="25:28">
      <c r="Y56193" s="240"/>
      <c r="AB56193" s="241"/>
    </row>
    <row r="56194" spans="25:28">
      <c r="Y56194" s="240"/>
      <c r="AB56194" s="241"/>
    </row>
    <row r="56195" spans="25:28">
      <c r="Y56195" s="240"/>
      <c r="AB56195" s="241"/>
    </row>
    <row r="56196" spans="25:28">
      <c r="Y56196" s="240"/>
      <c r="AB56196" s="241"/>
    </row>
    <row r="56197" spans="25:28">
      <c r="Y56197" s="240"/>
      <c r="AB56197" s="241"/>
    </row>
    <row r="56198" spans="25:28">
      <c r="Y56198" s="240"/>
      <c r="AB56198" s="241"/>
    </row>
    <row r="56199" spans="25:28">
      <c r="Y56199" s="240"/>
      <c r="AB56199" s="241"/>
    </row>
    <row r="56200" spans="25:28">
      <c r="Y56200" s="240"/>
      <c r="AB56200" s="241"/>
    </row>
    <row r="56201" spans="25:28">
      <c r="Y56201" s="240"/>
      <c r="AB56201" s="241"/>
    </row>
    <row r="56202" spans="25:28">
      <c r="Y56202" s="240"/>
      <c r="AB56202" s="241"/>
    </row>
    <row r="56203" spans="25:28">
      <c r="Y56203" s="240"/>
      <c r="AB56203" s="241"/>
    </row>
    <row r="56204" spans="25:28">
      <c r="Y56204" s="240"/>
      <c r="AB56204" s="241"/>
    </row>
    <row r="56205" spans="25:28">
      <c r="Y56205" s="240"/>
      <c r="AB56205" s="241"/>
    </row>
    <row r="56206" spans="25:28">
      <c r="Y56206" s="240"/>
      <c r="AB56206" s="241"/>
    </row>
    <row r="56207" spans="25:28">
      <c r="Y56207" s="240"/>
      <c r="AB56207" s="241"/>
    </row>
    <row r="56208" spans="25:28">
      <c r="Y56208" s="240"/>
      <c r="AB56208" s="241"/>
    </row>
    <row r="56209" spans="25:28">
      <c r="Y56209" s="240"/>
      <c r="AB56209" s="241"/>
    </row>
    <row r="56210" spans="25:28">
      <c r="Y56210" s="240"/>
      <c r="AB56210" s="241"/>
    </row>
    <row r="56211" spans="25:28">
      <c r="Y56211" s="240"/>
      <c r="AB56211" s="241"/>
    </row>
    <row r="56212" spans="25:28">
      <c r="Y56212" s="240"/>
      <c r="AB56212" s="241"/>
    </row>
    <row r="56213" spans="25:28">
      <c r="Y56213" s="240"/>
      <c r="AB56213" s="241"/>
    </row>
    <row r="56214" spans="25:28">
      <c r="Y56214" s="240"/>
      <c r="AB56214" s="241"/>
    </row>
    <row r="56215" spans="25:28">
      <c r="Y56215" s="240"/>
      <c r="AB56215" s="241"/>
    </row>
    <row r="56216" spans="25:28">
      <c r="Y56216" s="240"/>
      <c r="AB56216" s="241"/>
    </row>
    <row r="56217" spans="25:28">
      <c r="Y56217" s="240"/>
      <c r="AB56217" s="241"/>
    </row>
    <row r="56218" spans="25:28">
      <c r="Y56218" s="240"/>
      <c r="AB56218" s="241"/>
    </row>
    <row r="56219" spans="25:28">
      <c r="Y56219" s="240"/>
      <c r="AB56219" s="241"/>
    </row>
    <row r="56220" spans="25:28">
      <c r="Y56220" s="240"/>
      <c r="AB56220" s="241"/>
    </row>
    <row r="56221" spans="25:28">
      <c r="Y56221" s="240"/>
      <c r="AB56221" s="241"/>
    </row>
    <row r="56222" spans="25:28">
      <c r="Y56222" s="240"/>
      <c r="AB56222" s="241"/>
    </row>
    <row r="56223" spans="25:28">
      <c r="Y56223" s="240"/>
      <c r="AB56223" s="241"/>
    </row>
    <row r="56224" spans="25:28">
      <c r="Y56224" s="240"/>
      <c r="AB56224" s="241"/>
    </row>
    <row r="56225" spans="25:28">
      <c r="Y56225" s="240"/>
      <c r="AB56225" s="241"/>
    </row>
    <row r="56226" spans="25:28">
      <c r="Y56226" s="240"/>
      <c r="AB56226" s="241"/>
    </row>
    <row r="56227" spans="25:28">
      <c r="Y56227" s="240"/>
      <c r="AB56227" s="241"/>
    </row>
    <row r="56228" spans="25:28">
      <c r="Y56228" s="240"/>
      <c r="AB56228" s="241"/>
    </row>
    <row r="56229" spans="25:28">
      <c r="Y56229" s="240"/>
      <c r="AB56229" s="241"/>
    </row>
    <row r="56230" spans="25:28">
      <c r="Y56230" s="240"/>
      <c r="AB56230" s="241"/>
    </row>
    <row r="56231" spans="25:28">
      <c r="Y56231" s="240"/>
      <c r="AB56231" s="241"/>
    </row>
    <row r="56232" spans="25:28">
      <c r="Y56232" s="240"/>
      <c r="AB56232" s="241"/>
    </row>
    <row r="56233" spans="25:28">
      <c r="Y56233" s="240"/>
      <c r="AB56233" s="241"/>
    </row>
    <row r="56234" spans="25:28">
      <c r="Y56234" s="240"/>
      <c r="AB56234" s="241"/>
    </row>
    <row r="56235" spans="25:28">
      <c r="Y56235" s="240"/>
      <c r="AB56235" s="241"/>
    </row>
    <row r="56236" spans="25:28">
      <c r="Y56236" s="240"/>
      <c r="AB56236" s="241"/>
    </row>
    <row r="56237" spans="25:28">
      <c r="Y56237" s="240"/>
      <c r="AB56237" s="241"/>
    </row>
    <row r="56238" spans="25:28">
      <c r="Y56238" s="240"/>
      <c r="AB56238" s="241"/>
    </row>
    <row r="56239" spans="25:28">
      <c r="Y56239" s="240"/>
      <c r="AB56239" s="241"/>
    </row>
    <row r="56240" spans="25:28">
      <c r="Y56240" s="240"/>
      <c r="AB56240" s="241"/>
    </row>
    <row r="56241" spans="25:28">
      <c r="Y56241" s="240"/>
      <c r="AB56241" s="241"/>
    </row>
    <row r="56242" spans="25:28">
      <c r="Y56242" s="240"/>
      <c r="AB56242" s="241"/>
    </row>
    <row r="56243" spans="25:28">
      <c r="Y56243" s="240"/>
      <c r="AB56243" s="241"/>
    </row>
    <row r="56244" spans="25:28">
      <c r="Y56244" s="240"/>
      <c r="AB56244" s="241"/>
    </row>
    <row r="56245" spans="25:28">
      <c r="Y56245" s="240"/>
      <c r="AB56245" s="241"/>
    </row>
    <row r="56246" spans="25:28">
      <c r="Y56246" s="240"/>
      <c r="AB56246" s="241"/>
    </row>
    <row r="56247" spans="25:28">
      <c r="Y56247" s="240"/>
      <c r="AB56247" s="241"/>
    </row>
    <row r="56248" spans="25:28">
      <c r="Y56248" s="240"/>
      <c r="AB56248" s="241"/>
    </row>
    <row r="56249" spans="25:28">
      <c r="Y56249" s="240"/>
      <c r="AB56249" s="241"/>
    </row>
    <row r="56250" spans="25:28">
      <c r="Y56250" s="240"/>
      <c r="AB56250" s="241"/>
    </row>
    <row r="56251" spans="25:28">
      <c r="Y56251" s="240"/>
      <c r="AB56251" s="241"/>
    </row>
    <row r="56252" spans="25:28">
      <c r="Y56252" s="240"/>
      <c r="AB56252" s="241"/>
    </row>
    <row r="56253" spans="25:28">
      <c r="Y56253" s="240"/>
      <c r="AB56253" s="241"/>
    </row>
    <row r="56254" spans="25:28">
      <c r="Y56254" s="240"/>
      <c r="AB56254" s="241"/>
    </row>
    <row r="56255" spans="25:28">
      <c r="Y56255" s="240"/>
      <c r="AB56255" s="241"/>
    </row>
    <row r="56256" spans="25:28">
      <c r="Y56256" s="240"/>
      <c r="AB56256" s="241"/>
    </row>
    <row r="56257" spans="25:28">
      <c r="Y56257" s="240"/>
      <c r="AB56257" s="241"/>
    </row>
    <row r="56258" spans="25:28">
      <c r="Y56258" s="240"/>
      <c r="AB56258" s="241"/>
    </row>
    <row r="56259" spans="25:28">
      <c r="Y56259" s="240"/>
      <c r="AB56259" s="241"/>
    </row>
    <row r="56260" spans="25:28">
      <c r="Y56260" s="240"/>
      <c r="AB56260" s="241"/>
    </row>
    <row r="56261" spans="25:28">
      <c r="Y56261" s="240"/>
      <c r="AB56261" s="241"/>
    </row>
    <row r="56262" spans="25:28">
      <c r="Y56262" s="240"/>
      <c r="AB56262" s="241"/>
    </row>
    <row r="56263" spans="25:28">
      <c r="Y56263" s="240"/>
      <c r="AB56263" s="241"/>
    </row>
    <row r="56264" spans="25:28">
      <c r="Y56264" s="240"/>
      <c r="AB56264" s="241"/>
    </row>
    <row r="56265" spans="25:28">
      <c r="Y56265" s="240"/>
      <c r="AB56265" s="241"/>
    </row>
    <row r="56266" spans="25:28">
      <c r="Y56266" s="240"/>
      <c r="AB56266" s="241"/>
    </row>
    <row r="56267" spans="25:28">
      <c r="Y56267" s="240"/>
      <c r="AB56267" s="241"/>
    </row>
    <row r="56268" spans="25:28">
      <c r="Y56268" s="240"/>
      <c r="AB56268" s="241"/>
    </row>
    <row r="56269" spans="25:28">
      <c r="Y56269" s="240"/>
      <c r="AB56269" s="241"/>
    </row>
    <row r="56270" spans="25:28">
      <c r="Y56270" s="240"/>
      <c r="AB56270" s="241"/>
    </row>
    <row r="56271" spans="25:28">
      <c r="Y56271" s="240"/>
      <c r="AB56271" s="241"/>
    </row>
    <row r="56272" spans="25:28">
      <c r="Y56272" s="240"/>
      <c r="AB56272" s="241"/>
    </row>
    <row r="56273" spans="25:28">
      <c r="Y56273" s="240"/>
      <c r="AB56273" s="241"/>
    </row>
    <row r="56274" spans="25:28">
      <c r="Y56274" s="240"/>
      <c r="AB56274" s="241"/>
    </row>
    <row r="56275" spans="25:28">
      <c r="Y56275" s="240"/>
      <c r="AB56275" s="241"/>
    </row>
    <row r="56276" spans="25:28">
      <c r="Y56276" s="240"/>
      <c r="AB56276" s="241"/>
    </row>
    <row r="56277" spans="25:28">
      <c r="Y56277" s="240"/>
      <c r="AB56277" s="241"/>
    </row>
    <row r="56278" spans="25:28">
      <c r="Y56278" s="240"/>
      <c r="AB56278" s="241"/>
    </row>
    <row r="56279" spans="25:28">
      <c r="Y56279" s="240"/>
      <c r="AB56279" s="241"/>
    </row>
    <row r="56280" spans="25:28">
      <c r="Y56280" s="240"/>
      <c r="AB56280" s="241"/>
    </row>
    <row r="56281" spans="25:28">
      <c r="Y56281" s="240"/>
      <c r="AB56281" s="241"/>
    </row>
    <row r="56282" spans="25:28">
      <c r="Y56282" s="240"/>
      <c r="AB56282" s="241"/>
    </row>
    <row r="56283" spans="25:28">
      <c r="Y56283" s="240"/>
      <c r="AB56283" s="241"/>
    </row>
    <row r="56284" spans="25:28">
      <c r="Y56284" s="240"/>
      <c r="AB56284" s="241"/>
    </row>
    <row r="56285" spans="25:28">
      <c r="Y56285" s="240"/>
      <c r="AB56285" s="241"/>
    </row>
    <row r="56286" spans="25:28">
      <c r="Y56286" s="240"/>
      <c r="AB56286" s="241"/>
    </row>
    <row r="56287" spans="25:28">
      <c r="Y56287" s="240"/>
      <c r="AB56287" s="241"/>
    </row>
    <row r="56288" spans="25:28">
      <c r="Y56288" s="240"/>
      <c r="AB56288" s="241"/>
    </row>
    <row r="56289" spans="25:28">
      <c r="Y56289" s="240"/>
      <c r="AB56289" s="241"/>
    </row>
    <row r="56290" spans="25:28">
      <c r="Y56290" s="240"/>
      <c r="AB56290" s="241"/>
    </row>
    <row r="56291" spans="25:28">
      <c r="Y56291" s="240"/>
      <c r="AB56291" s="241"/>
    </row>
    <row r="56292" spans="25:28">
      <c r="Y56292" s="240"/>
      <c r="AB56292" s="241"/>
    </row>
    <row r="56293" spans="25:28">
      <c r="Y56293" s="240"/>
      <c r="AB56293" s="241"/>
    </row>
    <row r="56294" spans="25:28">
      <c r="Y56294" s="240"/>
      <c r="AB56294" s="241"/>
    </row>
    <row r="56295" spans="25:28">
      <c r="Y56295" s="240"/>
      <c r="AB56295" s="241"/>
    </row>
    <row r="56296" spans="25:28">
      <c r="Y56296" s="240"/>
      <c r="AB56296" s="241"/>
    </row>
    <row r="56297" spans="25:28">
      <c r="Y56297" s="240"/>
      <c r="AB56297" s="241"/>
    </row>
    <row r="56298" spans="25:28">
      <c r="Y56298" s="240"/>
      <c r="AB56298" s="241"/>
    </row>
    <row r="56299" spans="25:28">
      <c r="Y56299" s="240"/>
      <c r="AB56299" s="241"/>
    </row>
    <row r="56300" spans="25:28">
      <c r="Y56300" s="240"/>
      <c r="AB56300" s="241"/>
    </row>
    <row r="56301" spans="25:28">
      <c r="Y56301" s="240"/>
      <c r="AB56301" s="241"/>
    </row>
    <row r="56302" spans="25:28">
      <c r="Y56302" s="240"/>
      <c r="AB56302" s="241"/>
    </row>
    <row r="56303" spans="25:28">
      <c r="Y56303" s="240"/>
      <c r="AB56303" s="241"/>
    </row>
    <row r="56304" spans="25:28">
      <c r="Y56304" s="240"/>
      <c r="AB56304" s="241"/>
    </row>
    <row r="56305" spans="25:28">
      <c r="Y56305" s="240"/>
      <c r="AB56305" s="241"/>
    </row>
    <row r="56306" spans="25:28">
      <c r="Y56306" s="240"/>
      <c r="AB56306" s="241"/>
    </row>
    <row r="56307" spans="25:28">
      <c r="Y56307" s="240"/>
      <c r="AB56307" s="241"/>
    </row>
    <row r="56308" spans="25:28">
      <c r="Y56308" s="240"/>
      <c r="AB56308" s="241"/>
    </row>
    <row r="56309" spans="25:28">
      <c r="Y56309" s="240"/>
      <c r="AB56309" s="241"/>
    </row>
    <row r="56310" spans="25:28">
      <c r="Y56310" s="240"/>
      <c r="AB56310" s="241"/>
    </row>
    <row r="56311" spans="25:28">
      <c r="Y56311" s="240"/>
      <c r="AB56311" s="241"/>
    </row>
    <row r="56312" spans="25:28">
      <c r="Y56312" s="240"/>
      <c r="AB56312" s="241"/>
    </row>
    <row r="56313" spans="25:28">
      <c r="Y56313" s="240"/>
      <c r="AB56313" s="241"/>
    </row>
    <row r="56314" spans="25:28">
      <c r="Y56314" s="240"/>
      <c r="AB56314" s="241"/>
    </row>
    <row r="56315" spans="25:28">
      <c r="Y56315" s="240"/>
      <c r="AB56315" s="241"/>
    </row>
    <row r="56316" spans="25:28">
      <c r="Y56316" s="240"/>
      <c r="AB56316" s="241"/>
    </row>
    <row r="56317" spans="25:28">
      <c r="Y56317" s="240"/>
      <c r="AB56317" s="241"/>
    </row>
    <row r="56318" spans="25:28">
      <c r="Y56318" s="240"/>
      <c r="AB56318" s="241"/>
    </row>
    <row r="56319" spans="25:28">
      <c r="Y56319" s="240"/>
      <c r="AB56319" s="241"/>
    </row>
    <row r="56320" spans="25:28">
      <c r="Y56320" s="240"/>
      <c r="AB56320" s="241"/>
    </row>
    <row r="56321" spans="25:28">
      <c r="Y56321" s="240"/>
      <c r="AB56321" s="241"/>
    </row>
    <row r="56322" spans="25:28">
      <c r="Y56322" s="240"/>
      <c r="AB56322" s="241"/>
    </row>
    <row r="56323" spans="25:28">
      <c r="Y56323" s="240"/>
      <c r="AB56323" s="241"/>
    </row>
    <row r="56324" spans="25:28">
      <c r="Y56324" s="240"/>
      <c r="AB56324" s="241"/>
    </row>
    <row r="56325" spans="25:28">
      <c r="Y56325" s="240"/>
      <c r="AB56325" s="241"/>
    </row>
    <row r="56326" spans="25:28">
      <c r="Y56326" s="240"/>
      <c r="AB56326" s="241"/>
    </row>
    <row r="56327" spans="25:28">
      <c r="Y56327" s="240"/>
      <c r="AB56327" s="241"/>
    </row>
    <row r="56328" spans="25:28">
      <c r="Y56328" s="240"/>
      <c r="AB56328" s="241"/>
    </row>
    <row r="56329" spans="25:28">
      <c r="Y56329" s="240"/>
      <c r="AB56329" s="241"/>
    </row>
    <row r="56330" spans="25:28">
      <c r="Y56330" s="240"/>
      <c r="AB56330" s="241"/>
    </row>
    <row r="56331" spans="25:28">
      <c r="Y56331" s="240"/>
      <c r="AB56331" s="241"/>
    </row>
    <row r="56332" spans="25:28">
      <c r="Y56332" s="240"/>
      <c r="AB56332" s="241"/>
    </row>
    <row r="56333" spans="25:28">
      <c r="Y56333" s="240"/>
      <c r="AB56333" s="241"/>
    </row>
    <row r="56334" spans="25:28">
      <c r="Y56334" s="240"/>
      <c r="AB56334" s="241"/>
    </row>
    <row r="56335" spans="25:28">
      <c r="Y56335" s="240"/>
      <c r="AB56335" s="241"/>
    </row>
    <row r="56336" spans="25:28">
      <c r="Y56336" s="240"/>
      <c r="AB56336" s="241"/>
    </row>
    <row r="56337" spans="25:28">
      <c r="Y56337" s="240"/>
      <c r="AB56337" s="241"/>
    </row>
    <row r="56338" spans="25:28">
      <c r="Y56338" s="240"/>
      <c r="AB56338" s="241"/>
    </row>
    <row r="56339" spans="25:28">
      <c r="Y56339" s="240"/>
      <c r="AB56339" s="241"/>
    </row>
    <row r="56340" spans="25:28">
      <c r="Y56340" s="240"/>
      <c r="AB56340" s="241"/>
    </row>
    <row r="56341" spans="25:28">
      <c r="Y56341" s="240"/>
      <c r="AB56341" s="241"/>
    </row>
    <row r="56342" spans="25:28">
      <c r="Y56342" s="240"/>
      <c r="AB56342" s="241"/>
    </row>
    <row r="56343" spans="25:28">
      <c r="Y56343" s="240"/>
      <c r="AB56343" s="241"/>
    </row>
    <row r="56344" spans="25:28">
      <c r="Y56344" s="240"/>
      <c r="AB56344" s="241"/>
    </row>
    <row r="56345" spans="25:28">
      <c r="Y56345" s="240"/>
      <c r="AB56345" s="241"/>
    </row>
    <row r="56346" spans="25:28">
      <c r="Y56346" s="240"/>
      <c r="AB56346" s="241"/>
    </row>
    <row r="56347" spans="25:28">
      <c r="Y56347" s="240"/>
      <c r="AB56347" s="241"/>
    </row>
    <row r="56348" spans="25:28">
      <c r="Y56348" s="240"/>
      <c r="AB56348" s="241"/>
    </row>
    <row r="56349" spans="25:28">
      <c r="Y56349" s="240"/>
      <c r="AB56349" s="241"/>
    </row>
    <row r="56350" spans="25:28">
      <c r="Y56350" s="240"/>
      <c r="AB56350" s="241"/>
    </row>
    <row r="56351" spans="25:28">
      <c r="Y56351" s="240"/>
      <c r="AB56351" s="241"/>
    </row>
    <row r="56352" spans="25:28">
      <c r="Y56352" s="240"/>
      <c r="AB56352" s="241"/>
    </row>
    <row r="56353" spans="25:28">
      <c r="Y56353" s="240"/>
      <c r="AB56353" s="241"/>
    </row>
    <row r="56354" spans="25:28">
      <c r="Y56354" s="240"/>
      <c r="AB56354" s="241"/>
    </row>
    <row r="56355" spans="25:28">
      <c r="Y56355" s="240"/>
      <c r="AB56355" s="241"/>
    </row>
    <row r="56356" spans="25:28">
      <c r="Y56356" s="240"/>
      <c r="AB56356" s="241"/>
    </row>
    <row r="56357" spans="25:28">
      <c r="Y56357" s="240"/>
      <c r="AB56357" s="241"/>
    </row>
    <row r="56358" spans="25:28">
      <c r="Y56358" s="240"/>
      <c r="AB56358" s="241"/>
    </row>
    <row r="56359" spans="25:28">
      <c r="Y56359" s="240"/>
      <c r="AB56359" s="241"/>
    </row>
    <row r="56360" spans="25:28">
      <c r="Y56360" s="240"/>
      <c r="AB56360" s="241"/>
    </row>
    <row r="56361" spans="25:28">
      <c r="Y56361" s="240"/>
      <c r="AB56361" s="241"/>
    </row>
    <row r="56362" spans="25:28">
      <c r="Y56362" s="240"/>
      <c r="AB56362" s="241"/>
    </row>
    <row r="56363" spans="25:28">
      <c r="Y56363" s="240"/>
      <c r="AB56363" s="241"/>
    </row>
    <row r="56364" spans="25:28">
      <c r="Y56364" s="240"/>
      <c r="AB56364" s="241"/>
    </row>
    <row r="56365" spans="25:28">
      <c r="Y56365" s="240"/>
      <c r="AB56365" s="241"/>
    </row>
    <row r="56366" spans="25:28">
      <c r="Y56366" s="240"/>
      <c r="AB56366" s="241"/>
    </row>
    <row r="56367" spans="25:28">
      <c r="Y56367" s="240"/>
      <c r="AB56367" s="241"/>
    </row>
    <row r="56368" spans="25:28">
      <c r="Y56368" s="240"/>
      <c r="AB56368" s="241"/>
    </row>
    <row r="56369" spans="25:28">
      <c r="Y56369" s="240"/>
      <c r="AB56369" s="241"/>
    </row>
    <row r="56370" spans="25:28">
      <c r="Y56370" s="240"/>
      <c r="AB56370" s="241"/>
    </row>
    <row r="56371" spans="25:28">
      <c r="Y56371" s="240"/>
      <c r="AB56371" s="241"/>
    </row>
    <row r="56372" spans="25:28">
      <c r="Y56372" s="240"/>
      <c r="AB56372" s="241"/>
    </row>
    <row r="56373" spans="25:28">
      <c r="Y56373" s="240"/>
      <c r="AB56373" s="241"/>
    </row>
    <row r="56374" spans="25:28">
      <c r="Y56374" s="240"/>
      <c r="AB56374" s="241"/>
    </row>
    <row r="56375" spans="25:28">
      <c r="Y56375" s="240"/>
      <c r="AB56375" s="241"/>
    </row>
    <row r="56376" spans="25:28">
      <c r="Y56376" s="240"/>
      <c r="AB56376" s="241"/>
    </row>
    <row r="56377" spans="25:28">
      <c r="Y56377" s="240"/>
      <c r="AB56377" s="241"/>
    </row>
    <row r="56378" spans="25:28">
      <c r="Y56378" s="240"/>
      <c r="AB56378" s="241"/>
    </row>
    <row r="56379" spans="25:28">
      <c r="Y56379" s="240"/>
      <c r="AB56379" s="241"/>
    </row>
    <row r="56380" spans="25:28">
      <c r="Y56380" s="240"/>
      <c r="AB56380" s="241"/>
    </row>
    <row r="56381" spans="25:28">
      <c r="Y56381" s="240"/>
      <c r="AB56381" s="241"/>
    </row>
    <row r="56382" spans="25:28">
      <c r="Y56382" s="240"/>
      <c r="AB56382" s="241"/>
    </row>
    <row r="56383" spans="25:28">
      <c r="Y56383" s="240"/>
      <c r="AB56383" s="241"/>
    </row>
    <row r="56384" spans="25:28">
      <c r="Y56384" s="240"/>
      <c r="AB56384" s="241"/>
    </row>
    <row r="56385" spans="25:28">
      <c r="Y56385" s="240"/>
      <c r="AB56385" s="241"/>
    </row>
    <row r="56386" spans="25:28">
      <c r="Y56386" s="240"/>
      <c r="AB56386" s="241"/>
    </row>
    <row r="56387" spans="25:28">
      <c r="Y56387" s="240"/>
      <c r="AB56387" s="241"/>
    </row>
    <row r="56388" spans="25:28">
      <c r="Y56388" s="240"/>
      <c r="AB56388" s="241"/>
    </row>
    <row r="56389" spans="25:28">
      <c r="Y56389" s="240"/>
      <c r="AB56389" s="241"/>
    </row>
    <row r="56390" spans="25:28">
      <c r="Y56390" s="240"/>
      <c r="AB56390" s="241"/>
    </row>
    <row r="56391" spans="25:28">
      <c r="Y56391" s="240"/>
      <c r="AB56391" s="241"/>
    </row>
    <row r="56392" spans="25:28">
      <c r="Y56392" s="240"/>
      <c r="AB56392" s="241"/>
    </row>
    <row r="56393" spans="25:28">
      <c r="Y56393" s="240"/>
      <c r="AB56393" s="241"/>
    </row>
    <row r="56394" spans="25:28">
      <c r="Y56394" s="240"/>
      <c r="AB56394" s="241"/>
    </row>
    <row r="56395" spans="25:28">
      <c r="Y56395" s="240"/>
      <c r="AB56395" s="241"/>
    </row>
    <row r="56396" spans="25:28">
      <c r="Y56396" s="240"/>
      <c r="AB56396" s="241"/>
    </row>
    <row r="56397" spans="25:28">
      <c r="Y56397" s="240"/>
      <c r="AB56397" s="241"/>
    </row>
    <row r="56398" spans="25:28">
      <c r="Y56398" s="240"/>
      <c r="AB56398" s="241"/>
    </row>
    <row r="56399" spans="25:28">
      <c r="Y56399" s="240"/>
      <c r="AB56399" s="241"/>
    </row>
    <row r="56400" spans="25:28">
      <c r="Y56400" s="240"/>
      <c r="AB56400" s="241"/>
    </row>
    <row r="56401" spans="25:28">
      <c r="Y56401" s="240"/>
      <c r="AB56401" s="241"/>
    </row>
    <row r="56402" spans="25:28">
      <c r="Y56402" s="240"/>
      <c r="AB56402" s="241"/>
    </row>
    <row r="56403" spans="25:28">
      <c r="Y56403" s="240"/>
      <c r="AB56403" s="241"/>
    </row>
    <row r="56404" spans="25:28">
      <c r="Y56404" s="240"/>
      <c r="AB56404" s="241"/>
    </row>
    <row r="56405" spans="25:28">
      <c r="Y56405" s="240"/>
      <c r="AB56405" s="241"/>
    </row>
    <row r="56406" spans="25:28">
      <c r="Y56406" s="240"/>
      <c r="AB56406" s="241"/>
    </row>
    <row r="56407" spans="25:28">
      <c r="Y56407" s="240"/>
      <c r="AB56407" s="241"/>
    </row>
    <row r="56408" spans="25:28">
      <c r="Y56408" s="240"/>
      <c r="AB56408" s="241"/>
    </row>
    <row r="56409" spans="25:28">
      <c r="Y56409" s="240"/>
      <c r="AB56409" s="241"/>
    </row>
    <row r="56410" spans="25:28">
      <c r="Y56410" s="240"/>
      <c r="AB56410" s="241"/>
    </row>
    <row r="56411" spans="25:28">
      <c r="Y56411" s="240"/>
      <c r="AB56411" s="241"/>
    </row>
    <row r="56412" spans="25:28">
      <c r="Y56412" s="240"/>
      <c r="AB56412" s="241"/>
    </row>
    <row r="56413" spans="25:28">
      <c r="Y56413" s="240"/>
      <c r="AB56413" s="241"/>
    </row>
    <row r="56414" spans="25:28">
      <c r="Y56414" s="240"/>
      <c r="AB56414" s="241"/>
    </row>
    <row r="56415" spans="25:28">
      <c r="Y56415" s="240"/>
      <c r="AB56415" s="241"/>
    </row>
    <row r="56416" spans="25:28">
      <c r="Y56416" s="240"/>
      <c r="AB56416" s="241"/>
    </row>
    <row r="56417" spans="25:28">
      <c r="Y56417" s="240"/>
      <c r="AB56417" s="241"/>
    </row>
    <row r="56418" spans="25:28">
      <c r="Y56418" s="240"/>
      <c r="AB56418" s="241"/>
    </row>
    <row r="56419" spans="25:28">
      <c r="Y56419" s="240"/>
      <c r="AB56419" s="241"/>
    </row>
    <row r="56420" spans="25:28">
      <c r="Y56420" s="240"/>
      <c r="AB56420" s="241"/>
    </row>
    <row r="56421" spans="25:28">
      <c r="Y56421" s="240"/>
      <c r="AB56421" s="241"/>
    </row>
    <row r="56422" spans="25:28">
      <c r="Y56422" s="240"/>
      <c r="AB56422" s="241"/>
    </row>
    <row r="56423" spans="25:28">
      <c r="Y56423" s="240"/>
      <c r="AB56423" s="241"/>
    </row>
    <row r="56424" spans="25:28">
      <c r="Y56424" s="240"/>
      <c r="AB56424" s="241"/>
    </row>
    <row r="56425" spans="25:28">
      <c r="Y56425" s="240"/>
      <c r="AB56425" s="241"/>
    </row>
    <row r="56426" spans="25:28">
      <c r="Y56426" s="240"/>
      <c r="AB56426" s="241"/>
    </row>
    <row r="56427" spans="25:28">
      <c r="Y56427" s="240"/>
      <c r="AB56427" s="241"/>
    </row>
    <row r="56428" spans="25:28">
      <c r="Y56428" s="240"/>
      <c r="AB56428" s="241"/>
    </row>
    <row r="56429" spans="25:28">
      <c r="Y56429" s="240"/>
      <c r="AB56429" s="241"/>
    </row>
    <row r="56430" spans="25:28">
      <c r="Y56430" s="240"/>
      <c r="AB56430" s="241"/>
    </row>
    <row r="56431" spans="25:28">
      <c r="Y56431" s="240"/>
      <c r="AB56431" s="241"/>
    </row>
    <row r="56432" spans="25:28">
      <c r="Y56432" s="240"/>
      <c r="AB56432" s="241"/>
    </row>
    <row r="56433" spans="25:28">
      <c r="Y56433" s="240"/>
      <c r="AB56433" s="241"/>
    </row>
    <row r="56434" spans="25:28">
      <c r="Y56434" s="240"/>
      <c r="AB56434" s="241"/>
    </row>
    <row r="56435" spans="25:28">
      <c r="Y56435" s="240"/>
      <c r="AB56435" s="241"/>
    </row>
    <row r="56436" spans="25:28">
      <c r="Y56436" s="240"/>
      <c r="AB56436" s="241"/>
    </row>
    <row r="56437" spans="25:28">
      <c r="Y56437" s="240"/>
      <c r="AB56437" s="241"/>
    </row>
    <row r="56438" spans="25:28">
      <c r="Y56438" s="240"/>
      <c r="AB56438" s="241"/>
    </row>
    <row r="56439" spans="25:28">
      <c r="Y56439" s="240"/>
      <c r="AB56439" s="241"/>
    </row>
    <row r="56440" spans="25:28">
      <c r="Y56440" s="240"/>
      <c r="AB56440" s="241"/>
    </row>
    <row r="56441" spans="25:28">
      <c r="Y56441" s="240"/>
      <c r="AB56441" s="241"/>
    </row>
    <row r="56442" spans="25:28">
      <c r="Y56442" s="240"/>
      <c r="AB56442" s="241"/>
    </row>
    <row r="56443" spans="25:28">
      <c r="Y56443" s="240"/>
      <c r="AB56443" s="241"/>
    </row>
    <row r="56444" spans="25:28">
      <c r="Y56444" s="240"/>
      <c r="AB56444" s="241"/>
    </row>
    <row r="56445" spans="25:28">
      <c r="Y56445" s="240"/>
      <c r="AB56445" s="241"/>
    </row>
    <row r="56446" spans="25:28">
      <c r="Y56446" s="240"/>
      <c r="AB56446" s="241"/>
    </row>
    <row r="56447" spans="25:28">
      <c r="Y56447" s="240"/>
      <c r="AB56447" s="241"/>
    </row>
    <row r="56448" spans="25:28">
      <c r="Y56448" s="240"/>
      <c r="AB56448" s="241"/>
    </row>
    <row r="56449" spans="25:28">
      <c r="Y56449" s="240"/>
      <c r="AB56449" s="241"/>
    </row>
    <row r="56450" spans="25:28">
      <c r="Y56450" s="240"/>
      <c r="AB56450" s="241"/>
    </row>
    <row r="56451" spans="25:28">
      <c r="Y56451" s="240"/>
      <c r="AB56451" s="241"/>
    </row>
    <row r="56452" spans="25:28">
      <c r="Y56452" s="240"/>
      <c r="AB56452" s="241"/>
    </row>
    <row r="56453" spans="25:28">
      <c r="Y56453" s="240"/>
      <c r="AB56453" s="241"/>
    </row>
    <row r="56454" spans="25:28">
      <c r="Y56454" s="240"/>
      <c r="AB56454" s="241"/>
    </row>
    <row r="56455" spans="25:28">
      <c r="Y56455" s="240"/>
      <c r="AB56455" s="241"/>
    </row>
    <row r="56456" spans="25:28">
      <c r="Y56456" s="240"/>
      <c r="AB56456" s="241"/>
    </row>
    <row r="56457" spans="25:28">
      <c r="Y56457" s="240"/>
      <c r="AB56457" s="241"/>
    </row>
    <row r="56458" spans="25:28">
      <c r="Y56458" s="240"/>
      <c r="AB56458" s="241"/>
    </row>
    <row r="56459" spans="25:28">
      <c r="Y56459" s="240"/>
      <c r="AB56459" s="241"/>
    </row>
    <row r="56460" spans="25:28">
      <c r="Y56460" s="240"/>
      <c r="AB56460" s="241"/>
    </row>
    <row r="56461" spans="25:28">
      <c r="Y56461" s="240"/>
      <c r="AB56461" s="241"/>
    </row>
    <row r="56462" spans="25:28">
      <c r="Y56462" s="240"/>
      <c r="AB56462" s="241"/>
    </row>
    <row r="56463" spans="25:28">
      <c r="Y56463" s="240"/>
      <c r="AB56463" s="241"/>
    </row>
    <row r="56464" spans="25:28">
      <c r="Y56464" s="240"/>
      <c r="AB56464" s="241"/>
    </row>
    <row r="56465" spans="25:28">
      <c r="Y56465" s="240"/>
      <c r="AB56465" s="241"/>
    </row>
    <row r="56466" spans="25:28">
      <c r="Y56466" s="240"/>
      <c r="AB56466" s="241"/>
    </row>
    <row r="56467" spans="25:28">
      <c r="Y56467" s="240"/>
      <c r="AB56467" s="241"/>
    </row>
    <row r="56468" spans="25:28">
      <c r="Y56468" s="240"/>
      <c r="AB56468" s="241"/>
    </row>
    <row r="56469" spans="25:28">
      <c r="Y56469" s="240"/>
      <c r="AB56469" s="241"/>
    </row>
    <row r="56470" spans="25:28">
      <c r="Y56470" s="240"/>
      <c r="AB56470" s="241"/>
    </row>
    <row r="56471" spans="25:28">
      <c r="Y56471" s="240"/>
      <c r="AB56471" s="241"/>
    </row>
    <row r="56472" spans="25:28">
      <c r="Y56472" s="240"/>
      <c r="AB56472" s="241"/>
    </row>
    <row r="56473" spans="25:28">
      <c r="Y56473" s="240"/>
      <c r="AB56473" s="241"/>
    </row>
    <row r="56474" spans="25:28">
      <c r="Y56474" s="240"/>
      <c r="AB56474" s="241"/>
    </row>
    <row r="56475" spans="25:28">
      <c r="Y56475" s="240"/>
      <c r="AB56475" s="241"/>
    </row>
    <row r="56476" spans="25:28">
      <c r="Y56476" s="240"/>
      <c r="AB56476" s="241"/>
    </row>
    <row r="56477" spans="25:28">
      <c r="Y56477" s="240"/>
      <c r="AB56477" s="241"/>
    </row>
    <row r="56478" spans="25:28">
      <c r="Y56478" s="240"/>
      <c r="AB56478" s="241"/>
    </row>
    <row r="56479" spans="25:28">
      <c r="Y56479" s="240"/>
      <c r="AB56479" s="241"/>
    </row>
    <row r="56480" spans="25:28">
      <c r="Y56480" s="240"/>
      <c r="AB56480" s="241"/>
    </row>
    <row r="56481" spans="25:28">
      <c r="Y56481" s="240"/>
      <c r="AB56481" s="241"/>
    </row>
    <row r="56482" spans="25:28">
      <c r="Y56482" s="240"/>
      <c r="AB56482" s="241"/>
    </row>
    <row r="56483" spans="25:28">
      <c r="Y56483" s="240"/>
      <c r="AB56483" s="241"/>
    </row>
    <row r="56484" spans="25:28">
      <c r="Y56484" s="240"/>
      <c r="AB56484" s="241"/>
    </row>
    <row r="56485" spans="25:28">
      <c r="Y56485" s="240"/>
      <c r="AB56485" s="241"/>
    </row>
    <row r="56486" spans="25:28">
      <c r="Y56486" s="240"/>
      <c r="AB56486" s="241"/>
    </row>
    <row r="56487" spans="25:28">
      <c r="Y56487" s="240"/>
      <c r="AB56487" s="241"/>
    </row>
    <row r="56488" spans="25:28">
      <c r="Y56488" s="240"/>
      <c r="AB56488" s="241"/>
    </row>
    <row r="56489" spans="25:28">
      <c r="Y56489" s="240"/>
      <c r="AB56489" s="241"/>
    </row>
    <row r="56490" spans="25:28">
      <c r="Y56490" s="240"/>
      <c r="AB56490" s="241"/>
    </row>
    <row r="56491" spans="25:28">
      <c r="Y56491" s="240"/>
      <c r="AB56491" s="241"/>
    </row>
    <row r="56492" spans="25:28">
      <c r="Y56492" s="240"/>
      <c r="AB56492" s="241"/>
    </row>
    <row r="56493" spans="25:28">
      <c r="Y56493" s="240"/>
      <c r="AB56493" s="241"/>
    </row>
    <row r="56494" spans="25:28">
      <c r="Y56494" s="240"/>
      <c r="AB56494" s="241"/>
    </row>
    <row r="56495" spans="25:28">
      <c r="Y56495" s="240"/>
      <c r="AB56495" s="241"/>
    </row>
    <row r="56496" spans="25:28">
      <c r="Y56496" s="240"/>
      <c r="AB56496" s="241"/>
    </row>
    <row r="56497" spans="25:28">
      <c r="Y56497" s="240"/>
      <c r="AB56497" s="241"/>
    </row>
    <row r="56498" spans="25:28">
      <c r="Y56498" s="240"/>
      <c r="AB56498" s="241"/>
    </row>
    <row r="56499" spans="25:28">
      <c r="Y56499" s="240"/>
      <c r="AB56499" s="241"/>
    </row>
    <row r="56500" spans="25:28">
      <c r="Y56500" s="240"/>
      <c r="AB56500" s="241"/>
    </row>
    <row r="56501" spans="25:28">
      <c r="Y56501" s="240"/>
      <c r="AB56501" s="241"/>
    </row>
    <row r="56502" spans="25:28">
      <c r="Y56502" s="240"/>
      <c r="AB56502" s="241"/>
    </row>
    <row r="56503" spans="25:28">
      <c r="Y56503" s="240"/>
      <c r="AB56503" s="241"/>
    </row>
    <row r="56504" spans="25:28">
      <c r="Y56504" s="240"/>
      <c r="AB56504" s="241"/>
    </row>
    <row r="56505" spans="25:28">
      <c r="Y56505" s="240"/>
      <c r="AB56505" s="241"/>
    </row>
    <row r="56506" spans="25:28">
      <c r="Y56506" s="240"/>
      <c r="AB56506" s="241"/>
    </row>
    <row r="56507" spans="25:28">
      <c r="Y56507" s="240"/>
      <c r="AB56507" s="241"/>
    </row>
    <row r="56508" spans="25:28">
      <c r="Y56508" s="240"/>
      <c r="AB56508" s="241"/>
    </row>
    <row r="56509" spans="25:28">
      <c r="Y56509" s="240"/>
      <c r="AB56509" s="241"/>
    </row>
    <row r="56510" spans="25:28">
      <c r="Y56510" s="240"/>
      <c r="AB56510" s="241"/>
    </row>
    <row r="56511" spans="25:28">
      <c r="Y56511" s="240"/>
      <c r="AB56511" s="241"/>
    </row>
    <row r="56512" spans="25:28">
      <c r="Y56512" s="240"/>
      <c r="AB56512" s="241"/>
    </row>
    <row r="56513" spans="25:28">
      <c r="Y56513" s="240"/>
      <c r="AB56513" s="241"/>
    </row>
    <row r="56514" spans="25:28">
      <c r="Y56514" s="240"/>
      <c r="AB56514" s="241"/>
    </row>
    <row r="56515" spans="25:28">
      <c r="Y56515" s="240"/>
      <c r="AB56515" s="241"/>
    </row>
    <row r="56516" spans="25:28">
      <c r="Y56516" s="240"/>
      <c r="AB56516" s="241"/>
    </row>
    <row r="56517" spans="25:28">
      <c r="Y56517" s="240"/>
      <c r="AB56517" s="241"/>
    </row>
    <row r="56518" spans="25:28">
      <c r="Y56518" s="240"/>
      <c r="AB56518" s="241"/>
    </row>
    <row r="56519" spans="25:28">
      <c r="Y56519" s="240"/>
      <c r="AB56519" s="241"/>
    </row>
    <row r="56520" spans="25:28">
      <c r="Y56520" s="240"/>
      <c r="AB56520" s="241"/>
    </row>
    <row r="56521" spans="25:28">
      <c r="Y56521" s="240"/>
      <c r="AB56521" s="241"/>
    </row>
    <row r="56522" spans="25:28">
      <c r="Y56522" s="240"/>
      <c r="AB56522" s="241"/>
    </row>
    <row r="56523" spans="25:28">
      <c r="Y56523" s="240"/>
      <c r="AB56523" s="241"/>
    </row>
    <row r="56524" spans="25:28">
      <c r="Y56524" s="240"/>
      <c r="AB56524" s="241"/>
    </row>
    <row r="56525" spans="25:28">
      <c r="Y56525" s="240"/>
      <c r="AB56525" s="241"/>
    </row>
    <row r="56526" spans="25:28">
      <c r="Y56526" s="240"/>
      <c r="AB56526" s="241"/>
    </row>
    <row r="56527" spans="25:28">
      <c r="Y56527" s="240"/>
      <c r="AB56527" s="241"/>
    </row>
    <row r="56528" spans="25:28">
      <c r="Y56528" s="240"/>
      <c r="AB56528" s="241"/>
    </row>
    <row r="56529" spans="25:28">
      <c r="Y56529" s="240"/>
      <c r="AB56529" s="241"/>
    </row>
    <row r="56530" spans="25:28">
      <c r="Y56530" s="240"/>
      <c r="AB56530" s="241"/>
    </row>
    <row r="56531" spans="25:28">
      <c r="Y56531" s="240"/>
      <c r="AB56531" s="241"/>
    </row>
    <row r="56532" spans="25:28">
      <c r="Y56532" s="240"/>
      <c r="AB56532" s="241"/>
    </row>
    <row r="56533" spans="25:28">
      <c r="Y56533" s="240"/>
      <c r="AB56533" s="241"/>
    </row>
    <row r="56534" spans="25:28">
      <c r="Y56534" s="240"/>
      <c r="AB56534" s="241"/>
    </row>
    <row r="56535" spans="25:28">
      <c r="Y56535" s="240"/>
      <c r="AB56535" s="241"/>
    </row>
    <row r="56536" spans="25:28">
      <c r="Y56536" s="240"/>
      <c r="AB56536" s="241"/>
    </row>
    <row r="56537" spans="25:28">
      <c r="Y56537" s="240"/>
      <c r="AB56537" s="241"/>
    </row>
    <row r="56538" spans="25:28">
      <c r="Y56538" s="240"/>
      <c r="AB56538" s="241"/>
    </row>
    <row r="56539" spans="25:28">
      <c r="Y56539" s="240"/>
      <c r="AB56539" s="241"/>
    </row>
    <row r="56540" spans="25:28">
      <c r="Y56540" s="240"/>
      <c r="AB56540" s="241"/>
    </row>
    <row r="56541" spans="25:28">
      <c r="Y56541" s="240"/>
      <c r="AB56541" s="241"/>
    </row>
    <row r="56542" spans="25:28">
      <c r="Y56542" s="240"/>
      <c r="AB56542" s="241"/>
    </row>
    <row r="56543" spans="25:28">
      <c r="Y56543" s="240"/>
      <c r="AB56543" s="241"/>
    </row>
    <row r="56544" spans="25:28">
      <c r="Y56544" s="240"/>
      <c r="AB56544" s="241"/>
    </row>
    <row r="56545" spans="25:28">
      <c r="Y56545" s="240"/>
      <c r="AB56545" s="241"/>
    </row>
    <row r="56546" spans="25:28">
      <c r="Y56546" s="240"/>
      <c r="AB56546" s="241"/>
    </row>
    <row r="56547" spans="25:28">
      <c r="Y56547" s="240"/>
      <c r="AB56547" s="241"/>
    </row>
    <row r="56548" spans="25:28">
      <c r="Y56548" s="240"/>
      <c r="AB56548" s="241"/>
    </row>
    <row r="56549" spans="25:28">
      <c r="Y56549" s="240"/>
      <c r="AB56549" s="241"/>
    </row>
    <row r="56550" spans="25:28">
      <c r="Y56550" s="240"/>
      <c r="AB56550" s="241"/>
    </row>
    <row r="56551" spans="25:28">
      <c r="Y56551" s="240"/>
      <c r="AB56551" s="241"/>
    </row>
    <row r="56552" spans="25:28">
      <c r="Y56552" s="240"/>
      <c r="AB56552" s="241"/>
    </row>
    <row r="56553" spans="25:28">
      <c r="Y56553" s="240"/>
      <c r="AB56553" s="241"/>
    </row>
    <row r="56554" spans="25:28">
      <c r="Y56554" s="240"/>
      <c r="AB56554" s="241"/>
    </row>
    <row r="56555" spans="25:28">
      <c r="Y56555" s="240"/>
      <c r="AB56555" s="241"/>
    </row>
    <row r="56556" spans="25:28">
      <c r="Y56556" s="240"/>
      <c r="AB56556" s="241"/>
    </row>
    <row r="56557" spans="25:28">
      <c r="Y56557" s="240"/>
      <c r="AB56557" s="241"/>
    </row>
    <row r="56558" spans="25:28">
      <c r="Y56558" s="240"/>
      <c r="AB56558" s="241"/>
    </row>
    <row r="56559" spans="25:28">
      <c r="Y56559" s="240"/>
      <c r="AB56559" s="241"/>
    </row>
    <row r="56560" spans="25:28">
      <c r="Y56560" s="240"/>
      <c r="AB56560" s="241"/>
    </row>
    <row r="56561" spans="25:28">
      <c r="Y56561" s="240"/>
      <c r="AB56561" s="241"/>
    </row>
    <row r="56562" spans="25:28">
      <c r="Y56562" s="240"/>
      <c r="AB56562" s="241"/>
    </row>
    <row r="56563" spans="25:28">
      <c r="Y56563" s="240"/>
      <c r="AB56563" s="241"/>
    </row>
    <row r="56564" spans="25:28">
      <c r="Y56564" s="240"/>
      <c r="AB56564" s="241"/>
    </row>
    <row r="56565" spans="25:28">
      <c r="Y56565" s="240"/>
      <c r="AB56565" s="241"/>
    </row>
    <row r="56566" spans="25:28">
      <c r="Y56566" s="240"/>
      <c r="AB56566" s="241"/>
    </row>
    <row r="56567" spans="25:28">
      <c r="Y56567" s="240"/>
      <c r="AB56567" s="241"/>
    </row>
    <row r="56568" spans="25:28">
      <c r="Y56568" s="240"/>
      <c r="AB56568" s="241"/>
    </row>
    <row r="56569" spans="25:28">
      <c r="Y56569" s="240"/>
      <c r="AB56569" s="241"/>
    </row>
    <row r="56570" spans="25:28">
      <c r="Y56570" s="240"/>
      <c r="AB56570" s="241"/>
    </row>
    <row r="56571" spans="25:28">
      <c r="Y56571" s="240"/>
      <c r="AB56571" s="241"/>
    </row>
    <row r="56572" spans="25:28">
      <c r="Y56572" s="240"/>
      <c r="AB56572" s="241"/>
    </row>
    <row r="56573" spans="25:28">
      <c r="Y56573" s="240"/>
      <c r="AB56573" s="241"/>
    </row>
    <row r="56574" spans="25:28">
      <c r="Y56574" s="240"/>
      <c r="AB56574" s="241"/>
    </row>
    <row r="56575" spans="25:28">
      <c r="Y56575" s="240"/>
      <c r="AB56575" s="241"/>
    </row>
    <row r="56576" spans="25:28">
      <c r="Y56576" s="240"/>
      <c r="AB56576" s="241"/>
    </row>
    <row r="56577" spans="25:28">
      <c r="Y56577" s="240"/>
      <c r="AB56577" s="241"/>
    </row>
    <row r="56578" spans="25:28">
      <c r="Y56578" s="240"/>
      <c r="AB56578" s="241"/>
    </row>
    <row r="56579" spans="25:28">
      <c r="Y56579" s="240"/>
      <c r="AB56579" s="241"/>
    </row>
    <row r="56580" spans="25:28">
      <c r="Y56580" s="240"/>
      <c r="AB56580" s="241"/>
    </row>
    <row r="56581" spans="25:28">
      <c r="Y56581" s="240"/>
      <c r="AB56581" s="241"/>
    </row>
    <row r="56582" spans="25:28">
      <c r="Y56582" s="240"/>
      <c r="AB56582" s="241"/>
    </row>
    <row r="56583" spans="25:28">
      <c r="Y56583" s="240"/>
      <c r="AB56583" s="241"/>
    </row>
    <row r="56584" spans="25:28">
      <c r="Y56584" s="240"/>
      <c r="AB56584" s="241"/>
    </row>
    <row r="56585" spans="25:28">
      <c r="Y56585" s="240"/>
      <c r="AB56585" s="241"/>
    </row>
    <row r="56586" spans="25:28">
      <c r="Y56586" s="240"/>
      <c r="AB56586" s="241"/>
    </row>
    <row r="56587" spans="25:28">
      <c r="Y56587" s="240"/>
      <c r="AB56587" s="241"/>
    </row>
    <row r="56588" spans="25:28">
      <c r="Y56588" s="240"/>
      <c r="AB56588" s="241"/>
    </row>
    <row r="56589" spans="25:28">
      <c r="Y56589" s="240"/>
      <c r="AB56589" s="241"/>
    </row>
    <row r="56590" spans="25:28">
      <c r="Y56590" s="240"/>
      <c r="AB56590" s="241"/>
    </row>
    <row r="56591" spans="25:28">
      <c r="Y56591" s="240"/>
      <c r="AB56591" s="241"/>
    </row>
    <row r="56592" spans="25:28">
      <c r="Y56592" s="240"/>
      <c r="AB56592" s="241"/>
    </row>
    <row r="56593" spans="25:28">
      <c r="Y56593" s="240"/>
      <c r="AB56593" s="241"/>
    </row>
    <row r="56594" spans="25:28">
      <c r="Y56594" s="240"/>
      <c r="AB56594" s="241"/>
    </row>
    <row r="56595" spans="25:28">
      <c r="Y56595" s="240"/>
      <c r="AB56595" s="241"/>
    </row>
    <row r="56596" spans="25:28">
      <c r="Y56596" s="240"/>
      <c r="AB56596" s="241"/>
    </row>
    <row r="56597" spans="25:28">
      <c r="Y56597" s="240"/>
      <c r="AB56597" s="241"/>
    </row>
    <row r="56598" spans="25:28">
      <c r="Y56598" s="240"/>
      <c r="AB56598" s="241"/>
    </row>
    <row r="56599" spans="25:28">
      <c r="Y56599" s="240"/>
      <c r="AB56599" s="241"/>
    </row>
    <row r="56600" spans="25:28">
      <c r="Y56600" s="240"/>
      <c r="AB56600" s="241"/>
    </row>
    <row r="56601" spans="25:28">
      <c r="Y56601" s="240"/>
      <c r="AB56601" s="241"/>
    </row>
    <row r="56602" spans="25:28">
      <c r="Y56602" s="240"/>
      <c r="AB56602" s="241"/>
    </row>
    <row r="56603" spans="25:28">
      <c r="Y56603" s="240"/>
      <c r="AB56603" s="241"/>
    </row>
    <row r="56604" spans="25:28">
      <c r="Y56604" s="240"/>
      <c r="AB56604" s="241"/>
    </row>
    <row r="56605" spans="25:28">
      <c r="Y56605" s="240"/>
      <c r="AB56605" s="241"/>
    </row>
    <row r="56606" spans="25:28">
      <c r="Y56606" s="240"/>
      <c r="AB56606" s="241"/>
    </row>
    <row r="56607" spans="25:28">
      <c r="Y56607" s="240"/>
      <c r="AB56607" s="241"/>
    </row>
    <row r="56608" spans="25:28">
      <c r="Y56608" s="240"/>
      <c r="AB56608" s="241"/>
    </row>
    <row r="56609" spans="25:28">
      <c r="Y56609" s="240"/>
      <c r="AB56609" s="241"/>
    </row>
    <row r="56610" spans="25:28">
      <c r="Y56610" s="240"/>
      <c r="AB56610" s="241"/>
    </row>
    <row r="56611" spans="25:28">
      <c r="Y56611" s="240"/>
      <c r="AB56611" s="241"/>
    </row>
    <row r="56612" spans="25:28">
      <c r="Y56612" s="240"/>
      <c r="AB56612" s="241"/>
    </row>
    <row r="56613" spans="25:28">
      <c r="Y56613" s="240"/>
      <c r="AB56613" s="241"/>
    </row>
    <row r="56614" spans="25:28">
      <c r="Y56614" s="240"/>
      <c r="AB56614" s="241"/>
    </row>
    <row r="56615" spans="25:28">
      <c r="Y56615" s="240"/>
      <c r="AB56615" s="241"/>
    </row>
    <row r="56616" spans="25:28">
      <c r="Y56616" s="240"/>
      <c r="AB56616" s="241"/>
    </row>
    <row r="56617" spans="25:28">
      <c r="Y56617" s="240"/>
      <c r="AB56617" s="241"/>
    </row>
    <row r="56618" spans="25:28">
      <c r="Y56618" s="240"/>
      <c r="AB56618" s="241"/>
    </row>
    <row r="56619" spans="25:28">
      <c r="Y56619" s="240"/>
      <c r="AB56619" s="241"/>
    </row>
    <row r="56620" spans="25:28">
      <c r="Y56620" s="240"/>
      <c r="AB56620" s="241"/>
    </row>
    <row r="56621" spans="25:28">
      <c r="Y56621" s="240"/>
      <c r="AB56621" s="241"/>
    </row>
    <row r="56622" spans="25:28">
      <c r="Y56622" s="240"/>
      <c r="AB56622" s="241"/>
    </row>
    <row r="56623" spans="25:28">
      <c r="Y56623" s="240"/>
      <c r="AB56623" s="241"/>
    </row>
    <row r="56624" spans="25:28">
      <c r="Y56624" s="240"/>
      <c r="AB56624" s="241"/>
    </row>
    <row r="56625" spans="25:28">
      <c r="Y56625" s="240"/>
      <c r="AB56625" s="241"/>
    </row>
    <row r="56626" spans="25:28">
      <c r="Y56626" s="240"/>
      <c r="AB56626" s="241"/>
    </row>
    <row r="56627" spans="25:28">
      <c r="Y56627" s="240"/>
      <c r="AB56627" s="241"/>
    </row>
    <row r="56628" spans="25:28">
      <c r="Y56628" s="240"/>
      <c r="AB56628" s="241"/>
    </row>
    <row r="56629" spans="25:28">
      <c r="Y56629" s="240"/>
      <c r="AB56629" s="241"/>
    </row>
    <row r="56630" spans="25:28">
      <c r="Y56630" s="240"/>
      <c r="AB56630" s="241"/>
    </row>
    <row r="56631" spans="25:28">
      <c r="Y56631" s="240"/>
      <c r="AB56631" s="241"/>
    </row>
    <row r="56632" spans="25:28">
      <c r="Y56632" s="240"/>
      <c r="AB56632" s="241"/>
    </row>
    <row r="56633" spans="25:28">
      <c r="Y56633" s="240"/>
      <c r="AB56633" s="241"/>
    </row>
    <row r="56634" spans="25:28">
      <c r="Y56634" s="240"/>
      <c r="AB56634" s="241"/>
    </row>
    <row r="56635" spans="25:28">
      <c r="Y56635" s="240"/>
      <c r="AB56635" s="241"/>
    </row>
    <row r="56636" spans="25:28">
      <c r="Y56636" s="240"/>
      <c r="AB56636" s="241"/>
    </row>
    <row r="56637" spans="25:28">
      <c r="Y56637" s="240"/>
      <c r="AB56637" s="241"/>
    </row>
    <row r="56638" spans="25:28">
      <c r="Y56638" s="240"/>
      <c r="AB56638" s="241"/>
    </row>
    <row r="56639" spans="25:28">
      <c r="Y56639" s="240"/>
      <c r="AB56639" s="241"/>
    </row>
    <row r="56640" spans="25:28">
      <c r="Y56640" s="240"/>
      <c r="AB56640" s="241"/>
    </row>
    <row r="56641" spans="25:28">
      <c r="Y56641" s="240"/>
      <c r="AB56641" s="241"/>
    </row>
    <row r="56642" spans="25:28">
      <c r="Y56642" s="240"/>
      <c r="AB56642" s="241"/>
    </row>
    <row r="56643" spans="25:28">
      <c r="Y56643" s="240"/>
      <c r="AB56643" s="241"/>
    </row>
    <row r="56644" spans="25:28">
      <c r="Y56644" s="240"/>
      <c r="AB56644" s="241"/>
    </row>
    <row r="56645" spans="25:28">
      <c r="Y56645" s="240"/>
      <c r="AB56645" s="241"/>
    </row>
    <row r="56646" spans="25:28">
      <c r="Y56646" s="240"/>
      <c r="AB56646" s="241"/>
    </row>
    <row r="56647" spans="25:28">
      <c r="Y56647" s="240"/>
      <c r="AB56647" s="241"/>
    </row>
    <row r="56648" spans="25:28">
      <c r="Y56648" s="240"/>
      <c r="AB56648" s="241"/>
    </row>
    <row r="56649" spans="25:28">
      <c r="Y56649" s="240"/>
      <c r="AB56649" s="241"/>
    </row>
    <row r="56650" spans="25:28">
      <c r="Y56650" s="240"/>
      <c r="AB56650" s="241"/>
    </row>
    <row r="56651" spans="25:28">
      <c r="Y56651" s="240"/>
      <c r="AB56651" s="241"/>
    </row>
    <row r="56652" spans="25:28">
      <c r="Y56652" s="240"/>
      <c r="AB56652" s="241"/>
    </row>
    <row r="56653" spans="25:28">
      <c r="Y56653" s="240"/>
      <c r="AB56653" s="241"/>
    </row>
    <row r="56654" spans="25:28">
      <c r="Y56654" s="240"/>
      <c r="AB56654" s="241"/>
    </row>
    <row r="56655" spans="25:28">
      <c r="Y56655" s="240"/>
      <c r="AB56655" s="241"/>
    </row>
    <row r="56656" spans="25:28">
      <c r="Y56656" s="240"/>
      <c r="AB56656" s="241"/>
    </row>
    <row r="56657" spans="25:28">
      <c r="Y56657" s="240"/>
      <c r="AB56657" s="241"/>
    </row>
    <row r="56658" spans="25:28">
      <c r="Y56658" s="240"/>
      <c r="AB56658" s="241"/>
    </row>
    <row r="56659" spans="25:28">
      <c r="Y56659" s="240"/>
      <c r="AB56659" s="241"/>
    </row>
    <row r="56660" spans="25:28">
      <c r="Y56660" s="240"/>
      <c r="AB56660" s="241"/>
    </row>
    <row r="56661" spans="25:28">
      <c r="Y56661" s="240"/>
      <c r="AB56661" s="241"/>
    </row>
    <row r="56662" spans="25:28">
      <c r="Y56662" s="240"/>
      <c r="AB56662" s="241"/>
    </row>
    <row r="56663" spans="25:28">
      <c r="Y56663" s="240"/>
      <c r="AB56663" s="241"/>
    </row>
    <row r="56664" spans="25:28">
      <c r="Y56664" s="240"/>
      <c r="AB56664" s="241"/>
    </row>
    <row r="56665" spans="25:28">
      <c r="Y56665" s="240"/>
      <c r="AB56665" s="241"/>
    </row>
    <row r="56666" spans="25:28">
      <c r="Y56666" s="240"/>
      <c r="AB56666" s="241"/>
    </row>
    <row r="56667" spans="25:28">
      <c r="Y56667" s="240"/>
      <c r="AB56667" s="241"/>
    </row>
    <row r="56668" spans="25:28">
      <c r="Y56668" s="240"/>
      <c r="AB56668" s="241"/>
    </row>
    <row r="56669" spans="25:28">
      <c r="Y56669" s="240"/>
      <c r="AB56669" s="241"/>
    </row>
    <row r="56670" spans="25:28">
      <c r="Y56670" s="240"/>
      <c r="AB56670" s="241"/>
    </row>
    <row r="56671" spans="25:28">
      <c r="Y56671" s="240"/>
      <c r="AB56671" s="241"/>
    </row>
    <row r="56672" spans="25:28">
      <c r="Y56672" s="240"/>
      <c r="AB56672" s="241"/>
    </row>
    <row r="56673" spans="25:28">
      <c r="Y56673" s="240"/>
      <c r="AB56673" s="241"/>
    </row>
    <row r="56674" spans="25:28">
      <c r="Y56674" s="240"/>
      <c r="AB56674" s="241"/>
    </row>
    <row r="56675" spans="25:28">
      <c r="Y56675" s="240"/>
      <c r="AB56675" s="241"/>
    </row>
    <row r="56676" spans="25:28">
      <c r="Y56676" s="240"/>
      <c r="AB56676" s="241"/>
    </row>
    <row r="56677" spans="25:28">
      <c r="Y56677" s="240"/>
      <c r="AB56677" s="241"/>
    </row>
    <row r="56678" spans="25:28">
      <c r="Y56678" s="240"/>
      <c r="AB56678" s="241"/>
    </row>
    <row r="56679" spans="25:28">
      <c r="Y56679" s="240"/>
      <c r="AB56679" s="241"/>
    </row>
    <row r="56680" spans="25:28">
      <c r="Y56680" s="240"/>
      <c r="AB56680" s="241"/>
    </row>
    <row r="56681" spans="25:28">
      <c r="Y56681" s="240"/>
      <c r="AB56681" s="241"/>
    </row>
    <row r="56682" spans="25:28">
      <c r="Y56682" s="240"/>
      <c r="AB56682" s="241"/>
    </row>
    <row r="56683" spans="25:28">
      <c r="Y56683" s="240"/>
      <c r="AB56683" s="241"/>
    </row>
    <row r="56684" spans="25:28">
      <c r="Y56684" s="240"/>
      <c r="AB56684" s="241"/>
    </row>
    <row r="56685" spans="25:28">
      <c r="Y56685" s="240"/>
      <c r="AB56685" s="241"/>
    </row>
    <row r="56686" spans="25:28">
      <c r="Y56686" s="240"/>
      <c r="AB56686" s="241"/>
    </row>
    <row r="56687" spans="25:28">
      <c r="Y56687" s="240"/>
      <c r="AB56687" s="241"/>
    </row>
    <row r="56688" spans="25:28">
      <c r="Y56688" s="240"/>
      <c r="AB56688" s="241"/>
    </row>
    <row r="56689" spans="25:28">
      <c r="Y56689" s="240"/>
      <c r="AB56689" s="241"/>
    </row>
    <row r="56690" spans="25:28">
      <c r="Y56690" s="240"/>
      <c r="AB56690" s="241"/>
    </row>
    <row r="56691" spans="25:28">
      <c r="Y56691" s="240"/>
      <c r="AB56691" s="241"/>
    </row>
    <row r="56692" spans="25:28">
      <c r="Y56692" s="240"/>
      <c r="AB56692" s="241"/>
    </row>
    <row r="56693" spans="25:28">
      <c r="Y56693" s="240"/>
      <c r="AB56693" s="241"/>
    </row>
    <row r="56694" spans="25:28">
      <c r="Y56694" s="240"/>
      <c r="AB56694" s="241"/>
    </row>
    <row r="56695" spans="25:28">
      <c r="Y56695" s="240"/>
      <c r="AB56695" s="241"/>
    </row>
    <row r="56696" spans="25:28">
      <c r="Y56696" s="240"/>
      <c r="AB56696" s="241"/>
    </row>
    <row r="56697" spans="25:28">
      <c r="Y56697" s="240"/>
      <c r="AB56697" s="241"/>
    </row>
    <row r="56698" spans="25:28">
      <c r="Y56698" s="240"/>
      <c r="AB56698" s="241"/>
    </row>
    <row r="56699" spans="25:28">
      <c r="Y56699" s="240"/>
      <c r="AB56699" s="241"/>
    </row>
    <row r="56700" spans="25:28">
      <c r="Y56700" s="240"/>
      <c r="AB56700" s="241"/>
    </row>
    <row r="56701" spans="25:28">
      <c r="Y56701" s="240"/>
      <c r="AB56701" s="241"/>
    </row>
    <row r="56702" spans="25:28">
      <c r="Y56702" s="240"/>
      <c r="AB56702" s="241"/>
    </row>
    <row r="56703" spans="25:28">
      <c r="Y56703" s="240"/>
      <c r="AB56703" s="241"/>
    </row>
    <row r="56704" spans="25:28">
      <c r="Y56704" s="240"/>
      <c r="AB56704" s="241"/>
    </row>
    <row r="56705" spans="25:28">
      <c r="Y56705" s="240"/>
      <c r="AB56705" s="241"/>
    </row>
    <row r="56706" spans="25:28">
      <c r="Y56706" s="240"/>
      <c r="AB56706" s="241"/>
    </row>
    <row r="56707" spans="25:28">
      <c r="Y56707" s="240"/>
      <c r="AB56707" s="241"/>
    </row>
    <row r="56708" spans="25:28">
      <c r="Y56708" s="240"/>
      <c r="AB56708" s="241"/>
    </row>
    <row r="56709" spans="25:28">
      <c r="Y56709" s="240"/>
      <c r="AB56709" s="241"/>
    </row>
    <row r="56710" spans="25:28">
      <c r="Y56710" s="240"/>
      <c r="AB56710" s="241"/>
    </row>
    <row r="56711" spans="25:28">
      <c r="Y56711" s="240"/>
      <c r="AB56711" s="241"/>
    </row>
    <row r="56712" spans="25:28">
      <c r="Y56712" s="240"/>
      <c r="AB56712" s="241"/>
    </row>
    <row r="56713" spans="25:28">
      <c r="Y56713" s="240"/>
      <c r="AB56713" s="241"/>
    </row>
    <row r="56714" spans="25:28">
      <c r="Y56714" s="240"/>
      <c r="AB56714" s="241"/>
    </row>
    <row r="56715" spans="25:28">
      <c r="Y56715" s="240"/>
      <c r="AB56715" s="241"/>
    </row>
    <row r="56716" spans="25:28">
      <c r="Y56716" s="240"/>
      <c r="AB56716" s="241"/>
    </row>
    <row r="56717" spans="25:28">
      <c r="Y56717" s="240"/>
      <c r="AB56717" s="241"/>
    </row>
    <row r="56718" spans="25:28">
      <c r="Y56718" s="240"/>
      <c r="AB56718" s="241"/>
    </row>
    <row r="56719" spans="25:28">
      <c r="Y56719" s="240"/>
      <c r="AB56719" s="241"/>
    </row>
    <row r="56720" spans="25:28">
      <c r="Y56720" s="240"/>
      <c r="AB56720" s="241"/>
    </row>
    <row r="56721" spans="25:28">
      <c r="Y56721" s="240"/>
      <c r="AB56721" s="241"/>
    </row>
    <row r="56722" spans="25:28">
      <c r="Y56722" s="240"/>
      <c r="AB56722" s="241"/>
    </row>
    <row r="56723" spans="25:28">
      <c r="Y56723" s="240"/>
      <c r="AB56723" s="241"/>
    </row>
    <row r="56724" spans="25:28">
      <c r="Y56724" s="240"/>
      <c r="AB56724" s="241"/>
    </row>
    <row r="56725" spans="25:28">
      <c r="Y56725" s="240"/>
      <c r="AB56725" s="241"/>
    </row>
    <row r="56726" spans="25:28">
      <c r="Y56726" s="240"/>
      <c r="AB56726" s="241"/>
    </row>
    <row r="56727" spans="25:28">
      <c r="Y56727" s="240"/>
      <c r="AB56727" s="241"/>
    </row>
    <row r="56728" spans="25:28">
      <c r="Y56728" s="240"/>
      <c r="AB56728" s="241"/>
    </row>
    <row r="56729" spans="25:28">
      <c r="Y56729" s="240"/>
      <c r="AB56729" s="241"/>
    </row>
    <row r="56730" spans="25:28">
      <c r="Y56730" s="240"/>
      <c r="AB56730" s="241"/>
    </row>
    <row r="56731" spans="25:28">
      <c r="Y56731" s="240"/>
      <c r="AB56731" s="241"/>
    </row>
    <row r="56732" spans="25:28">
      <c r="Y56732" s="240"/>
      <c r="AB56732" s="241"/>
    </row>
    <row r="56733" spans="25:28">
      <c r="Y56733" s="240"/>
      <c r="AB56733" s="241"/>
    </row>
    <row r="56734" spans="25:28">
      <c r="Y56734" s="240"/>
      <c r="AB56734" s="241"/>
    </row>
    <row r="56735" spans="25:28">
      <c r="Y56735" s="240"/>
      <c r="AB56735" s="241"/>
    </row>
    <row r="56736" spans="25:28">
      <c r="Y56736" s="240"/>
      <c r="AB56736" s="241"/>
    </row>
    <row r="56737" spans="25:28">
      <c r="Y56737" s="240"/>
      <c r="AB56737" s="241"/>
    </row>
    <row r="56738" spans="25:28">
      <c r="Y56738" s="240"/>
      <c r="AB56738" s="241"/>
    </row>
    <row r="56739" spans="25:28">
      <c r="Y56739" s="240"/>
      <c r="AB56739" s="241"/>
    </row>
    <row r="56740" spans="25:28">
      <c r="Y56740" s="240"/>
      <c r="AB56740" s="241"/>
    </row>
    <row r="56741" spans="25:28">
      <c r="Y56741" s="240"/>
      <c r="AB56741" s="241"/>
    </row>
    <row r="56742" spans="25:28">
      <c r="Y56742" s="240"/>
      <c r="AB56742" s="241"/>
    </row>
    <row r="56743" spans="25:28">
      <c r="Y56743" s="240"/>
      <c r="AB56743" s="241"/>
    </row>
    <row r="56744" spans="25:28">
      <c r="Y56744" s="240"/>
      <c r="AB56744" s="241"/>
    </row>
    <row r="56745" spans="25:28">
      <c r="Y56745" s="240"/>
      <c r="AB56745" s="241"/>
    </row>
    <row r="56746" spans="25:28">
      <c r="Y56746" s="240"/>
      <c r="AB56746" s="241"/>
    </row>
    <row r="56747" spans="25:28">
      <c r="Y56747" s="240"/>
      <c r="AB56747" s="241"/>
    </row>
    <row r="56748" spans="25:28">
      <c r="Y56748" s="240"/>
      <c r="AB56748" s="241"/>
    </row>
    <row r="56749" spans="25:28">
      <c r="Y56749" s="240"/>
      <c r="AB56749" s="241"/>
    </row>
    <row r="56750" spans="25:28">
      <c r="Y56750" s="240"/>
      <c r="AB56750" s="241"/>
    </row>
    <row r="56751" spans="25:28">
      <c r="Y56751" s="240"/>
      <c r="AB56751" s="241"/>
    </row>
    <row r="56752" spans="25:28">
      <c r="Y56752" s="240"/>
      <c r="AB56752" s="241"/>
    </row>
    <row r="56753" spans="25:28">
      <c r="Y56753" s="240"/>
      <c r="AB56753" s="241"/>
    </row>
    <row r="56754" spans="25:28">
      <c r="Y56754" s="240"/>
      <c r="AB56754" s="241"/>
    </row>
    <row r="56755" spans="25:28">
      <c r="Y56755" s="240"/>
      <c r="AB56755" s="241"/>
    </row>
    <row r="56756" spans="25:28">
      <c r="Y56756" s="240"/>
      <c r="AB56756" s="241"/>
    </row>
    <row r="56757" spans="25:28">
      <c r="Y56757" s="240"/>
      <c r="AB56757" s="241"/>
    </row>
    <row r="56758" spans="25:28">
      <c r="Y56758" s="240"/>
      <c r="AB56758" s="241"/>
    </row>
    <row r="56759" spans="25:28">
      <c r="Y56759" s="240"/>
      <c r="AB56759" s="241"/>
    </row>
    <row r="56760" spans="25:28">
      <c r="Y56760" s="240"/>
      <c r="AB56760" s="241"/>
    </row>
    <row r="56761" spans="25:28">
      <c r="Y56761" s="240"/>
      <c r="AB56761" s="241"/>
    </row>
    <row r="56762" spans="25:28">
      <c r="Y56762" s="240"/>
      <c r="AB56762" s="241"/>
    </row>
    <row r="56763" spans="25:28">
      <c r="Y56763" s="240"/>
      <c r="AB56763" s="241"/>
    </row>
    <row r="56764" spans="25:28">
      <c r="Y56764" s="240"/>
      <c r="AB56764" s="241"/>
    </row>
    <row r="56765" spans="25:28">
      <c r="Y56765" s="240"/>
      <c r="AB56765" s="241"/>
    </row>
    <row r="56766" spans="25:28">
      <c r="Y56766" s="240"/>
      <c r="AB56766" s="241"/>
    </row>
    <row r="56767" spans="25:28">
      <c r="Y56767" s="240"/>
      <c r="AB56767" s="241"/>
    </row>
    <row r="56768" spans="25:28">
      <c r="Y56768" s="240"/>
      <c r="AB56768" s="241"/>
    </row>
    <row r="56769" spans="25:28">
      <c r="Y56769" s="240"/>
      <c r="AB56769" s="241"/>
    </row>
    <row r="56770" spans="25:28">
      <c r="Y56770" s="240"/>
      <c r="AB56770" s="241"/>
    </row>
    <row r="56771" spans="25:28">
      <c r="Y56771" s="240"/>
      <c r="AB56771" s="241"/>
    </row>
    <row r="56772" spans="25:28">
      <c r="Y56772" s="240"/>
      <c r="AB56772" s="241"/>
    </row>
    <row r="56773" spans="25:28">
      <c r="Y56773" s="240"/>
      <c r="AB56773" s="241"/>
    </row>
    <row r="56774" spans="25:28">
      <c r="Y56774" s="240"/>
      <c r="AB56774" s="241"/>
    </row>
    <row r="56775" spans="25:28">
      <c r="Y56775" s="240"/>
      <c r="AB56775" s="241"/>
    </row>
    <row r="56776" spans="25:28">
      <c r="Y56776" s="240"/>
      <c r="AB56776" s="241"/>
    </row>
    <row r="56777" spans="25:28">
      <c r="Y56777" s="240"/>
      <c r="AB56777" s="241"/>
    </row>
    <row r="56778" spans="25:28">
      <c r="Y56778" s="240"/>
      <c r="AB56778" s="241"/>
    </row>
    <row r="56779" spans="25:28">
      <c r="Y56779" s="240"/>
      <c r="AB56779" s="241"/>
    </row>
    <row r="56780" spans="25:28">
      <c r="Y56780" s="240"/>
      <c r="AB56780" s="241"/>
    </row>
    <row r="56781" spans="25:28">
      <c r="Y56781" s="240"/>
      <c r="AB56781" s="241"/>
    </row>
    <row r="56782" spans="25:28">
      <c r="Y56782" s="240"/>
      <c r="AB56782" s="241"/>
    </row>
    <row r="56783" spans="25:28">
      <c r="Y56783" s="240"/>
      <c r="AB56783" s="241"/>
    </row>
    <row r="56784" spans="25:28">
      <c r="Y56784" s="240"/>
      <c r="AB56784" s="241"/>
    </row>
    <row r="56785" spans="25:28">
      <c r="Y56785" s="240"/>
      <c r="AB56785" s="241"/>
    </row>
    <row r="56786" spans="25:28">
      <c r="Y56786" s="240"/>
      <c r="AB56786" s="241"/>
    </row>
    <row r="56787" spans="25:28">
      <c r="Y56787" s="240"/>
      <c r="AB56787" s="241"/>
    </row>
    <row r="56788" spans="25:28">
      <c r="Y56788" s="240"/>
      <c r="AB56788" s="241"/>
    </row>
    <row r="56789" spans="25:28">
      <c r="Y56789" s="240"/>
      <c r="AB56789" s="241"/>
    </row>
    <row r="56790" spans="25:28">
      <c r="Y56790" s="240"/>
      <c r="AB56790" s="241"/>
    </row>
    <row r="56791" spans="25:28">
      <c r="Y56791" s="240"/>
      <c r="AB56791" s="241"/>
    </row>
    <row r="56792" spans="25:28">
      <c r="Y56792" s="240"/>
      <c r="AB56792" s="241"/>
    </row>
    <row r="56793" spans="25:28">
      <c r="Y56793" s="240"/>
      <c r="AB56793" s="241"/>
    </row>
    <row r="56794" spans="25:28">
      <c r="Y56794" s="240"/>
      <c r="AB56794" s="241"/>
    </row>
    <row r="56795" spans="25:28">
      <c r="Y56795" s="240"/>
      <c r="AB56795" s="241"/>
    </row>
    <row r="56796" spans="25:28">
      <c r="Y56796" s="240"/>
      <c r="AB56796" s="241"/>
    </row>
    <row r="56797" spans="25:28">
      <c r="Y56797" s="240"/>
      <c r="AB56797" s="241"/>
    </row>
    <row r="56798" spans="25:28">
      <c r="Y56798" s="240"/>
      <c r="AB56798" s="241"/>
    </row>
    <row r="56799" spans="25:28">
      <c r="Y56799" s="240"/>
      <c r="AB56799" s="241"/>
    </row>
    <row r="56800" spans="25:28">
      <c r="Y56800" s="240"/>
      <c r="AB56800" s="241"/>
    </row>
    <row r="56801" spans="25:28">
      <c r="Y56801" s="240"/>
      <c r="AB56801" s="241"/>
    </row>
    <row r="56802" spans="25:28">
      <c r="Y56802" s="240"/>
      <c r="AB56802" s="241"/>
    </row>
    <row r="56803" spans="25:28">
      <c r="Y56803" s="240"/>
      <c r="AB56803" s="241"/>
    </row>
    <row r="56804" spans="25:28">
      <c r="Y56804" s="240"/>
      <c r="AB56804" s="241"/>
    </row>
    <row r="56805" spans="25:28">
      <c r="Y56805" s="240"/>
      <c r="AB56805" s="241"/>
    </row>
    <row r="56806" spans="25:28">
      <c r="Y56806" s="240"/>
      <c r="AB56806" s="241"/>
    </row>
    <row r="56807" spans="25:28">
      <c r="Y56807" s="240"/>
      <c r="AB56807" s="241"/>
    </row>
    <row r="56808" spans="25:28">
      <c r="Y56808" s="240"/>
      <c r="AB56808" s="241"/>
    </row>
    <row r="56809" spans="25:28">
      <c r="Y56809" s="240"/>
      <c r="AB56809" s="241"/>
    </row>
    <row r="56810" spans="25:28">
      <c r="Y56810" s="240"/>
      <c r="AB56810" s="241"/>
    </row>
    <row r="56811" spans="25:28">
      <c r="Y56811" s="240"/>
      <c r="AB56811" s="241"/>
    </row>
    <row r="56812" spans="25:28">
      <c r="Y56812" s="240"/>
      <c r="AB56812" s="241"/>
    </row>
    <row r="56813" spans="25:28">
      <c r="Y56813" s="240"/>
      <c r="AB56813" s="241"/>
    </row>
    <row r="56814" spans="25:28">
      <c r="Y56814" s="240"/>
      <c r="AB56814" s="241"/>
    </row>
    <row r="56815" spans="25:28">
      <c r="Y56815" s="240"/>
      <c r="AB56815" s="241"/>
    </row>
    <row r="56816" spans="25:28">
      <c r="Y56816" s="240"/>
      <c r="AB56816" s="241"/>
    </row>
    <row r="56817" spans="25:28">
      <c r="Y56817" s="240"/>
      <c r="AB56817" s="241"/>
    </row>
    <row r="56818" spans="25:28">
      <c r="Y56818" s="240"/>
      <c r="AB56818" s="241"/>
    </row>
    <row r="56819" spans="25:28">
      <c r="Y56819" s="240"/>
      <c r="AB56819" s="241"/>
    </row>
    <row r="56820" spans="25:28">
      <c r="Y56820" s="240"/>
      <c r="AB56820" s="241"/>
    </row>
    <row r="56821" spans="25:28">
      <c r="Y56821" s="240"/>
      <c r="AB56821" s="241"/>
    </row>
    <row r="56822" spans="25:28">
      <c r="Y56822" s="240"/>
      <c r="AB56822" s="241"/>
    </row>
    <row r="56823" spans="25:28">
      <c r="Y56823" s="240"/>
      <c r="AB56823" s="241"/>
    </row>
    <row r="56824" spans="25:28">
      <c r="Y56824" s="240"/>
      <c r="AB56824" s="241"/>
    </row>
    <row r="56825" spans="25:28">
      <c r="Y56825" s="240"/>
      <c r="AB56825" s="241"/>
    </row>
    <row r="56826" spans="25:28">
      <c r="Y56826" s="240"/>
      <c r="AB56826" s="241"/>
    </row>
    <row r="56827" spans="25:28">
      <c r="Y56827" s="240"/>
      <c r="AB56827" s="241"/>
    </row>
    <row r="56828" spans="25:28">
      <c r="Y56828" s="240"/>
      <c r="AB56828" s="241"/>
    </row>
    <row r="56829" spans="25:28">
      <c r="Y56829" s="240"/>
      <c r="AB56829" s="241"/>
    </row>
    <row r="56830" spans="25:28">
      <c r="Y56830" s="240"/>
      <c r="AB56830" s="241"/>
    </row>
    <row r="56831" spans="25:28">
      <c r="Y56831" s="240"/>
      <c r="AB56831" s="241"/>
    </row>
    <row r="56832" spans="25:28">
      <c r="Y56832" s="240"/>
      <c r="AB56832" s="241"/>
    </row>
    <row r="56833" spans="25:28">
      <c r="Y56833" s="240"/>
      <c r="AB56833" s="241"/>
    </row>
    <row r="56834" spans="25:28">
      <c r="Y56834" s="240"/>
      <c r="AB56834" s="241"/>
    </row>
    <row r="56835" spans="25:28">
      <c r="Y56835" s="240"/>
      <c r="AB56835" s="241"/>
    </row>
    <row r="56836" spans="25:28">
      <c r="Y56836" s="240"/>
      <c r="AB56836" s="241"/>
    </row>
    <row r="56837" spans="25:28">
      <c r="Y56837" s="240"/>
      <c r="AB56837" s="241"/>
    </row>
    <row r="56838" spans="25:28">
      <c r="Y56838" s="240"/>
      <c r="AB56838" s="241"/>
    </row>
    <row r="56839" spans="25:28">
      <c r="Y56839" s="240"/>
      <c r="AB56839" s="241"/>
    </row>
    <row r="56840" spans="25:28">
      <c r="Y56840" s="240"/>
      <c r="AB56840" s="241"/>
    </row>
    <row r="56841" spans="25:28">
      <c r="Y56841" s="240"/>
      <c r="AB56841" s="241"/>
    </row>
    <row r="56842" spans="25:28">
      <c r="Y56842" s="240"/>
      <c r="AB56842" s="241"/>
    </row>
    <row r="56843" spans="25:28">
      <c r="Y56843" s="240"/>
      <c r="AB56843" s="241"/>
    </row>
    <row r="56844" spans="25:28">
      <c r="Y56844" s="240"/>
      <c r="AB56844" s="241"/>
    </row>
    <row r="56845" spans="25:28">
      <c r="Y56845" s="240"/>
      <c r="AB56845" s="241"/>
    </row>
    <row r="56846" spans="25:28">
      <c r="Y56846" s="240"/>
      <c r="AB56846" s="241"/>
    </row>
    <row r="56847" spans="25:28">
      <c r="Y56847" s="240"/>
      <c r="AB56847" s="241"/>
    </row>
    <row r="56848" spans="25:28">
      <c r="Y56848" s="240"/>
      <c r="AB56848" s="241"/>
    </row>
    <row r="56849" spans="25:28">
      <c r="Y56849" s="240"/>
      <c r="AB56849" s="241"/>
    </row>
    <row r="56850" spans="25:28">
      <c r="Y56850" s="240"/>
      <c r="AB56850" s="241"/>
    </row>
    <row r="56851" spans="25:28">
      <c r="Y56851" s="240"/>
      <c r="AB56851" s="241"/>
    </row>
    <row r="56852" spans="25:28">
      <c r="Y56852" s="240"/>
      <c r="AB56852" s="241"/>
    </row>
    <row r="56853" spans="25:28">
      <c r="Y56853" s="240"/>
      <c r="AB56853" s="241"/>
    </row>
    <row r="56854" spans="25:28">
      <c r="Y56854" s="240"/>
      <c r="AB56854" s="241"/>
    </row>
    <row r="56855" spans="25:28">
      <c r="Y56855" s="240"/>
      <c r="AB56855" s="241"/>
    </row>
    <row r="56856" spans="25:28">
      <c r="Y56856" s="240"/>
      <c r="AB56856" s="241"/>
    </row>
    <row r="56857" spans="25:28">
      <c r="Y56857" s="240"/>
      <c r="AB56857" s="241"/>
    </row>
    <row r="56858" spans="25:28">
      <c r="Y56858" s="240"/>
      <c r="AB56858" s="241"/>
    </row>
    <row r="56859" spans="25:28">
      <c r="Y56859" s="240"/>
      <c r="AB56859" s="241"/>
    </row>
    <row r="56860" spans="25:28">
      <c r="Y56860" s="240"/>
      <c r="AB56860" s="241"/>
    </row>
    <row r="56861" spans="25:28">
      <c r="Y56861" s="240"/>
      <c r="AB56861" s="241"/>
    </row>
    <row r="56862" spans="25:28">
      <c r="Y56862" s="240"/>
      <c r="AB56862" s="241"/>
    </row>
    <row r="56863" spans="25:28">
      <c r="Y56863" s="240"/>
      <c r="AB56863" s="241"/>
    </row>
    <row r="56864" spans="25:28">
      <c r="Y56864" s="240"/>
      <c r="AB56864" s="241"/>
    </row>
    <row r="56865" spans="25:28">
      <c r="Y56865" s="240"/>
      <c r="AB56865" s="241"/>
    </row>
    <row r="56866" spans="25:28">
      <c r="Y56866" s="240"/>
      <c r="AB56866" s="241"/>
    </row>
    <row r="56867" spans="25:28">
      <c r="Y56867" s="240"/>
      <c r="AB56867" s="241"/>
    </row>
    <row r="56868" spans="25:28">
      <c r="Y56868" s="240"/>
      <c r="AB56868" s="241"/>
    </row>
    <row r="56869" spans="25:28">
      <c r="Y56869" s="240"/>
      <c r="AB56869" s="241"/>
    </row>
    <row r="56870" spans="25:28">
      <c r="Y56870" s="240"/>
      <c r="AB56870" s="241"/>
    </row>
    <row r="56871" spans="25:28">
      <c r="Y56871" s="240"/>
      <c r="AB56871" s="241"/>
    </row>
    <row r="56872" spans="25:28">
      <c r="Y56872" s="240"/>
      <c r="AB56872" s="241"/>
    </row>
    <row r="56873" spans="25:28">
      <c r="Y56873" s="240"/>
      <c r="AB56873" s="241"/>
    </row>
    <row r="56874" spans="25:28">
      <c r="Y56874" s="240"/>
      <c r="AB56874" s="241"/>
    </row>
    <row r="56875" spans="25:28">
      <c r="Y56875" s="240"/>
      <c r="AB56875" s="241"/>
    </row>
    <row r="56876" spans="25:28">
      <c r="Y56876" s="240"/>
      <c r="AB56876" s="241"/>
    </row>
    <row r="56877" spans="25:28">
      <c r="Y56877" s="240"/>
      <c r="AB56877" s="241"/>
    </row>
    <row r="56878" spans="25:28">
      <c r="Y56878" s="240"/>
      <c r="AB56878" s="241"/>
    </row>
    <row r="56879" spans="25:28">
      <c r="Y56879" s="240"/>
      <c r="AB56879" s="241"/>
    </row>
    <row r="56880" spans="25:28">
      <c r="Y56880" s="240"/>
      <c r="AB56880" s="241"/>
    </row>
    <row r="56881" spans="25:28">
      <c r="Y56881" s="240"/>
      <c r="AB56881" s="241"/>
    </row>
    <row r="56882" spans="25:28">
      <c r="Y56882" s="240"/>
      <c r="AB56882" s="241"/>
    </row>
    <row r="56883" spans="25:28">
      <c r="Y56883" s="240"/>
      <c r="AB56883" s="241"/>
    </row>
    <row r="56884" spans="25:28">
      <c r="Y56884" s="240"/>
      <c r="AB56884" s="241"/>
    </row>
    <row r="56885" spans="25:28">
      <c r="Y56885" s="240"/>
      <c r="AB56885" s="241"/>
    </row>
    <row r="56886" spans="25:28">
      <c r="Y56886" s="240"/>
      <c r="AB56886" s="241"/>
    </row>
    <row r="56887" spans="25:28">
      <c r="Y56887" s="240"/>
      <c r="AB56887" s="241"/>
    </row>
    <row r="56888" spans="25:28">
      <c r="Y56888" s="240"/>
      <c r="AB56888" s="241"/>
    </row>
    <row r="56889" spans="25:28">
      <c r="Y56889" s="240"/>
      <c r="AB56889" s="241"/>
    </row>
    <row r="56890" spans="25:28">
      <c r="Y56890" s="240"/>
      <c r="AB56890" s="241"/>
    </row>
    <row r="56891" spans="25:28">
      <c r="Y56891" s="240"/>
      <c r="AB56891" s="241"/>
    </row>
    <row r="56892" spans="25:28">
      <c r="Y56892" s="240"/>
      <c r="AB56892" s="241"/>
    </row>
    <row r="56893" spans="25:28">
      <c r="Y56893" s="240"/>
      <c r="AB56893" s="241"/>
    </row>
    <row r="56894" spans="25:28">
      <c r="Y56894" s="240"/>
      <c r="AB56894" s="241"/>
    </row>
    <row r="56895" spans="25:28">
      <c r="Y56895" s="240"/>
      <c r="AB56895" s="241"/>
    </row>
    <row r="56896" spans="25:28">
      <c r="Y56896" s="240"/>
      <c r="AB56896" s="241"/>
    </row>
    <row r="56897" spans="25:28">
      <c r="Y56897" s="240"/>
      <c r="AB56897" s="241"/>
    </row>
    <row r="56898" spans="25:28">
      <c r="Y56898" s="240"/>
      <c r="AB56898" s="241"/>
    </row>
    <row r="56899" spans="25:28">
      <c r="Y56899" s="240"/>
      <c r="AB56899" s="241"/>
    </row>
    <row r="56900" spans="25:28">
      <c r="Y56900" s="240"/>
      <c r="AB56900" s="241"/>
    </row>
    <row r="56901" spans="25:28">
      <c r="Y56901" s="240"/>
      <c r="AB56901" s="241"/>
    </row>
    <row r="56902" spans="25:28">
      <c r="Y56902" s="240"/>
      <c r="AB56902" s="241"/>
    </row>
    <row r="56903" spans="25:28">
      <c r="Y56903" s="240"/>
      <c r="AB56903" s="241"/>
    </row>
    <row r="56904" spans="25:28">
      <c r="Y56904" s="240"/>
      <c r="AB56904" s="241"/>
    </row>
    <row r="56905" spans="25:28">
      <c r="Y56905" s="240"/>
      <c r="AB56905" s="241"/>
    </row>
    <row r="56906" spans="25:28">
      <c r="Y56906" s="240"/>
      <c r="AB56906" s="241"/>
    </row>
    <row r="56907" spans="25:28">
      <c r="Y56907" s="240"/>
      <c r="AB56907" s="241"/>
    </row>
    <row r="56908" spans="25:28">
      <c r="Y56908" s="240"/>
      <c r="AB56908" s="241"/>
    </row>
    <row r="56909" spans="25:28">
      <c r="Y56909" s="240"/>
      <c r="AB56909" s="241"/>
    </row>
    <row r="56910" spans="25:28">
      <c r="Y56910" s="240"/>
      <c r="AB56910" s="241"/>
    </row>
    <row r="56911" spans="25:28">
      <c r="Y56911" s="240"/>
      <c r="AB56911" s="241"/>
    </row>
    <row r="56912" spans="25:28">
      <c r="Y56912" s="240"/>
      <c r="AB56912" s="241"/>
    </row>
    <row r="56913" spans="25:28">
      <c r="Y56913" s="240"/>
      <c r="AB56913" s="241"/>
    </row>
    <row r="56914" spans="25:28">
      <c r="Y56914" s="240"/>
      <c r="AB56914" s="241"/>
    </row>
    <row r="56915" spans="25:28">
      <c r="Y56915" s="240"/>
      <c r="AB56915" s="241"/>
    </row>
    <row r="56916" spans="25:28">
      <c r="Y56916" s="240"/>
      <c r="AB56916" s="241"/>
    </row>
    <row r="56917" spans="25:28">
      <c r="Y56917" s="240"/>
      <c r="AB56917" s="241"/>
    </row>
    <row r="56918" spans="25:28">
      <c r="Y56918" s="240"/>
      <c r="AB56918" s="241"/>
    </row>
    <row r="56919" spans="25:28">
      <c r="Y56919" s="240"/>
      <c r="AB56919" s="241"/>
    </row>
    <row r="56920" spans="25:28">
      <c r="Y56920" s="240"/>
      <c r="AB56920" s="241"/>
    </row>
    <row r="56921" spans="25:28">
      <c r="Y56921" s="240"/>
      <c r="AB56921" s="241"/>
    </row>
    <row r="56922" spans="25:28">
      <c r="Y56922" s="240"/>
      <c r="AB56922" s="241"/>
    </row>
    <row r="56923" spans="25:28">
      <c r="Y56923" s="240"/>
      <c r="AB56923" s="241"/>
    </row>
    <row r="56924" spans="25:28">
      <c r="Y56924" s="240"/>
      <c r="AB56924" s="241"/>
    </row>
    <row r="56925" spans="25:28">
      <c r="Y56925" s="240"/>
      <c r="AB56925" s="241"/>
    </row>
    <row r="56926" spans="25:28">
      <c r="Y56926" s="240"/>
      <c r="AB56926" s="241"/>
    </row>
    <row r="56927" spans="25:28">
      <c r="Y56927" s="240"/>
      <c r="AB56927" s="241"/>
    </row>
    <row r="56928" spans="25:28">
      <c r="Y56928" s="240"/>
      <c r="AB56928" s="241"/>
    </row>
    <row r="56929" spans="25:28">
      <c r="Y56929" s="240"/>
      <c r="AB56929" s="241"/>
    </row>
    <row r="56930" spans="25:28">
      <c r="Y56930" s="240"/>
      <c r="AB56930" s="241"/>
    </row>
    <row r="56931" spans="25:28">
      <c r="Y56931" s="240"/>
      <c r="AB56931" s="241"/>
    </row>
    <row r="56932" spans="25:28">
      <c r="Y56932" s="240"/>
      <c r="AB56932" s="241"/>
    </row>
    <row r="56933" spans="25:28">
      <c r="Y56933" s="240"/>
      <c r="AB56933" s="241"/>
    </row>
    <row r="56934" spans="25:28">
      <c r="Y56934" s="240"/>
      <c r="AB56934" s="241"/>
    </row>
    <row r="56935" spans="25:28">
      <c r="Y56935" s="240"/>
      <c r="AB56935" s="241"/>
    </row>
    <row r="56936" spans="25:28">
      <c r="Y56936" s="240"/>
      <c r="AB56936" s="241"/>
    </row>
    <row r="56937" spans="25:28">
      <c r="Y56937" s="240"/>
      <c r="AB56937" s="241"/>
    </row>
    <row r="56938" spans="25:28">
      <c r="Y56938" s="240"/>
      <c r="AB56938" s="241"/>
    </row>
    <row r="56939" spans="25:28">
      <c r="Y56939" s="240"/>
      <c r="AB56939" s="241"/>
    </row>
    <row r="56940" spans="25:28">
      <c r="Y56940" s="240"/>
      <c r="AB56940" s="241"/>
    </row>
    <row r="56941" spans="25:28">
      <c r="Y56941" s="240"/>
      <c r="AB56941" s="241"/>
    </row>
    <row r="56942" spans="25:28">
      <c r="Y56942" s="240"/>
      <c r="AB56942" s="241"/>
    </row>
    <row r="56943" spans="25:28">
      <c r="Y56943" s="240"/>
      <c r="AB56943" s="241"/>
    </row>
    <row r="56944" spans="25:28">
      <c r="Y56944" s="240"/>
      <c r="AB56944" s="241"/>
    </row>
    <row r="56945" spans="25:28">
      <c r="Y56945" s="240"/>
      <c r="AB56945" s="241"/>
    </row>
    <row r="56946" spans="25:28">
      <c r="Y56946" s="240"/>
      <c r="AB56946" s="241"/>
    </row>
    <row r="56947" spans="25:28">
      <c r="Y56947" s="240"/>
      <c r="AB56947" s="241"/>
    </row>
    <row r="56948" spans="25:28">
      <c r="Y56948" s="240"/>
      <c r="AB56948" s="241"/>
    </row>
    <row r="56949" spans="25:28">
      <c r="Y56949" s="240"/>
      <c r="AB56949" s="241"/>
    </row>
    <row r="56950" spans="25:28">
      <c r="Y56950" s="240"/>
      <c r="AB56950" s="241"/>
    </row>
    <row r="56951" spans="25:28">
      <c r="Y56951" s="240"/>
      <c r="AB56951" s="241"/>
    </row>
    <row r="56952" spans="25:28">
      <c r="Y56952" s="240"/>
      <c r="AB56952" s="241"/>
    </row>
    <row r="56953" spans="25:28">
      <c r="Y56953" s="240"/>
      <c r="AB56953" s="241"/>
    </row>
    <row r="56954" spans="25:28">
      <c r="Y56954" s="240"/>
      <c r="AB56954" s="241"/>
    </row>
    <row r="56955" spans="25:28">
      <c r="Y56955" s="240"/>
      <c r="AB56955" s="241"/>
    </row>
    <row r="56956" spans="25:28">
      <c r="Y56956" s="240"/>
      <c r="AB56956" s="241"/>
    </row>
    <row r="56957" spans="25:28">
      <c r="Y56957" s="240"/>
      <c r="AB56957" s="241"/>
    </row>
    <row r="56958" spans="25:28">
      <c r="Y56958" s="240"/>
      <c r="AB56958" s="241"/>
    </row>
    <row r="56959" spans="25:28">
      <c r="Y56959" s="240"/>
      <c r="AB56959" s="241"/>
    </row>
    <row r="56960" spans="25:28">
      <c r="Y56960" s="240"/>
      <c r="AB56960" s="241"/>
    </row>
    <row r="56961" spans="25:28">
      <c r="Y56961" s="240"/>
      <c r="AB56961" s="241"/>
    </row>
    <row r="56962" spans="25:28">
      <c r="Y56962" s="240"/>
      <c r="AB56962" s="241"/>
    </row>
    <row r="56963" spans="25:28">
      <c r="Y56963" s="240"/>
      <c r="AB56963" s="241"/>
    </row>
    <row r="56964" spans="25:28">
      <c r="Y56964" s="240"/>
      <c r="AB56964" s="241"/>
    </row>
    <row r="56965" spans="25:28">
      <c r="Y56965" s="240"/>
      <c r="AB56965" s="241"/>
    </row>
    <row r="56966" spans="25:28">
      <c r="Y56966" s="240"/>
      <c r="AB56966" s="241"/>
    </row>
    <row r="56967" spans="25:28">
      <c r="Y56967" s="240"/>
      <c r="AB56967" s="241"/>
    </row>
    <row r="56968" spans="25:28">
      <c r="Y56968" s="240"/>
      <c r="AB56968" s="241"/>
    </row>
    <row r="56969" spans="25:28">
      <c r="Y56969" s="240"/>
      <c r="AB56969" s="241"/>
    </row>
    <row r="56970" spans="25:28">
      <c r="Y56970" s="240"/>
      <c r="AB56970" s="241"/>
    </row>
    <row r="56971" spans="25:28">
      <c r="Y56971" s="240"/>
      <c r="AB56971" s="241"/>
    </row>
    <row r="56972" spans="25:28">
      <c r="Y56972" s="240"/>
      <c r="AB56972" s="241"/>
    </row>
    <row r="56973" spans="25:28">
      <c r="Y56973" s="240"/>
      <c r="AB56973" s="241"/>
    </row>
    <row r="56974" spans="25:28">
      <c r="Y56974" s="240"/>
      <c r="AB56974" s="241"/>
    </row>
    <row r="56975" spans="25:28">
      <c r="Y56975" s="240"/>
      <c r="AB56975" s="241"/>
    </row>
    <row r="56976" spans="25:28">
      <c r="Y56976" s="240"/>
      <c r="AB56976" s="241"/>
    </row>
    <row r="56977" spans="25:28">
      <c r="Y56977" s="240"/>
      <c r="AB56977" s="241"/>
    </row>
    <row r="56978" spans="25:28">
      <c r="Y56978" s="240"/>
      <c r="AB56978" s="241"/>
    </row>
    <row r="56979" spans="25:28">
      <c r="Y56979" s="240"/>
      <c r="AB56979" s="241"/>
    </row>
    <row r="56980" spans="25:28">
      <c r="Y56980" s="240"/>
      <c r="AB56980" s="241"/>
    </row>
    <row r="56981" spans="25:28">
      <c r="Y56981" s="240"/>
      <c r="AB56981" s="241"/>
    </row>
    <row r="56982" spans="25:28">
      <c r="Y56982" s="240"/>
      <c r="AB56982" s="241"/>
    </row>
    <row r="56983" spans="25:28">
      <c r="Y56983" s="240"/>
      <c r="AB56983" s="241"/>
    </row>
    <row r="56984" spans="25:28">
      <c r="Y56984" s="240"/>
      <c r="AB56984" s="241"/>
    </row>
    <row r="56985" spans="25:28">
      <c r="Y56985" s="240"/>
      <c r="AB56985" s="241"/>
    </row>
    <row r="56986" spans="25:28">
      <c r="Y56986" s="240"/>
      <c r="AB56986" s="241"/>
    </row>
    <row r="56987" spans="25:28">
      <c r="Y56987" s="240"/>
      <c r="AB56987" s="241"/>
    </row>
    <row r="56988" spans="25:28">
      <c r="Y56988" s="240"/>
      <c r="AB56988" s="241"/>
    </row>
    <row r="56989" spans="25:28">
      <c r="Y56989" s="240"/>
      <c r="AB56989" s="241"/>
    </row>
    <row r="56990" spans="25:28">
      <c r="Y56990" s="240"/>
      <c r="AB56990" s="241"/>
    </row>
    <row r="56991" spans="25:28">
      <c r="Y56991" s="240"/>
      <c r="AB56991" s="241"/>
    </row>
    <row r="56992" spans="25:28">
      <c r="Y56992" s="240"/>
      <c r="AB56992" s="241"/>
    </row>
    <row r="56993" spans="25:28">
      <c r="Y56993" s="240"/>
      <c r="AB56993" s="241"/>
    </row>
    <row r="56994" spans="25:28">
      <c r="Y56994" s="240"/>
      <c r="AB56994" s="241"/>
    </row>
    <row r="56995" spans="25:28">
      <c r="Y56995" s="240"/>
      <c r="AB56995" s="241"/>
    </row>
    <row r="56996" spans="25:28">
      <c r="Y56996" s="240"/>
      <c r="AB56996" s="241"/>
    </row>
    <row r="56997" spans="25:28">
      <c r="Y56997" s="240"/>
      <c r="AB56997" s="241"/>
    </row>
    <row r="56998" spans="25:28">
      <c r="Y56998" s="240"/>
      <c r="AB56998" s="241"/>
    </row>
    <row r="56999" spans="25:28">
      <c r="Y56999" s="240"/>
      <c r="AB56999" s="241"/>
    </row>
    <row r="57000" spans="25:28">
      <c r="Y57000" s="240"/>
      <c r="AB57000" s="241"/>
    </row>
    <row r="57001" spans="25:28">
      <c r="Y57001" s="240"/>
      <c r="AB57001" s="241"/>
    </row>
    <row r="57002" spans="25:28">
      <c r="Y57002" s="240"/>
      <c r="AB57002" s="241"/>
    </row>
    <row r="57003" spans="25:28">
      <c r="Y57003" s="240"/>
      <c r="AB57003" s="241"/>
    </row>
    <row r="57004" spans="25:28">
      <c r="Y57004" s="240"/>
      <c r="AB57004" s="241"/>
    </row>
    <row r="57005" spans="25:28">
      <c r="Y57005" s="240"/>
      <c r="AB57005" s="241"/>
    </row>
    <row r="57006" spans="25:28">
      <c r="Y57006" s="240"/>
      <c r="AB57006" s="241"/>
    </row>
    <row r="57007" spans="25:28">
      <c r="Y57007" s="240"/>
      <c r="AB57007" s="241"/>
    </row>
    <row r="57008" spans="25:28">
      <c r="Y57008" s="240"/>
      <c r="AB57008" s="241"/>
    </row>
    <row r="57009" spans="25:28">
      <c r="Y57009" s="240"/>
      <c r="AB57009" s="241"/>
    </row>
    <row r="57010" spans="25:28">
      <c r="Y57010" s="240"/>
      <c r="AB57010" s="241"/>
    </row>
    <row r="57011" spans="25:28">
      <c r="Y57011" s="240"/>
      <c r="AB57011" s="241"/>
    </row>
    <row r="57012" spans="25:28">
      <c r="Y57012" s="240"/>
      <c r="AB57012" s="241"/>
    </row>
    <row r="57013" spans="25:28">
      <c r="Y57013" s="240"/>
      <c r="AB57013" s="241"/>
    </row>
    <row r="57014" spans="25:28">
      <c r="Y57014" s="240"/>
      <c r="AB57014" s="241"/>
    </row>
    <row r="57015" spans="25:28">
      <c r="Y57015" s="240"/>
      <c r="AB57015" s="241"/>
    </row>
    <row r="57016" spans="25:28">
      <c r="Y57016" s="240"/>
      <c r="AB57016" s="241"/>
    </row>
    <row r="57017" spans="25:28">
      <c r="Y57017" s="240"/>
      <c r="AB57017" s="241"/>
    </row>
    <row r="57018" spans="25:28">
      <c r="Y57018" s="240"/>
      <c r="AB57018" s="241"/>
    </row>
    <row r="57019" spans="25:28">
      <c r="Y57019" s="240"/>
      <c r="AB57019" s="241"/>
    </row>
    <row r="57020" spans="25:28">
      <c r="Y57020" s="240"/>
      <c r="AB57020" s="241"/>
    </row>
    <row r="57021" spans="25:28">
      <c r="Y57021" s="240"/>
      <c r="AB57021" s="241"/>
    </row>
    <row r="57022" spans="25:28">
      <c r="Y57022" s="240"/>
      <c r="AB57022" s="241"/>
    </row>
    <row r="57023" spans="25:28">
      <c r="Y57023" s="240"/>
      <c r="AB57023" s="241"/>
    </row>
    <row r="57024" spans="25:28">
      <c r="Y57024" s="240"/>
      <c r="AB57024" s="241"/>
    </row>
    <row r="57025" spans="25:28">
      <c r="Y57025" s="240"/>
      <c r="AB57025" s="241"/>
    </row>
    <row r="57026" spans="25:28">
      <c r="Y57026" s="240"/>
      <c r="AB57026" s="241"/>
    </row>
    <row r="57027" spans="25:28">
      <c r="Y57027" s="240"/>
      <c r="AB57027" s="241"/>
    </row>
    <row r="57028" spans="25:28">
      <c r="Y57028" s="240"/>
      <c r="AB57028" s="241"/>
    </row>
    <row r="57029" spans="25:28">
      <c r="Y57029" s="240"/>
      <c r="AB57029" s="241"/>
    </row>
    <row r="57030" spans="25:28">
      <c r="Y57030" s="240"/>
      <c r="AB57030" s="241"/>
    </row>
    <row r="57031" spans="25:28">
      <c r="Y57031" s="240"/>
      <c r="AB57031" s="241"/>
    </row>
    <row r="57032" spans="25:28">
      <c r="Y57032" s="240"/>
      <c r="AB57032" s="241"/>
    </row>
    <row r="57033" spans="25:28">
      <c r="Y57033" s="240"/>
      <c r="AB57033" s="241"/>
    </row>
    <row r="57034" spans="25:28">
      <c r="Y57034" s="240"/>
      <c r="AB57034" s="241"/>
    </row>
    <row r="57035" spans="25:28">
      <c r="Y57035" s="240"/>
      <c r="AB57035" s="241"/>
    </row>
    <row r="57036" spans="25:28">
      <c r="Y57036" s="240"/>
      <c r="AB57036" s="241"/>
    </row>
    <row r="57037" spans="25:28">
      <c r="Y57037" s="240"/>
      <c r="AB57037" s="241"/>
    </row>
    <row r="57038" spans="25:28">
      <c r="Y57038" s="240"/>
      <c r="AB57038" s="241"/>
    </row>
    <row r="57039" spans="25:28">
      <c r="Y57039" s="240"/>
      <c r="AB57039" s="241"/>
    </row>
    <row r="57040" spans="25:28">
      <c r="Y57040" s="240"/>
      <c r="AB57040" s="241"/>
    </row>
    <row r="57041" spans="25:28">
      <c r="Y57041" s="240"/>
      <c r="AB57041" s="241"/>
    </row>
    <row r="57042" spans="25:28">
      <c r="Y57042" s="240"/>
      <c r="AB57042" s="241"/>
    </row>
    <row r="57043" spans="25:28">
      <c r="Y57043" s="240"/>
      <c r="AB57043" s="241"/>
    </row>
    <row r="57044" spans="25:28">
      <c r="Y57044" s="240"/>
      <c r="AB57044" s="241"/>
    </row>
    <row r="57045" spans="25:28">
      <c r="Y57045" s="240"/>
      <c r="AB57045" s="241"/>
    </row>
    <row r="57046" spans="25:28">
      <c r="Y57046" s="240"/>
      <c r="AB57046" s="241"/>
    </row>
    <row r="57047" spans="25:28">
      <c r="Y57047" s="240"/>
      <c r="AB57047" s="241"/>
    </row>
    <row r="57048" spans="25:28">
      <c r="Y57048" s="240"/>
      <c r="AB57048" s="241"/>
    </row>
    <row r="57049" spans="25:28">
      <c r="Y57049" s="240"/>
      <c r="AB57049" s="241"/>
    </row>
    <row r="57050" spans="25:28">
      <c r="Y57050" s="240"/>
      <c r="AB57050" s="241"/>
    </row>
    <row r="57051" spans="25:28">
      <c r="Y57051" s="240"/>
      <c r="AB57051" s="241"/>
    </row>
    <row r="57052" spans="25:28">
      <c r="Y57052" s="240"/>
      <c r="AB57052" s="241"/>
    </row>
    <row r="57053" spans="25:28">
      <c r="Y57053" s="240"/>
      <c r="AB57053" s="241"/>
    </row>
    <row r="57054" spans="25:28">
      <c r="Y57054" s="240"/>
      <c r="AB57054" s="241"/>
    </row>
    <row r="57055" spans="25:28">
      <c r="Y57055" s="240"/>
      <c r="AB57055" s="241"/>
    </row>
    <row r="57056" spans="25:28">
      <c r="Y57056" s="240"/>
      <c r="AB57056" s="241"/>
    </row>
    <row r="57057" spans="25:28">
      <c r="Y57057" s="240"/>
      <c r="AB57057" s="241"/>
    </row>
    <row r="57058" spans="25:28">
      <c r="Y57058" s="240"/>
      <c r="AB57058" s="241"/>
    </row>
    <row r="57059" spans="25:28">
      <c r="Y57059" s="240"/>
      <c r="AB57059" s="241"/>
    </row>
    <row r="57060" spans="25:28">
      <c r="Y57060" s="240"/>
      <c r="AB57060" s="241"/>
    </row>
    <row r="57061" spans="25:28">
      <c r="Y57061" s="240"/>
      <c r="AB57061" s="241"/>
    </row>
    <row r="57062" spans="25:28">
      <c r="Y57062" s="240"/>
      <c r="AB57062" s="241"/>
    </row>
    <row r="57063" spans="25:28">
      <c r="Y57063" s="240"/>
      <c r="AB57063" s="241"/>
    </row>
    <row r="57064" spans="25:28">
      <c r="Y57064" s="240"/>
      <c r="AB57064" s="241"/>
    </row>
    <row r="57065" spans="25:28">
      <c r="Y57065" s="240"/>
      <c r="AB57065" s="241"/>
    </row>
    <row r="57066" spans="25:28">
      <c r="Y57066" s="240"/>
      <c r="AB57066" s="241"/>
    </row>
    <row r="57067" spans="25:28">
      <c r="Y57067" s="240"/>
      <c r="AB57067" s="241"/>
    </row>
    <row r="57068" spans="25:28">
      <c r="Y57068" s="240"/>
      <c r="AB57068" s="241"/>
    </row>
    <row r="57069" spans="25:28">
      <c r="Y57069" s="240"/>
      <c r="AB57069" s="241"/>
    </row>
    <row r="57070" spans="25:28">
      <c r="Y57070" s="240"/>
      <c r="AB57070" s="241"/>
    </row>
    <row r="57071" spans="25:28">
      <c r="Y57071" s="240"/>
      <c r="AB57071" s="241"/>
    </row>
    <row r="57072" spans="25:28">
      <c r="Y57072" s="240"/>
      <c r="AB57072" s="241"/>
    </row>
    <row r="57073" spans="25:28">
      <c r="Y57073" s="240"/>
      <c r="AB57073" s="241"/>
    </row>
    <row r="57074" spans="25:28">
      <c r="Y57074" s="240"/>
      <c r="AB57074" s="241"/>
    </row>
    <row r="57075" spans="25:28">
      <c r="Y57075" s="240"/>
      <c r="AB57075" s="241"/>
    </row>
    <row r="57076" spans="25:28">
      <c r="Y57076" s="240"/>
      <c r="AB57076" s="241"/>
    </row>
    <row r="57077" spans="25:28">
      <c r="Y57077" s="240"/>
      <c r="AB57077" s="241"/>
    </row>
    <row r="57078" spans="25:28">
      <c r="Y57078" s="240"/>
      <c r="AB57078" s="241"/>
    </row>
    <row r="57079" spans="25:28">
      <c r="Y57079" s="240"/>
      <c r="AB57079" s="241"/>
    </row>
    <row r="57080" spans="25:28">
      <c r="Y57080" s="240"/>
      <c r="AB57080" s="241"/>
    </row>
    <row r="57081" spans="25:28">
      <c r="Y57081" s="240"/>
      <c r="AB57081" s="241"/>
    </row>
    <row r="57082" spans="25:28">
      <c r="Y57082" s="240"/>
      <c r="AB57082" s="241"/>
    </row>
    <row r="57083" spans="25:28">
      <c r="Y57083" s="240"/>
      <c r="AB57083" s="241"/>
    </row>
    <row r="57084" spans="25:28">
      <c r="Y57084" s="240"/>
      <c r="AB57084" s="241"/>
    </row>
    <row r="57085" spans="25:28">
      <c r="Y57085" s="240"/>
      <c r="AB57085" s="241"/>
    </row>
    <row r="57086" spans="25:28">
      <c r="Y57086" s="240"/>
      <c r="AB57086" s="241"/>
    </row>
    <row r="57087" spans="25:28">
      <c r="Y57087" s="240"/>
      <c r="AB57087" s="241"/>
    </row>
    <row r="57088" spans="25:28">
      <c r="Y57088" s="240"/>
      <c r="AB57088" s="241"/>
    </row>
    <row r="57089" spans="25:28">
      <c r="Y57089" s="240"/>
      <c r="AB57089" s="241"/>
    </row>
    <row r="57090" spans="25:28">
      <c r="Y57090" s="240"/>
      <c r="AB57090" s="241"/>
    </row>
    <row r="57091" spans="25:28">
      <c r="Y57091" s="240"/>
      <c r="AB57091" s="241"/>
    </row>
    <row r="57092" spans="25:28">
      <c r="Y57092" s="240"/>
      <c r="AB57092" s="241"/>
    </row>
    <row r="57093" spans="25:28">
      <c r="Y57093" s="240"/>
      <c r="AB57093" s="241"/>
    </row>
    <row r="57094" spans="25:28">
      <c r="Y57094" s="240"/>
      <c r="AB57094" s="241"/>
    </row>
    <row r="57095" spans="25:28">
      <c r="Y57095" s="240"/>
      <c r="AB57095" s="241"/>
    </row>
    <row r="57096" spans="25:28">
      <c r="Y57096" s="240"/>
      <c r="AB57096" s="241"/>
    </row>
    <row r="57097" spans="25:28">
      <c r="Y57097" s="240"/>
      <c r="AB57097" s="241"/>
    </row>
    <row r="57098" spans="25:28">
      <c r="Y57098" s="240"/>
      <c r="AB57098" s="241"/>
    </row>
    <row r="57099" spans="25:28">
      <c r="Y57099" s="240"/>
      <c r="AB57099" s="241"/>
    </row>
    <row r="57100" spans="25:28">
      <c r="Y57100" s="240"/>
      <c r="AB57100" s="241"/>
    </row>
    <row r="57101" spans="25:28">
      <c r="Y57101" s="240"/>
      <c r="AB57101" s="241"/>
    </row>
    <row r="57102" spans="25:28">
      <c r="Y57102" s="240"/>
      <c r="AB57102" s="241"/>
    </row>
    <row r="57103" spans="25:28">
      <c r="Y57103" s="240"/>
      <c r="AB57103" s="241"/>
    </row>
    <row r="57104" spans="25:28">
      <c r="Y57104" s="240"/>
      <c r="AB57104" s="241"/>
    </row>
    <row r="57105" spans="25:28">
      <c r="Y57105" s="240"/>
      <c r="AB57105" s="241"/>
    </row>
    <row r="57106" spans="25:28">
      <c r="Y57106" s="240"/>
      <c r="AB57106" s="241"/>
    </row>
    <row r="57107" spans="25:28">
      <c r="Y57107" s="240"/>
      <c r="AB57107" s="241"/>
    </row>
    <row r="57108" spans="25:28">
      <c r="Y57108" s="240"/>
      <c r="AB57108" s="241"/>
    </row>
    <row r="57109" spans="25:28">
      <c r="Y57109" s="240"/>
      <c r="AB57109" s="241"/>
    </row>
    <row r="57110" spans="25:28">
      <c r="Y57110" s="240"/>
      <c r="AB57110" s="241"/>
    </row>
    <row r="57111" spans="25:28">
      <c r="Y57111" s="240"/>
      <c r="AB57111" s="241"/>
    </row>
    <row r="57112" spans="25:28">
      <c r="Y57112" s="240"/>
      <c r="AB57112" s="241"/>
    </row>
    <row r="57113" spans="25:28">
      <c r="Y57113" s="240"/>
      <c r="AB57113" s="241"/>
    </row>
    <row r="57114" spans="25:28">
      <c r="Y57114" s="240"/>
      <c r="AB57114" s="241"/>
    </row>
    <row r="57115" spans="25:28">
      <c r="Y57115" s="240"/>
      <c r="AB57115" s="241"/>
    </row>
    <row r="57116" spans="25:28">
      <c r="Y57116" s="240"/>
      <c r="AB57116" s="241"/>
    </row>
    <row r="57117" spans="25:28">
      <c r="Y57117" s="240"/>
      <c r="AB57117" s="241"/>
    </row>
    <row r="57118" spans="25:28">
      <c r="Y57118" s="240"/>
      <c r="AB57118" s="241"/>
    </row>
    <row r="57119" spans="25:28">
      <c r="Y57119" s="240"/>
      <c r="AB57119" s="241"/>
    </row>
    <row r="57120" spans="25:28">
      <c r="Y57120" s="240"/>
      <c r="AB57120" s="241"/>
    </row>
    <row r="57121" spans="25:28">
      <c r="Y57121" s="240"/>
      <c r="AB57121" s="241"/>
    </row>
    <row r="57122" spans="25:28">
      <c r="Y57122" s="240"/>
      <c r="AB57122" s="241"/>
    </row>
    <row r="57123" spans="25:28">
      <c r="Y57123" s="240"/>
      <c r="AB57123" s="241"/>
    </row>
    <row r="57124" spans="25:28">
      <c r="Y57124" s="240"/>
      <c r="AB57124" s="241"/>
    </row>
    <row r="57125" spans="25:28">
      <c r="Y57125" s="240"/>
      <c r="AB57125" s="241"/>
    </row>
    <row r="57126" spans="25:28">
      <c r="Y57126" s="240"/>
      <c r="AB57126" s="241"/>
    </row>
    <row r="57127" spans="25:28">
      <c r="Y57127" s="240"/>
      <c r="AB57127" s="241"/>
    </row>
    <row r="57128" spans="25:28">
      <c r="Y57128" s="240"/>
      <c r="AB57128" s="241"/>
    </row>
    <row r="57129" spans="25:28">
      <c r="Y57129" s="240"/>
      <c r="AB57129" s="241"/>
    </row>
    <row r="57130" spans="25:28">
      <c r="Y57130" s="240"/>
      <c r="AB57130" s="241"/>
    </row>
    <row r="57131" spans="25:28">
      <c r="Y57131" s="240"/>
      <c r="AB57131" s="241"/>
    </row>
    <row r="57132" spans="25:28">
      <c r="Y57132" s="240"/>
      <c r="AB57132" s="241"/>
    </row>
    <row r="57133" spans="25:28">
      <c r="Y57133" s="240"/>
      <c r="AB57133" s="241"/>
    </row>
    <row r="57134" spans="25:28">
      <c r="Y57134" s="240"/>
      <c r="AB57134" s="241"/>
    </row>
    <row r="57135" spans="25:28">
      <c r="Y57135" s="240"/>
      <c r="AB57135" s="241"/>
    </row>
    <row r="57136" spans="25:28">
      <c r="Y57136" s="240"/>
      <c r="AB57136" s="241"/>
    </row>
    <row r="57137" spans="25:28">
      <c r="Y57137" s="240"/>
      <c r="AB57137" s="241"/>
    </row>
    <row r="57138" spans="25:28">
      <c r="Y57138" s="240"/>
      <c r="AB57138" s="241"/>
    </row>
    <row r="57139" spans="25:28">
      <c r="Y57139" s="240"/>
      <c r="AB57139" s="241"/>
    </row>
    <row r="57140" spans="25:28">
      <c r="Y57140" s="240"/>
      <c r="AB57140" s="241"/>
    </row>
    <row r="57141" spans="25:28">
      <c r="Y57141" s="240"/>
      <c r="AB57141" s="241"/>
    </row>
    <row r="57142" spans="25:28">
      <c r="Y57142" s="240"/>
      <c r="AB57142" s="241"/>
    </row>
    <row r="57143" spans="25:28">
      <c r="Y57143" s="240"/>
      <c r="AB57143" s="241"/>
    </row>
    <row r="57144" spans="25:28">
      <c r="Y57144" s="240"/>
      <c r="AB57144" s="241"/>
    </row>
    <row r="57145" spans="25:28">
      <c r="Y57145" s="240"/>
      <c r="AB57145" s="241"/>
    </row>
    <row r="57146" spans="25:28">
      <c r="Y57146" s="240"/>
      <c r="AB57146" s="241"/>
    </row>
    <row r="57147" spans="25:28">
      <c r="Y57147" s="240"/>
      <c r="AB57147" s="241"/>
    </row>
    <row r="57148" spans="25:28">
      <c r="Y57148" s="240"/>
      <c r="AB57148" s="241"/>
    </row>
    <row r="57149" spans="25:28">
      <c r="Y57149" s="240"/>
      <c r="AB57149" s="241"/>
    </row>
    <row r="57150" spans="25:28">
      <c r="Y57150" s="240"/>
      <c r="AB57150" s="241"/>
    </row>
    <row r="57151" spans="25:28">
      <c r="Y57151" s="240"/>
      <c r="AB57151" s="241"/>
    </row>
    <row r="57152" spans="25:28">
      <c r="Y57152" s="240"/>
      <c r="AB57152" s="241"/>
    </row>
    <row r="57153" spans="25:28">
      <c r="Y57153" s="240"/>
      <c r="AB57153" s="241"/>
    </row>
    <row r="57154" spans="25:28">
      <c r="Y57154" s="240"/>
      <c r="AB57154" s="241"/>
    </row>
    <row r="57155" spans="25:28">
      <c r="Y57155" s="240"/>
      <c r="AB57155" s="241"/>
    </row>
    <row r="57156" spans="25:28">
      <c r="Y57156" s="240"/>
      <c r="AB57156" s="241"/>
    </row>
    <row r="57157" spans="25:28">
      <c r="Y57157" s="240"/>
      <c r="AB57157" s="241"/>
    </row>
    <row r="57158" spans="25:28">
      <c r="Y57158" s="240"/>
      <c r="AB57158" s="241"/>
    </row>
    <row r="57159" spans="25:28">
      <c r="Y57159" s="240"/>
      <c r="AB57159" s="241"/>
    </row>
    <row r="57160" spans="25:28">
      <c r="Y57160" s="240"/>
      <c r="AB57160" s="241"/>
    </row>
    <row r="57161" spans="25:28">
      <c r="Y57161" s="240"/>
      <c r="AB57161" s="241"/>
    </row>
    <row r="57162" spans="25:28">
      <c r="Y57162" s="240"/>
      <c r="AB57162" s="241"/>
    </row>
    <row r="57163" spans="25:28">
      <c r="Y57163" s="240"/>
      <c r="AB57163" s="241"/>
    </row>
    <row r="57164" spans="25:28">
      <c r="Y57164" s="240"/>
      <c r="AB57164" s="241"/>
    </row>
    <row r="57165" spans="25:28">
      <c r="Y57165" s="240"/>
      <c r="AB57165" s="241"/>
    </row>
    <row r="57166" spans="25:28">
      <c r="Y57166" s="240"/>
      <c r="AB57166" s="241"/>
    </row>
    <row r="57167" spans="25:28">
      <c r="Y57167" s="240"/>
      <c r="AB57167" s="241"/>
    </row>
    <row r="57168" spans="25:28">
      <c r="Y57168" s="240"/>
      <c r="AB57168" s="241"/>
    </row>
    <row r="57169" spans="25:28">
      <c r="Y57169" s="240"/>
      <c r="AB57169" s="241"/>
    </row>
    <row r="57170" spans="25:28">
      <c r="Y57170" s="240"/>
      <c r="AB57170" s="241"/>
    </row>
    <row r="57171" spans="25:28">
      <c r="Y57171" s="240"/>
      <c r="AB57171" s="241"/>
    </row>
    <row r="57172" spans="25:28">
      <c r="Y57172" s="240"/>
      <c r="AB57172" s="241"/>
    </row>
    <row r="57173" spans="25:28">
      <c r="Y57173" s="240"/>
      <c r="AB57173" s="241"/>
    </row>
    <row r="57174" spans="25:28">
      <c r="Y57174" s="240"/>
      <c r="AB57174" s="241"/>
    </row>
    <row r="57175" spans="25:28">
      <c r="Y57175" s="240"/>
      <c r="AB57175" s="241"/>
    </row>
    <row r="57176" spans="25:28">
      <c r="Y57176" s="240"/>
      <c r="AB57176" s="241"/>
    </row>
    <row r="57177" spans="25:28">
      <c r="Y57177" s="240"/>
      <c r="AB57177" s="241"/>
    </row>
    <row r="57178" spans="25:28">
      <c r="Y57178" s="240"/>
      <c r="AB57178" s="241"/>
    </row>
    <row r="57179" spans="25:28">
      <c r="Y57179" s="240"/>
      <c r="AB57179" s="241"/>
    </row>
    <row r="57180" spans="25:28">
      <c r="Y57180" s="240"/>
      <c r="AB57180" s="241"/>
    </row>
    <row r="57181" spans="25:28">
      <c r="Y57181" s="240"/>
      <c r="AB57181" s="241"/>
    </row>
    <row r="57182" spans="25:28">
      <c r="Y57182" s="240"/>
      <c r="AB57182" s="241"/>
    </row>
    <row r="57183" spans="25:28">
      <c r="Y57183" s="240"/>
      <c r="AB57183" s="241"/>
    </row>
    <row r="57184" spans="25:28">
      <c r="Y57184" s="240"/>
      <c r="AB57184" s="241"/>
    </row>
    <row r="57185" spans="25:28">
      <c r="Y57185" s="240"/>
      <c r="AB57185" s="241"/>
    </row>
    <row r="57186" spans="25:28">
      <c r="Y57186" s="240"/>
      <c r="AB57186" s="241"/>
    </row>
    <row r="57187" spans="25:28">
      <c r="Y57187" s="240"/>
      <c r="AB57187" s="241"/>
    </row>
    <row r="57188" spans="25:28">
      <c r="Y57188" s="240"/>
      <c r="AB57188" s="241"/>
    </row>
    <row r="57189" spans="25:28">
      <c r="Y57189" s="240"/>
      <c r="AB57189" s="241"/>
    </row>
    <row r="57190" spans="25:28">
      <c r="Y57190" s="240"/>
      <c r="AB57190" s="241"/>
    </row>
    <row r="57191" spans="25:28">
      <c r="Y57191" s="240"/>
      <c r="AB57191" s="241"/>
    </row>
    <row r="57192" spans="25:28">
      <c r="Y57192" s="240"/>
      <c r="AB57192" s="241"/>
    </row>
    <row r="57193" spans="25:28">
      <c r="Y57193" s="240"/>
      <c r="AB57193" s="241"/>
    </row>
    <row r="57194" spans="25:28">
      <c r="Y57194" s="240"/>
      <c r="AB57194" s="241"/>
    </row>
    <row r="57195" spans="25:28">
      <c r="Y57195" s="240"/>
      <c r="AB57195" s="241"/>
    </row>
    <row r="57196" spans="25:28">
      <c r="Y57196" s="240"/>
      <c r="AB57196" s="241"/>
    </row>
    <row r="57197" spans="25:28">
      <c r="Y57197" s="240"/>
      <c r="AB57197" s="241"/>
    </row>
    <row r="57198" spans="25:28">
      <c r="Y57198" s="240"/>
      <c r="AB57198" s="241"/>
    </row>
    <row r="57199" spans="25:28">
      <c r="Y57199" s="240"/>
      <c r="AB57199" s="241"/>
    </row>
    <row r="57200" spans="25:28">
      <c r="Y57200" s="240"/>
      <c r="AB57200" s="241"/>
    </row>
    <row r="57201" spans="25:28">
      <c r="Y57201" s="240"/>
      <c r="AB57201" s="241"/>
    </row>
    <row r="57202" spans="25:28">
      <c r="Y57202" s="240"/>
      <c r="AB57202" s="241"/>
    </row>
    <row r="57203" spans="25:28">
      <c r="Y57203" s="240"/>
      <c r="AB57203" s="241"/>
    </row>
    <row r="57204" spans="25:28">
      <c r="Y57204" s="240"/>
      <c r="AB57204" s="241"/>
    </row>
    <row r="57205" spans="25:28">
      <c r="Y57205" s="240"/>
      <c r="AB57205" s="241"/>
    </row>
    <row r="57206" spans="25:28">
      <c r="Y57206" s="240"/>
      <c r="AB57206" s="241"/>
    </row>
    <row r="57207" spans="25:28">
      <c r="Y57207" s="240"/>
      <c r="AB57207" s="241"/>
    </row>
    <row r="57208" spans="25:28">
      <c r="Y57208" s="240"/>
      <c r="AB57208" s="241"/>
    </row>
    <row r="57209" spans="25:28">
      <c r="Y57209" s="240"/>
      <c r="AB57209" s="241"/>
    </row>
    <row r="57210" spans="25:28">
      <c r="Y57210" s="240"/>
      <c r="AB57210" s="241"/>
    </row>
    <row r="57211" spans="25:28">
      <c r="Y57211" s="240"/>
      <c r="AB57211" s="241"/>
    </row>
    <row r="57212" spans="25:28">
      <c r="Y57212" s="240"/>
      <c r="AB57212" s="241"/>
    </row>
    <row r="57213" spans="25:28">
      <c r="Y57213" s="240"/>
      <c r="AB57213" s="241"/>
    </row>
    <row r="57214" spans="25:28">
      <c r="Y57214" s="240"/>
      <c r="AB57214" s="241"/>
    </row>
    <row r="57215" spans="25:28">
      <c r="Y57215" s="240"/>
      <c r="AB57215" s="241"/>
    </row>
    <row r="57216" spans="25:28">
      <c r="Y57216" s="240"/>
      <c r="AB57216" s="241"/>
    </row>
    <row r="57217" spans="25:28">
      <c r="Y57217" s="240"/>
      <c r="AB57217" s="241"/>
    </row>
    <row r="57218" spans="25:28">
      <c r="Y57218" s="240"/>
      <c r="AB57218" s="241"/>
    </row>
    <row r="57219" spans="25:28">
      <c r="Y57219" s="240"/>
      <c r="AB57219" s="241"/>
    </row>
    <row r="57220" spans="25:28">
      <c r="Y57220" s="240"/>
      <c r="AB57220" s="241"/>
    </row>
    <row r="57221" spans="25:28">
      <c r="Y57221" s="240"/>
      <c r="AB57221" s="241"/>
    </row>
    <row r="57222" spans="25:28">
      <c r="Y57222" s="240"/>
      <c r="AB57222" s="241"/>
    </row>
    <row r="57223" spans="25:28">
      <c r="Y57223" s="240"/>
      <c r="AB57223" s="241"/>
    </row>
    <row r="57224" spans="25:28">
      <c r="Y57224" s="240"/>
      <c r="AB57224" s="241"/>
    </row>
    <row r="57225" spans="25:28">
      <c r="Y57225" s="240"/>
      <c r="AB57225" s="241"/>
    </row>
    <row r="57226" spans="25:28">
      <c r="Y57226" s="240"/>
      <c r="AB57226" s="241"/>
    </row>
    <row r="57227" spans="25:28">
      <c r="Y57227" s="240"/>
      <c r="AB57227" s="241"/>
    </row>
    <row r="57228" spans="25:28">
      <c r="Y57228" s="240"/>
      <c r="AB57228" s="241"/>
    </row>
    <row r="57229" spans="25:28">
      <c r="Y57229" s="240"/>
      <c r="AB57229" s="241"/>
    </row>
    <row r="57230" spans="25:28">
      <c r="Y57230" s="240"/>
      <c r="AB57230" s="241"/>
    </row>
    <row r="57231" spans="25:28">
      <c r="Y57231" s="240"/>
      <c r="AB57231" s="241"/>
    </row>
    <row r="57232" spans="25:28">
      <c r="Y57232" s="240"/>
      <c r="AB57232" s="241"/>
    </row>
    <row r="57233" spans="25:28">
      <c r="Y57233" s="240"/>
      <c r="AB57233" s="241"/>
    </row>
    <row r="57234" spans="25:28">
      <c r="Y57234" s="240"/>
      <c r="AB57234" s="241"/>
    </row>
    <row r="57235" spans="25:28">
      <c r="Y57235" s="240"/>
      <c r="AB57235" s="241"/>
    </row>
    <row r="57236" spans="25:28">
      <c r="Y57236" s="240"/>
      <c r="AB57236" s="241"/>
    </row>
    <row r="57237" spans="25:28">
      <c r="Y57237" s="240"/>
      <c r="AB57237" s="241"/>
    </row>
    <row r="57238" spans="25:28">
      <c r="Y57238" s="240"/>
      <c r="AB57238" s="241"/>
    </row>
    <row r="57239" spans="25:28">
      <c r="Y57239" s="240"/>
      <c r="AB57239" s="241"/>
    </row>
    <row r="57240" spans="25:28">
      <c r="Y57240" s="240"/>
      <c r="AB57240" s="241"/>
    </row>
    <row r="57241" spans="25:28">
      <c r="Y57241" s="240"/>
      <c r="AB57241" s="241"/>
    </row>
    <row r="57242" spans="25:28">
      <c r="Y57242" s="240"/>
      <c r="AB57242" s="241"/>
    </row>
    <row r="57243" spans="25:28">
      <c r="Y57243" s="240"/>
      <c r="AB57243" s="241"/>
    </row>
    <row r="57244" spans="25:28">
      <c r="Y57244" s="240"/>
      <c r="AB57244" s="241"/>
    </row>
    <row r="57245" spans="25:28">
      <c r="Y57245" s="240"/>
      <c r="AB57245" s="241"/>
    </row>
    <row r="57246" spans="25:28">
      <c r="Y57246" s="240"/>
      <c r="AB57246" s="241"/>
    </row>
    <row r="57247" spans="25:28">
      <c r="Y57247" s="240"/>
      <c r="AB57247" s="241"/>
    </row>
    <row r="57248" spans="25:28">
      <c r="Y57248" s="240"/>
      <c r="AB57248" s="241"/>
    </row>
    <row r="57249" spans="25:28">
      <c r="Y57249" s="240"/>
      <c r="AB57249" s="241"/>
    </row>
    <row r="57250" spans="25:28">
      <c r="Y57250" s="240"/>
      <c r="AB57250" s="241"/>
    </row>
    <row r="57251" spans="25:28">
      <c r="Y57251" s="240"/>
      <c r="AB57251" s="241"/>
    </row>
    <row r="57252" spans="25:28">
      <c r="Y57252" s="240"/>
      <c r="AB57252" s="241"/>
    </row>
    <row r="57253" spans="25:28">
      <c r="Y57253" s="240"/>
      <c r="AB57253" s="241"/>
    </row>
    <row r="57254" spans="25:28">
      <c r="Y57254" s="240"/>
      <c r="AB57254" s="241"/>
    </row>
    <row r="57255" spans="25:28">
      <c r="Y57255" s="240"/>
      <c r="AB57255" s="241"/>
    </row>
    <row r="57256" spans="25:28">
      <c r="Y57256" s="240"/>
      <c r="AB57256" s="241"/>
    </row>
    <row r="57257" spans="25:28">
      <c r="Y57257" s="240"/>
      <c r="AB57257" s="241"/>
    </row>
    <row r="57258" spans="25:28">
      <c r="Y57258" s="240"/>
      <c r="AB57258" s="241"/>
    </row>
    <row r="57259" spans="25:28">
      <c r="Y57259" s="240"/>
      <c r="AB57259" s="241"/>
    </row>
    <row r="57260" spans="25:28">
      <c r="Y57260" s="240"/>
      <c r="AB57260" s="241"/>
    </row>
    <row r="57261" spans="25:28">
      <c r="Y57261" s="240"/>
      <c r="AB57261" s="241"/>
    </row>
    <row r="57262" spans="25:28">
      <c r="Y57262" s="240"/>
      <c r="AB57262" s="241"/>
    </row>
    <row r="57263" spans="25:28">
      <c r="Y57263" s="240"/>
      <c r="AB57263" s="241"/>
    </row>
    <row r="57264" spans="25:28">
      <c r="Y57264" s="240"/>
      <c r="AB57264" s="241"/>
    </row>
    <row r="57265" spans="25:28">
      <c r="Y57265" s="240"/>
      <c r="AB57265" s="241"/>
    </row>
    <row r="57266" spans="25:28">
      <c r="Y57266" s="240"/>
      <c r="AB57266" s="241"/>
    </row>
    <row r="57267" spans="25:28">
      <c r="Y57267" s="240"/>
      <c r="AB57267" s="241"/>
    </row>
    <row r="57268" spans="25:28">
      <c r="Y57268" s="240"/>
      <c r="AB57268" s="241"/>
    </row>
    <row r="57269" spans="25:28">
      <c r="Y57269" s="240"/>
      <c r="AB57269" s="241"/>
    </row>
    <row r="57270" spans="25:28">
      <c r="Y57270" s="240"/>
      <c r="AB57270" s="241"/>
    </row>
    <row r="57271" spans="25:28">
      <c r="Y57271" s="240"/>
      <c r="AB57271" s="241"/>
    </row>
    <row r="57272" spans="25:28">
      <c r="Y57272" s="240"/>
      <c r="AB57272" s="241"/>
    </row>
    <row r="57273" spans="25:28">
      <c r="Y57273" s="240"/>
      <c r="AB57273" s="241"/>
    </row>
    <row r="57274" spans="25:28">
      <c r="Y57274" s="240"/>
      <c r="AB57274" s="241"/>
    </row>
    <row r="57275" spans="25:28">
      <c r="Y57275" s="240"/>
      <c r="AB57275" s="241"/>
    </row>
    <row r="57276" spans="25:28">
      <c r="Y57276" s="240"/>
      <c r="AB57276" s="241"/>
    </row>
    <row r="57277" spans="25:28">
      <c r="Y57277" s="240"/>
      <c r="AB57277" s="241"/>
    </row>
    <row r="57278" spans="25:28">
      <c r="Y57278" s="240"/>
      <c r="AB57278" s="241"/>
    </row>
    <row r="57279" spans="25:28">
      <c r="Y57279" s="240"/>
      <c r="AB57279" s="241"/>
    </row>
    <row r="57280" spans="25:28">
      <c r="Y57280" s="240"/>
      <c r="AB57280" s="241"/>
    </row>
    <row r="57281" spans="25:28">
      <c r="Y57281" s="240"/>
      <c r="AB57281" s="241"/>
    </row>
    <row r="57282" spans="25:28">
      <c r="Y57282" s="240"/>
      <c r="AB57282" s="241"/>
    </row>
    <row r="57283" spans="25:28">
      <c r="Y57283" s="240"/>
      <c r="AB57283" s="241"/>
    </row>
    <row r="57284" spans="25:28">
      <c r="Y57284" s="240"/>
      <c r="AB57284" s="241"/>
    </row>
    <row r="57285" spans="25:28">
      <c r="Y57285" s="240"/>
      <c r="AB57285" s="241"/>
    </row>
    <row r="57286" spans="25:28">
      <c r="Y57286" s="240"/>
      <c r="AB57286" s="241"/>
    </row>
    <row r="57287" spans="25:28">
      <c r="Y57287" s="240"/>
      <c r="AB57287" s="241"/>
    </row>
    <row r="57288" spans="25:28">
      <c r="Y57288" s="240"/>
      <c r="AB57288" s="241"/>
    </row>
    <row r="57289" spans="25:28">
      <c r="Y57289" s="240"/>
      <c r="AB57289" s="241"/>
    </row>
    <row r="57290" spans="25:28">
      <c r="Y57290" s="240"/>
      <c r="AB57290" s="241"/>
    </row>
    <row r="57291" spans="25:28">
      <c r="Y57291" s="240"/>
      <c r="AB57291" s="241"/>
    </row>
    <row r="57292" spans="25:28">
      <c r="Y57292" s="240"/>
      <c r="AB57292" s="241"/>
    </row>
    <row r="57293" spans="25:28">
      <c r="Y57293" s="240"/>
      <c r="AB57293" s="241"/>
    </row>
    <row r="57294" spans="25:28">
      <c r="Y57294" s="240"/>
      <c r="AB57294" s="241"/>
    </row>
    <row r="57295" spans="25:28">
      <c r="Y57295" s="240"/>
      <c r="AB57295" s="241"/>
    </row>
    <row r="57296" spans="25:28">
      <c r="Y57296" s="240"/>
      <c r="AB57296" s="241"/>
    </row>
    <row r="57297" spans="25:28">
      <c r="Y57297" s="240"/>
      <c r="AB57297" s="241"/>
    </row>
    <row r="57298" spans="25:28">
      <c r="Y57298" s="240"/>
      <c r="AB57298" s="241"/>
    </row>
    <row r="57299" spans="25:28">
      <c r="Y57299" s="240"/>
      <c r="AB57299" s="241"/>
    </row>
    <row r="57300" spans="25:28">
      <c r="Y57300" s="240"/>
      <c r="AB57300" s="241"/>
    </row>
    <row r="57301" spans="25:28">
      <c r="Y57301" s="240"/>
      <c r="AB57301" s="241"/>
    </row>
    <row r="57302" spans="25:28">
      <c r="Y57302" s="240"/>
      <c r="AB57302" s="241"/>
    </row>
    <row r="57303" spans="25:28">
      <c r="Y57303" s="240"/>
      <c r="AB57303" s="241"/>
    </row>
    <row r="57304" spans="25:28">
      <c r="Y57304" s="240"/>
      <c r="AB57304" s="241"/>
    </row>
    <row r="57305" spans="25:28">
      <c r="Y57305" s="240"/>
      <c r="AB57305" s="241"/>
    </row>
    <row r="57306" spans="25:28">
      <c r="Y57306" s="240"/>
      <c r="AB57306" s="241"/>
    </row>
    <row r="57307" spans="25:28">
      <c r="Y57307" s="240"/>
      <c r="AB57307" s="241"/>
    </row>
    <row r="57308" spans="25:28">
      <c r="Y57308" s="240"/>
      <c r="AB57308" s="241"/>
    </row>
    <row r="57309" spans="25:28">
      <c r="Y57309" s="240"/>
      <c r="AB57309" s="241"/>
    </row>
    <row r="57310" spans="25:28">
      <c r="Y57310" s="240"/>
      <c r="AB57310" s="241"/>
    </row>
    <row r="57311" spans="25:28">
      <c r="Y57311" s="240"/>
      <c r="AB57311" s="241"/>
    </row>
    <row r="57312" spans="25:28">
      <c r="Y57312" s="240"/>
      <c r="AB57312" s="241"/>
    </row>
    <row r="57313" spans="25:28">
      <c r="Y57313" s="240"/>
      <c r="AB57313" s="241"/>
    </row>
    <row r="57314" spans="25:28">
      <c r="Y57314" s="240"/>
      <c r="AB57314" s="241"/>
    </row>
    <row r="57315" spans="25:28">
      <c r="Y57315" s="240"/>
      <c r="AB57315" s="241"/>
    </row>
    <row r="57316" spans="25:28">
      <c r="Y57316" s="240"/>
      <c r="AB57316" s="241"/>
    </row>
    <row r="57317" spans="25:28">
      <c r="Y57317" s="240"/>
      <c r="AB57317" s="241"/>
    </row>
    <row r="57318" spans="25:28">
      <c r="Y57318" s="240"/>
      <c r="AB57318" s="241"/>
    </row>
    <row r="57319" spans="25:28">
      <c r="Y57319" s="240"/>
      <c r="AB57319" s="241"/>
    </row>
    <row r="57320" spans="25:28">
      <c r="Y57320" s="240"/>
      <c r="AB57320" s="241"/>
    </row>
    <row r="57321" spans="25:28">
      <c r="Y57321" s="240"/>
      <c r="AB57321" s="241"/>
    </row>
    <row r="57322" spans="25:28">
      <c r="Y57322" s="240"/>
      <c r="AB57322" s="241"/>
    </row>
    <row r="57323" spans="25:28">
      <c r="Y57323" s="240"/>
      <c r="AB57323" s="241"/>
    </row>
    <row r="57324" spans="25:28">
      <c r="Y57324" s="240"/>
      <c r="AB57324" s="241"/>
    </row>
    <row r="57325" spans="25:28">
      <c r="Y57325" s="240"/>
      <c r="AB57325" s="241"/>
    </row>
    <row r="57326" spans="25:28">
      <c r="Y57326" s="240"/>
      <c r="AB57326" s="241"/>
    </row>
    <row r="57327" spans="25:28">
      <c r="Y57327" s="240"/>
      <c r="AB57327" s="241"/>
    </row>
    <row r="57328" spans="25:28">
      <c r="Y57328" s="240"/>
      <c r="AB57328" s="241"/>
    </row>
    <row r="57329" spans="25:28">
      <c r="Y57329" s="240"/>
      <c r="AB57329" s="241"/>
    </row>
    <row r="57330" spans="25:28">
      <c r="Y57330" s="240"/>
      <c r="AB57330" s="241"/>
    </row>
    <row r="57331" spans="25:28">
      <c r="Y57331" s="240"/>
      <c r="AB57331" s="241"/>
    </row>
    <row r="57332" spans="25:28">
      <c r="Y57332" s="240"/>
      <c r="AB57332" s="241"/>
    </row>
    <row r="57333" spans="25:28">
      <c r="Y57333" s="240"/>
      <c r="AB57333" s="241"/>
    </row>
    <row r="57334" spans="25:28">
      <c r="Y57334" s="240"/>
      <c r="AB57334" s="241"/>
    </row>
    <row r="57335" spans="25:28">
      <c r="Y57335" s="240"/>
      <c r="AB57335" s="241"/>
    </row>
    <row r="57336" spans="25:28">
      <c r="Y57336" s="240"/>
      <c r="AB57336" s="241"/>
    </row>
    <row r="57337" spans="25:28">
      <c r="Y57337" s="240"/>
      <c r="AB57337" s="241"/>
    </row>
    <row r="57338" spans="25:28">
      <c r="Y57338" s="240"/>
      <c r="AB57338" s="241"/>
    </row>
    <row r="57339" spans="25:28">
      <c r="Y57339" s="240"/>
      <c r="AB57339" s="241"/>
    </row>
    <row r="57340" spans="25:28">
      <c r="Y57340" s="240"/>
      <c r="AB57340" s="241"/>
    </row>
    <row r="57341" spans="25:28">
      <c r="Y57341" s="240"/>
      <c r="AB57341" s="241"/>
    </row>
    <row r="57342" spans="25:28">
      <c r="Y57342" s="240"/>
      <c r="AB57342" s="241"/>
    </row>
    <row r="57343" spans="25:28">
      <c r="Y57343" s="240"/>
      <c r="AB57343" s="241"/>
    </row>
    <row r="57344" spans="25:28">
      <c r="Y57344" s="240"/>
      <c r="AB57344" s="241"/>
    </row>
    <row r="57345" spans="25:28">
      <c r="Y57345" s="240"/>
      <c r="AB57345" s="241"/>
    </row>
    <row r="57346" spans="25:28">
      <c r="Y57346" s="240"/>
      <c r="AB57346" s="241"/>
    </row>
    <row r="57347" spans="25:28">
      <c r="Y57347" s="240"/>
      <c r="AB57347" s="241"/>
    </row>
    <row r="57348" spans="25:28">
      <c r="Y57348" s="240"/>
      <c r="AB57348" s="241"/>
    </row>
    <row r="57349" spans="25:28">
      <c r="Y57349" s="240"/>
      <c r="AB57349" s="241"/>
    </row>
    <row r="57350" spans="25:28">
      <c r="Y57350" s="240"/>
      <c r="AB57350" s="241"/>
    </row>
    <row r="57351" spans="25:28">
      <c r="Y57351" s="240"/>
      <c r="AB57351" s="241"/>
    </row>
    <row r="57352" spans="25:28">
      <c r="Y57352" s="240"/>
      <c r="AB57352" s="241"/>
    </row>
    <row r="57353" spans="25:28">
      <c r="Y57353" s="240"/>
      <c r="AB57353" s="241"/>
    </row>
    <row r="57354" spans="25:28">
      <c r="Y57354" s="240"/>
      <c r="AB57354" s="241"/>
    </row>
    <row r="57355" spans="25:28">
      <c r="Y57355" s="240"/>
      <c r="AB57355" s="241"/>
    </row>
    <row r="57356" spans="25:28">
      <c r="Y57356" s="240"/>
      <c r="AB57356" s="241"/>
    </row>
    <row r="57357" spans="25:28">
      <c r="Y57357" s="240"/>
      <c r="AB57357" s="241"/>
    </row>
    <row r="57358" spans="25:28">
      <c r="Y57358" s="240"/>
      <c r="AB57358" s="241"/>
    </row>
    <row r="57359" spans="25:28">
      <c r="Y57359" s="240"/>
      <c r="AB57359" s="241"/>
    </row>
    <row r="57360" spans="25:28">
      <c r="Y57360" s="240"/>
      <c r="AB57360" s="241"/>
    </row>
    <row r="57361" spans="25:28">
      <c r="Y57361" s="240"/>
      <c r="AB57361" s="241"/>
    </row>
    <row r="57362" spans="25:28">
      <c r="Y57362" s="240"/>
      <c r="AB57362" s="241"/>
    </row>
    <row r="57363" spans="25:28">
      <c r="Y57363" s="240"/>
      <c r="AB57363" s="241"/>
    </row>
    <row r="57364" spans="25:28">
      <c r="Y57364" s="240"/>
      <c r="AB57364" s="241"/>
    </row>
    <row r="57365" spans="25:28">
      <c r="Y57365" s="240"/>
      <c r="AB57365" s="241"/>
    </row>
    <row r="57366" spans="25:28">
      <c r="Y57366" s="240"/>
      <c r="AB57366" s="241"/>
    </row>
    <row r="57367" spans="25:28">
      <c r="Y57367" s="240"/>
      <c r="AB57367" s="241"/>
    </row>
    <row r="57368" spans="25:28">
      <c r="Y57368" s="240"/>
      <c r="AB57368" s="241"/>
    </row>
    <row r="57369" spans="25:28">
      <c r="Y57369" s="240"/>
      <c r="AB57369" s="241"/>
    </row>
    <row r="57370" spans="25:28">
      <c r="Y57370" s="240"/>
      <c r="AB57370" s="241"/>
    </row>
    <row r="57371" spans="25:28">
      <c r="Y57371" s="240"/>
      <c r="AB57371" s="241"/>
    </row>
    <row r="57372" spans="25:28">
      <c r="Y57372" s="240"/>
      <c r="AB57372" s="241"/>
    </row>
    <row r="57373" spans="25:28">
      <c r="Y57373" s="240"/>
      <c r="AB57373" s="241"/>
    </row>
    <row r="57374" spans="25:28">
      <c r="Y57374" s="240"/>
      <c r="AB57374" s="241"/>
    </row>
    <row r="57375" spans="25:28">
      <c r="Y57375" s="240"/>
      <c r="AB57375" s="241"/>
    </row>
    <row r="57376" spans="25:28">
      <c r="Y57376" s="240"/>
      <c r="AB57376" s="241"/>
    </row>
    <row r="57377" spans="25:28">
      <c r="Y57377" s="240"/>
      <c r="AB57377" s="241"/>
    </row>
    <row r="57378" spans="25:28">
      <c r="Y57378" s="240"/>
      <c r="AB57378" s="241"/>
    </row>
    <row r="57379" spans="25:28">
      <c r="Y57379" s="240"/>
      <c r="AB57379" s="241"/>
    </row>
    <row r="57380" spans="25:28">
      <c r="Y57380" s="240"/>
      <c r="AB57380" s="241"/>
    </row>
    <row r="57381" spans="25:28">
      <c r="Y57381" s="240"/>
      <c r="AB57381" s="241"/>
    </row>
    <row r="57382" spans="25:28">
      <c r="Y57382" s="240"/>
      <c r="AB57382" s="241"/>
    </row>
    <row r="57383" spans="25:28">
      <c r="Y57383" s="240"/>
      <c r="AB57383" s="241"/>
    </row>
    <row r="57384" spans="25:28">
      <c r="Y57384" s="240"/>
      <c r="AB57384" s="241"/>
    </row>
    <row r="57385" spans="25:28">
      <c r="Y57385" s="240"/>
      <c r="AB57385" s="241"/>
    </row>
    <row r="57386" spans="25:28">
      <c r="Y57386" s="240"/>
      <c r="AB57386" s="241"/>
    </row>
    <row r="57387" spans="25:28">
      <c r="Y57387" s="240"/>
      <c r="AB57387" s="241"/>
    </row>
    <row r="57388" spans="25:28">
      <c r="Y57388" s="240"/>
      <c r="AB57388" s="241"/>
    </row>
    <row r="57389" spans="25:28">
      <c r="Y57389" s="240"/>
      <c r="AB57389" s="241"/>
    </row>
    <row r="57390" spans="25:28">
      <c r="Y57390" s="240"/>
      <c r="AB57390" s="241"/>
    </row>
    <row r="57391" spans="25:28">
      <c r="Y57391" s="240"/>
      <c r="AB57391" s="241"/>
    </row>
    <row r="57392" spans="25:28">
      <c r="Y57392" s="240"/>
      <c r="AB57392" s="241"/>
    </row>
    <row r="57393" spans="25:28">
      <c r="Y57393" s="240"/>
      <c r="AB57393" s="241"/>
    </row>
    <row r="57394" spans="25:28">
      <c r="Y57394" s="240"/>
      <c r="AB57394" s="241"/>
    </row>
    <row r="57395" spans="25:28">
      <c r="Y57395" s="240"/>
      <c r="AB57395" s="241"/>
    </row>
    <row r="57396" spans="25:28">
      <c r="Y57396" s="240"/>
      <c r="AB57396" s="241"/>
    </row>
    <row r="57397" spans="25:28">
      <c r="Y57397" s="240"/>
      <c r="AB57397" s="241"/>
    </row>
    <row r="57398" spans="25:28">
      <c r="Y57398" s="240"/>
      <c r="AB57398" s="241"/>
    </row>
    <row r="57399" spans="25:28">
      <c r="Y57399" s="240"/>
      <c r="AB57399" s="241"/>
    </row>
    <row r="57400" spans="25:28">
      <c r="Y57400" s="240"/>
      <c r="AB57400" s="241"/>
    </row>
    <row r="57401" spans="25:28">
      <c r="Y57401" s="240"/>
      <c r="AB57401" s="241"/>
    </row>
    <row r="57402" spans="25:28">
      <c r="Y57402" s="240"/>
      <c r="AB57402" s="241"/>
    </row>
    <row r="57403" spans="25:28">
      <c r="Y57403" s="240"/>
      <c r="AB57403" s="241"/>
    </row>
    <row r="57404" spans="25:28">
      <c r="Y57404" s="240"/>
      <c r="AB57404" s="241"/>
    </row>
    <row r="57405" spans="25:28">
      <c r="Y57405" s="240"/>
      <c r="AB57405" s="241"/>
    </row>
    <row r="57406" spans="25:28">
      <c r="Y57406" s="240"/>
      <c r="AB57406" s="241"/>
    </row>
    <row r="57407" spans="25:28">
      <c r="Y57407" s="240"/>
      <c r="AB57407" s="241"/>
    </row>
    <row r="57408" spans="25:28">
      <c r="Y57408" s="240"/>
      <c r="AB57408" s="241"/>
    </row>
    <row r="57409" spans="25:28">
      <c r="Y57409" s="240"/>
      <c r="AB57409" s="241"/>
    </row>
    <row r="57410" spans="25:28">
      <c r="Y57410" s="240"/>
      <c r="AB57410" s="241"/>
    </row>
    <row r="57411" spans="25:28">
      <c r="Y57411" s="240"/>
      <c r="AB57411" s="241"/>
    </row>
    <row r="57412" spans="25:28">
      <c r="Y57412" s="240"/>
      <c r="AB57412" s="241"/>
    </row>
    <row r="57413" spans="25:28">
      <c r="Y57413" s="240"/>
      <c r="AB57413" s="241"/>
    </row>
    <row r="57414" spans="25:28">
      <c r="Y57414" s="240"/>
      <c r="AB57414" s="241"/>
    </row>
    <row r="57415" spans="25:28">
      <c r="Y57415" s="240"/>
      <c r="AB57415" s="241"/>
    </row>
    <row r="57416" spans="25:28">
      <c r="Y57416" s="240"/>
      <c r="AB57416" s="241"/>
    </row>
    <row r="57417" spans="25:28">
      <c r="Y57417" s="240"/>
      <c r="AB57417" s="241"/>
    </row>
    <row r="57418" spans="25:28">
      <c r="Y57418" s="240"/>
      <c r="AB57418" s="241"/>
    </row>
    <row r="57419" spans="25:28">
      <c r="Y57419" s="240"/>
      <c r="AB57419" s="241"/>
    </row>
    <row r="57420" spans="25:28">
      <c r="Y57420" s="240"/>
      <c r="AB57420" s="241"/>
    </row>
    <row r="57421" spans="25:28">
      <c r="Y57421" s="240"/>
      <c r="AB57421" s="241"/>
    </row>
    <row r="57422" spans="25:28">
      <c r="Y57422" s="240"/>
      <c r="AB57422" s="241"/>
    </row>
    <row r="57423" spans="25:28">
      <c r="Y57423" s="240"/>
      <c r="AB57423" s="241"/>
    </row>
    <row r="57424" spans="25:28">
      <c r="Y57424" s="240"/>
      <c r="AB57424" s="241"/>
    </row>
    <row r="57425" spans="25:28">
      <c r="Y57425" s="240"/>
      <c r="AB57425" s="241"/>
    </row>
    <row r="57426" spans="25:28">
      <c r="Y57426" s="240"/>
      <c r="AB57426" s="241"/>
    </row>
    <row r="57427" spans="25:28">
      <c r="Y57427" s="240"/>
      <c r="AB57427" s="241"/>
    </row>
    <row r="57428" spans="25:28">
      <c r="Y57428" s="240"/>
      <c r="AB57428" s="241"/>
    </row>
    <row r="57429" spans="25:28">
      <c r="Y57429" s="240"/>
      <c r="AB57429" s="241"/>
    </row>
    <row r="57430" spans="25:28">
      <c r="Y57430" s="240"/>
      <c r="AB57430" s="241"/>
    </row>
    <row r="57431" spans="25:28">
      <c r="Y57431" s="240"/>
      <c r="AB57431" s="241"/>
    </row>
    <row r="57432" spans="25:28">
      <c r="Y57432" s="240"/>
      <c r="AB57432" s="241"/>
    </row>
    <row r="57433" spans="25:28">
      <c r="Y57433" s="240"/>
      <c r="AB57433" s="241"/>
    </row>
    <row r="57434" spans="25:28">
      <c r="Y57434" s="240"/>
      <c r="AB57434" s="241"/>
    </row>
    <row r="57435" spans="25:28">
      <c r="Y57435" s="240"/>
      <c r="AB57435" s="241"/>
    </row>
    <row r="57436" spans="25:28">
      <c r="Y57436" s="240"/>
      <c r="AB57436" s="241"/>
    </row>
    <row r="57437" spans="25:28">
      <c r="Y57437" s="240"/>
      <c r="AB57437" s="241"/>
    </row>
    <row r="57438" spans="25:28">
      <c r="Y57438" s="240"/>
      <c r="AB57438" s="241"/>
    </row>
    <row r="57439" spans="25:28">
      <c r="Y57439" s="240"/>
      <c r="AB57439" s="241"/>
    </row>
    <row r="57440" spans="25:28">
      <c r="Y57440" s="240"/>
      <c r="AB57440" s="241"/>
    </row>
    <row r="57441" spans="25:28">
      <c r="Y57441" s="240"/>
      <c r="AB57441" s="241"/>
    </row>
    <row r="57442" spans="25:28">
      <c r="Y57442" s="240"/>
      <c r="AB57442" s="241"/>
    </row>
    <row r="57443" spans="25:28">
      <c r="Y57443" s="240"/>
      <c r="AB57443" s="241"/>
    </row>
    <row r="57444" spans="25:28">
      <c r="Y57444" s="240"/>
      <c r="AB57444" s="241"/>
    </row>
    <row r="57445" spans="25:28">
      <c r="Y57445" s="240"/>
      <c r="AB57445" s="241"/>
    </row>
    <row r="57446" spans="25:28">
      <c r="Y57446" s="240"/>
      <c r="AB57446" s="241"/>
    </row>
    <row r="57447" spans="25:28">
      <c r="Y57447" s="240"/>
      <c r="AB57447" s="241"/>
    </row>
    <row r="57448" spans="25:28">
      <c r="Y57448" s="240"/>
      <c r="AB57448" s="241"/>
    </row>
    <row r="57449" spans="25:28">
      <c r="Y57449" s="240"/>
      <c r="AB57449" s="241"/>
    </row>
    <row r="57450" spans="25:28">
      <c r="Y57450" s="240"/>
      <c r="AB57450" s="241"/>
    </row>
    <row r="57451" spans="25:28">
      <c r="Y57451" s="240"/>
      <c r="AB57451" s="241"/>
    </row>
    <row r="57452" spans="25:28">
      <c r="Y57452" s="240"/>
      <c r="AB57452" s="241"/>
    </row>
    <row r="57453" spans="25:28">
      <c r="Y57453" s="240"/>
      <c r="AB57453" s="241"/>
    </row>
    <row r="57454" spans="25:28">
      <c r="Y57454" s="240"/>
      <c r="AB57454" s="241"/>
    </row>
    <row r="57455" spans="25:28">
      <c r="Y57455" s="240"/>
      <c r="AB57455" s="241"/>
    </row>
    <row r="57456" spans="25:28">
      <c r="Y57456" s="240"/>
      <c r="AB57456" s="241"/>
    </row>
    <row r="57457" spans="25:28">
      <c r="Y57457" s="240"/>
      <c r="AB57457" s="241"/>
    </row>
    <row r="57458" spans="25:28">
      <c r="Y57458" s="240"/>
      <c r="AB57458" s="241"/>
    </row>
    <row r="57459" spans="25:28">
      <c r="Y57459" s="240"/>
      <c r="AB57459" s="241"/>
    </row>
    <row r="57460" spans="25:28">
      <c r="Y57460" s="240"/>
      <c r="AB57460" s="241"/>
    </row>
    <row r="57461" spans="25:28">
      <c r="Y57461" s="240"/>
      <c r="AB57461" s="241"/>
    </row>
    <row r="57462" spans="25:28">
      <c r="Y57462" s="240"/>
      <c r="AB57462" s="241"/>
    </row>
    <row r="57463" spans="25:28">
      <c r="Y57463" s="240"/>
      <c r="AB57463" s="241"/>
    </row>
    <row r="57464" spans="25:28">
      <c r="Y57464" s="240"/>
      <c r="AB57464" s="241"/>
    </row>
    <row r="57465" spans="25:28">
      <c r="Y57465" s="240"/>
      <c r="AB57465" s="241"/>
    </row>
    <row r="57466" spans="25:28">
      <c r="Y57466" s="240"/>
      <c r="AB57466" s="241"/>
    </row>
    <row r="57467" spans="25:28">
      <c r="Y57467" s="240"/>
      <c r="AB57467" s="241"/>
    </row>
    <row r="57468" spans="25:28">
      <c r="Y57468" s="240"/>
      <c r="AB57468" s="241"/>
    </row>
    <row r="57469" spans="25:28">
      <c r="Y57469" s="240"/>
      <c r="AB57469" s="241"/>
    </row>
    <row r="57470" spans="25:28">
      <c r="Y57470" s="240"/>
      <c r="AB57470" s="241"/>
    </row>
    <row r="57471" spans="25:28">
      <c r="Y57471" s="240"/>
      <c r="AB57471" s="241"/>
    </row>
    <row r="57472" spans="25:28">
      <c r="Y57472" s="240"/>
      <c r="AB57472" s="241"/>
    </row>
    <row r="57473" spans="25:28">
      <c r="Y57473" s="240"/>
      <c r="AB57473" s="241"/>
    </row>
    <row r="57474" spans="25:28">
      <c r="Y57474" s="240"/>
      <c r="AB57474" s="241"/>
    </row>
    <row r="57475" spans="25:28">
      <c r="Y57475" s="240"/>
      <c r="AB57475" s="241"/>
    </row>
    <row r="57476" spans="25:28">
      <c r="Y57476" s="240"/>
      <c r="AB57476" s="241"/>
    </row>
    <row r="57477" spans="25:28">
      <c r="Y57477" s="240"/>
      <c r="AB57477" s="241"/>
    </row>
    <row r="57478" spans="25:28">
      <c r="Y57478" s="240"/>
      <c r="AB57478" s="241"/>
    </row>
    <row r="57479" spans="25:28">
      <c r="Y57479" s="240"/>
      <c r="AB57479" s="241"/>
    </row>
    <row r="57480" spans="25:28">
      <c r="Y57480" s="240"/>
      <c r="AB57480" s="241"/>
    </row>
    <row r="57481" spans="25:28">
      <c r="Y57481" s="240"/>
      <c r="AB57481" s="241"/>
    </row>
    <row r="57482" spans="25:28">
      <c r="Y57482" s="240"/>
      <c r="AB57482" s="241"/>
    </row>
    <row r="57483" spans="25:28">
      <c r="Y57483" s="240"/>
      <c r="AB57483" s="241"/>
    </row>
    <row r="57484" spans="25:28">
      <c r="Y57484" s="240"/>
      <c r="AB57484" s="241"/>
    </row>
    <row r="57485" spans="25:28">
      <c r="Y57485" s="240"/>
      <c r="AB57485" s="241"/>
    </row>
    <row r="57486" spans="25:28">
      <c r="Y57486" s="240"/>
      <c r="AB57486" s="241"/>
    </row>
    <row r="57487" spans="25:28">
      <c r="Y57487" s="240"/>
      <c r="AB57487" s="241"/>
    </row>
    <row r="57488" spans="25:28">
      <c r="Y57488" s="240"/>
      <c r="AB57488" s="241"/>
    </row>
    <row r="57489" spans="25:28">
      <c r="Y57489" s="240"/>
      <c r="AB57489" s="241"/>
    </row>
    <row r="57490" spans="25:28">
      <c r="Y57490" s="240"/>
      <c r="AB57490" s="241"/>
    </row>
    <row r="57491" spans="25:28">
      <c r="Y57491" s="240"/>
      <c r="AB57491" s="241"/>
    </row>
    <row r="57492" spans="25:28">
      <c r="Y57492" s="240"/>
      <c r="AB57492" s="241"/>
    </row>
    <row r="57493" spans="25:28">
      <c r="Y57493" s="240"/>
      <c r="AB57493" s="241"/>
    </row>
    <row r="57494" spans="25:28">
      <c r="Y57494" s="240"/>
      <c r="AB57494" s="241"/>
    </row>
    <row r="57495" spans="25:28">
      <c r="Y57495" s="240"/>
      <c r="AB57495" s="241"/>
    </row>
    <row r="57496" spans="25:28">
      <c r="Y57496" s="240"/>
      <c r="AB57496" s="241"/>
    </row>
    <row r="57497" spans="25:28">
      <c r="Y57497" s="240"/>
      <c r="AB57497" s="241"/>
    </row>
    <row r="57498" spans="25:28">
      <c r="Y57498" s="240"/>
      <c r="AB57498" s="241"/>
    </row>
    <row r="57499" spans="25:28">
      <c r="Y57499" s="240"/>
      <c r="AB57499" s="241"/>
    </row>
    <row r="57500" spans="25:28">
      <c r="Y57500" s="240"/>
      <c r="AB57500" s="241"/>
    </row>
    <row r="57501" spans="25:28">
      <c r="Y57501" s="240"/>
      <c r="AB57501" s="241"/>
    </row>
    <row r="57502" spans="25:28">
      <c r="Y57502" s="240"/>
      <c r="AB57502" s="241"/>
    </row>
    <row r="57503" spans="25:28">
      <c r="Y57503" s="240"/>
      <c r="AB57503" s="241"/>
    </row>
    <row r="57504" spans="25:28">
      <c r="Y57504" s="240"/>
      <c r="AB57504" s="241"/>
    </row>
    <row r="57505" spans="25:28">
      <c r="Y57505" s="240"/>
      <c r="AB57505" s="241"/>
    </row>
    <row r="57506" spans="25:28">
      <c r="Y57506" s="240"/>
      <c r="AB57506" s="241"/>
    </row>
    <row r="57507" spans="25:28">
      <c r="Y57507" s="240"/>
      <c r="AB57507" s="241"/>
    </row>
    <row r="57508" spans="25:28">
      <c r="Y57508" s="240"/>
      <c r="AB57508" s="241"/>
    </row>
    <row r="57509" spans="25:28">
      <c r="Y57509" s="240"/>
      <c r="AB57509" s="241"/>
    </row>
    <row r="57510" spans="25:28">
      <c r="Y57510" s="240"/>
      <c r="AB57510" s="241"/>
    </row>
    <row r="57511" spans="25:28">
      <c r="Y57511" s="240"/>
      <c r="AB57511" s="241"/>
    </row>
    <row r="57512" spans="25:28">
      <c r="Y57512" s="240"/>
      <c r="AB57512" s="241"/>
    </row>
    <row r="57513" spans="25:28">
      <c r="Y57513" s="240"/>
      <c r="AB57513" s="241"/>
    </row>
    <row r="57514" spans="25:28">
      <c r="Y57514" s="240"/>
      <c r="AB57514" s="241"/>
    </row>
    <row r="57515" spans="25:28">
      <c r="Y57515" s="240"/>
      <c r="AB57515" s="241"/>
    </row>
    <row r="57516" spans="25:28">
      <c r="Y57516" s="240"/>
      <c r="AB57516" s="241"/>
    </row>
    <row r="57517" spans="25:28">
      <c r="Y57517" s="240"/>
      <c r="AB57517" s="241"/>
    </row>
    <row r="57518" spans="25:28">
      <c r="Y57518" s="240"/>
      <c r="AB57518" s="241"/>
    </row>
    <row r="57519" spans="25:28">
      <c r="Y57519" s="240"/>
      <c r="AB57519" s="241"/>
    </row>
    <row r="57520" spans="25:28">
      <c r="Y57520" s="240"/>
      <c r="AB57520" s="241"/>
    </row>
    <row r="57521" spans="25:28">
      <c r="Y57521" s="240"/>
      <c r="AB57521" s="241"/>
    </row>
    <row r="57522" spans="25:28">
      <c r="Y57522" s="240"/>
      <c r="AB57522" s="241"/>
    </row>
    <row r="57523" spans="25:28">
      <c r="Y57523" s="240"/>
      <c r="AB57523" s="241"/>
    </row>
    <row r="57524" spans="25:28">
      <c r="Y57524" s="240"/>
      <c r="AB57524" s="241"/>
    </row>
    <row r="57525" spans="25:28">
      <c r="Y57525" s="240"/>
      <c r="AB57525" s="241"/>
    </row>
    <row r="57526" spans="25:28">
      <c r="Y57526" s="240"/>
      <c r="AB57526" s="241"/>
    </row>
    <row r="57527" spans="25:28">
      <c r="Y57527" s="240"/>
      <c r="AB57527" s="241"/>
    </row>
    <row r="57528" spans="25:28">
      <c r="Y57528" s="240"/>
      <c r="AB57528" s="241"/>
    </row>
    <row r="57529" spans="25:28">
      <c r="Y57529" s="240"/>
      <c r="AB57529" s="241"/>
    </row>
    <row r="57530" spans="25:28">
      <c r="Y57530" s="240"/>
      <c r="AB57530" s="241"/>
    </row>
    <row r="57531" spans="25:28">
      <c r="Y57531" s="240"/>
      <c r="AB57531" s="241"/>
    </row>
    <row r="57532" spans="25:28">
      <c r="Y57532" s="240"/>
      <c r="AB57532" s="241"/>
    </row>
    <row r="57533" spans="25:28">
      <c r="Y57533" s="240"/>
      <c r="AB57533" s="241"/>
    </row>
    <row r="57534" spans="25:28">
      <c r="Y57534" s="240"/>
      <c r="AB57534" s="241"/>
    </row>
    <row r="57535" spans="25:28">
      <c r="Y57535" s="240"/>
      <c r="AB57535" s="241"/>
    </row>
    <row r="57536" spans="25:28">
      <c r="Y57536" s="240"/>
      <c r="AB57536" s="241"/>
    </row>
    <row r="57537" spans="25:28">
      <c r="Y57537" s="240"/>
      <c r="AB57537" s="241"/>
    </row>
    <row r="57538" spans="25:28">
      <c r="Y57538" s="240"/>
      <c r="AB57538" s="241"/>
    </row>
    <row r="57539" spans="25:28">
      <c r="Y57539" s="240"/>
      <c r="AB57539" s="241"/>
    </row>
    <row r="57540" spans="25:28">
      <c r="Y57540" s="240"/>
      <c r="AB57540" s="241"/>
    </row>
    <row r="57541" spans="25:28">
      <c r="Y57541" s="240"/>
      <c r="AB57541" s="241"/>
    </row>
    <row r="57542" spans="25:28">
      <c r="Y57542" s="240"/>
      <c r="AB57542" s="241"/>
    </row>
    <row r="57543" spans="25:28">
      <c r="Y57543" s="240"/>
      <c r="AB57543" s="241"/>
    </row>
    <row r="57544" spans="25:28">
      <c r="Y57544" s="240"/>
      <c r="AB57544" s="241"/>
    </row>
    <row r="57545" spans="25:28">
      <c r="Y57545" s="240"/>
      <c r="AB57545" s="241"/>
    </row>
    <row r="57546" spans="25:28">
      <c r="Y57546" s="240"/>
      <c r="AB57546" s="241"/>
    </row>
    <row r="57547" spans="25:28">
      <c r="Y57547" s="240"/>
      <c r="AB57547" s="241"/>
    </row>
    <row r="57548" spans="25:28">
      <c r="Y57548" s="240"/>
      <c r="AB57548" s="241"/>
    </row>
    <row r="57549" spans="25:28">
      <c r="Y57549" s="240"/>
      <c r="AB57549" s="241"/>
    </row>
    <row r="57550" spans="25:28">
      <c r="Y57550" s="240"/>
      <c r="AB57550" s="241"/>
    </row>
    <row r="57551" spans="25:28">
      <c r="Y57551" s="240"/>
      <c r="AB57551" s="241"/>
    </row>
    <row r="57552" spans="25:28">
      <c r="Y57552" s="240"/>
      <c r="AB57552" s="241"/>
    </row>
    <row r="57553" spans="25:28">
      <c r="Y57553" s="240"/>
      <c r="AB57553" s="241"/>
    </row>
    <row r="57554" spans="25:28">
      <c r="Y57554" s="240"/>
      <c r="AB57554" s="241"/>
    </row>
    <row r="57555" spans="25:28">
      <c r="Y57555" s="240"/>
      <c r="AB57555" s="241"/>
    </row>
    <row r="57556" spans="25:28">
      <c r="Y57556" s="240"/>
      <c r="AB57556" s="241"/>
    </row>
    <row r="57557" spans="25:28">
      <c r="Y57557" s="240"/>
      <c r="AB57557" s="241"/>
    </row>
    <row r="57558" spans="25:28">
      <c r="Y57558" s="240"/>
      <c r="AB57558" s="241"/>
    </row>
    <row r="57559" spans="25:28">
      <c r="Y57559" s="240"/>
      <c r="AB57559" s="241"/>
    </row>
    <row r="57560" spans="25:28">
      <c r="Y57560" s="240"/>
      <c r="AB57560" s="241"/>
    </row>
    <row r="57561" spans="25:28">
      <c r="Y57561" s="240"/>
      <c r="AB57561" s="241"/>
    </row>
    <row r="57562" spans="25:28">
      <c r="Y57562" s="240"/>
      <c r="AB57562" s="241"/>
    </row>
    <row r="57563" spans="25:28">
      <c r="Y57563" s="240"/>
      <c r="AB57563" s="241"/>
    </row>
    <row r="57564" spans="25:28">
      <c r="Y57564" s="240"/>
      <c r="AB57564" s="241"/>
    </row>
    <row r="57565" spans="25:28">
      <c r="Y57565" s="240"/>
      <c r="AB57565" s="241"/>
    </row>
    <row r="57566" spans="25:28">
      <c r="Y57566" s="240"/>
      <c r="AB57566" s="241"/>
    </row>
    <row r="57567" spans="25:28">
      <c r="Y57567" s="240"/>
      <c r="AB57567" s="241"/>
    </row>
    <row r="57568" spans="25:28">
      <c r="Y57568" s="240"/>
      <c r="AB57568" s="241"/>
    </row>
    <row r="57569" spans="25:28">
      <c r="Y57569" s="240"/>
      <c r="AB57569" s="241"/>
    </row>
    <row r="57570" spans="25:28">
      <c r="Y57570" s="240"/>
      <c r="AB57570" s="241"/>
    </row>
    <row r="57571" spans="25:28">
      <c r="Y57571" s="240"/>
      <c r="AB57571" s="241"/>
    </row>
    <row r="57572" spans="25:28">
      <c r="Y57572" s="240"/>
      <c r="AB57572" s="241"/>
    </row>
    <row r="57573" spans="25:28">
      <c r="Y57573" s="240"/>
      <c r="AB57573" s="241"/>
    </row>
    <row r="57574" spans="25:28">
      <c r="Y57574" s="240"/>
      <c r="AB57574" s="241"/>
    </row>
    <row r="57575" spans="25:28">
      <c r="Y57575" s="240"/>
      <c r="AB57575" s="241"/>
    </row>
    <row r="57576" spans="25:28">
      <c r="Y57576" s="240"/>
      <c r="AB57576" s="241"/>
    </row>
    <row r="57577" spans="25:28">
      <c r="Y57577" s="240"/>
      <c r="AB57577" s="241"/>
    </row>
    <row r="57578" spans="25:28">
      <c r="Y57578" s="240"/>
      <c r="AB57578" s="241"/>
    </row>
    <row r="57579" spans="25:28">
      <c r="Y57579" s="240"/>
      <c r="AB57579" s="241"/>
    </row>
    <row r="57580" spans="25:28">
      <c r="Y57580" s="240"/>
      <c r="AB57580" s="241"/>
    </row>
    <row r="57581" spans="25:28">
      <c r="Y57581" s="240"/>
      <c r="AB57581" s="241"/>
    </row>
    <row r="57582" spans="25:28">
      <c r="Y57582" s="240"/>
      <c r="AB57582" s="241"/>
    </row>
    <row r="57583" spans="25:28">
      <c r="Y57583" s="240"/>
      <c r="AB57583" s="241"/>
    </row>
    <row r="57584" spans="25:28">
      <c r="Y57584" s="240"/>
      <c r="AB57584" s="241"/>
    </row>
    <row r="57585" spans="25:28">
      <c r="Y57585" s="240"/>
      <c r="AB57585" s="241"/>
    </row>
    <row r="57586" spans="25:28">
      <c r="Y57586" s="240"/>
      <c r="AB57586" s="241"/>
    </row>
    <row r="57587" spans="25:28">
      <c r="Y57587" s="240"/>
      <c r="AB57587" s="241"/>
    </row>
    <row r="57588" spans="25:28">
      <c r="Y57588" s="240"/>
      <c r="AB57588" s="241"/>
    </row>
    <row r="57589" spans="25:28">
      <c r="Y57589" s="240"/>
      <c r="AB57589" s="241"/>
    </row>
    <row r="57590" spans="25:28">
      <c r="Y57590" s="240"/>
      <c r="AB57590" s="241"/>
    </row>
    <row r="57591" spans="25:28">
      <c r="Y57591" s="240"/>
      <c r="AB57591" s="241"/>
    </row>
    <row r="57592" spans="25:28">
      <c r="Y57592" s="240"/>
      <c r="AB57592" s="241"/>
    </row>
    <row r="57593" spans="25:28">
      <c r="Y57593" s="240"/>
      <c r="AB57593" s="241"/>
    </row>
    <row r="57594" spans="25:28">
      <c r="Y57594" s="240"/>
      <c r="AB57594" s="241"/>
    </row>
    <row r="57595" spans="25:28">
      <c r="Y57595" s="240"/>
      <c r="AB57595" s="241"/>
    </row>
    <row r="57596" spans="25:28">
      <c r="Y57596" s="240"/>
      <c r="AB57596" s="241"/>
    </row>
    <row r="57597" spans="25:28">
      <c r="Y57597" s="240"/>
      <c r="AB57597" s="241"/>
    </row>
    <row r="57598" spans="25:28">
      <c r="Y57598" s="240"/>
      <c r="AB57598" s="241"/>
    </row>
    <row r="57599" spans="25:28">
      <c r="Y57599" s="240"/>
      <c r="AB57599" s="241"/>
    </row>
    <row r="57600" spans="25:28">
      <c r="Y57600" s="240"/>
      <c r="AB57600" s="241"/>
    </row>
    <row r="57601" spans="25:28">
      <c r="Y57601" s="240"/>
      <c r="AB57601" s="241"/>
    </row>
    <row r="57602" spans="25:28">
      <c r="Y57602" s="240"/>
      <c r="AB57602" s="241"/>
    </row>
    <row r="57603" spans="25:28">
      <c r="Y57603" s="240"/>
      <c r="AB57603" s="241"/>
    </row>
    <row r="57604" spans="25:28">
      <c r="Y57604" s="240"/>
      <c r="AB57604" s="241"/>
    </row>
    <row r="57605" spans="25:28">
      <c r="Y57605" s="240"/>
      <c r="AB57605" s="241"/>
    </row>
    <row r="57606" spans="25:28">
      <c r="Y57606" s="240"/>
      <c r="AB57606" s="241"/>
    </row>
    <row r="57607" spans="25:28">
      <c r="Y57607" s="240"/>
      <c r="AB57607" s="241"/>
    </row>
    <row r="57608" spans="25:28">
      <c r="Y57608" s="240"/>
      <c r="AB57608" s="241"/>
    </row>
    <row r="57609" spans="25:28">
      <c r="Y57609" s="240"/>
      <c r="AB57609" s="241"/>
    </row>
    <row r="57610" spans="25:28">
      <c r="Y57610" s="240"/>
      <c r="AB57610" s="241"/>
    </row>
    <row r="57611" spans="25:28">
      <c r="Y57611" s="240"/>
      <c r="AB57611" s="241"/>
    </row>
    <row r="57612" spans="25:28">
      <c r="Y57612" s="240"/>
      <c r="AB57612" s="241"/>
    </row>
    <row r="57613" spans="25:28">
      <c r="Y57613" s="240"/>
      <c r="AB57613" s="241"/>
    </row>
    <row r="57614" spans="25:28">
      <c r="Y57614" s="240"/>
      <c r="AB57614" s="241"/>
    </row>
    <row r="57615" spans="25:28">
      <c r="Y57615" s="240"/>
      <c r="AB57615" s="241"/>
    </row>
    <row r="57616" spans="25:28">
      <c r="Y57616" s="240"/>
      <c r="AB57616" s="241"/>
    </row>
    <row r="57617" spans="25:28">
      <c r="Y57617" s="240"/>
      <c r="AB57617" s="241"/>
    </row>
    <row r="57618" spans="25:28">
      <c r="Y57618" s="240"/>
      <c r="AB57618" s="241"/>
    </row>
    <row r="57619" spans="25:28">
      <c r="Y57619" s="240"/>
      <c r="AB57619" s="241"/>
    </row>
    <row r="57620" spans="25:28">
      <c r="Y57620" s="240"/>
      <c r="AB57620" s="241"/>
    </row>
    <row r="57621" spans="25:28">
      <c r="Y57621" s="240"/>
      <c r="AB57621" s="241"/>
    </row>
    <row r="57622" spans="25:28">
      <c r="Y57622" s="240"/>
      <c r="AB57622" s="241"/>
    </row>
    <row r="57623" spans="25:28">
      <c r="Y57623" s="240"/>
      <c r="AB57623" s="241"/>
    </row>
    <row r="57624" spans="25:28">
      <c r="Y57624" s="240"/>
      <c r="AB57624" s="241"/>
    </row>
    <row r="57625" spans="25:28">
      <c r="Y57625" s="240"/>
      <c r="AB57625" s="241"/>
    </row>
    <row r="57626" spans="25:28">
      <c r="Y57626" s="240"/>
      <c r="AB57626" s="241"/>
    </row>
    <row r="57627" spans="25:28">
      <c r="Y57627" s="240"/>
      <c r="AB57627" s="241"/>
    </row>
    <row r="57628" spans="25:28">
      <c r="Y57628" s="240"/>
      <c r="AB57628" s="241"/>
    </row>
    <row r="57629" spans="25:28">
      <c r="Y57629" s="240"/>
      <c r="AB57629" s="241"/>
    </row>
    <row r="57630" spans="25:28">
      <c r="Y57630" s="240"/>
      <c r="AB57630" s="241"/>
    </row>
    <row r="57631" spans="25:28">
      <c r="Y57631" s="240"/>
      <c r="AB57631" s="241"/>
    </row>
    <row r="57632" spans="25:28">
      <c r="Y57632" s="240"/>
      <c r="AB57632" s="241"/>
    </row>
    <row r="57633" spans="25:28">
      <c r="Y57633" s="240"/>
      <c r="AB57633" s="241"/>
    </row>
    <row r="57634" spans="25:28">
      <c r="Y57634" s="240"/>
      <c r="AB57634" s="241"/>
    </row>
    <row r="57635" spans="25:28">
      <c r="Y57635" s="240"/>
      <c r="AB57635" s="241"/>
    </row>
    <row r="57636" spans="25:28">
      <c r="Y57636" s="240"/>
      <c r="AB57636" s="241"/>
    </row>
    <row r="57637" spans="25:28">
      <c r="Y57637" s="240"/>
      <c r="AB57637" s="241"/>
    </row>
    <row r="57638" spans="25:28">
      <c r="Y57638" s="240"/>
      <c r="AB57638" s="241"/>
    </row>
    <row r="57639" spans="25:28">
      <c r="Y57639" s="240"/>
      <c r="AB57639" s="241"/>
    </row>
    <row r="57640" spans="25:28">
      <c r="Y57640" s="240"/>
      <c r="AB57640" s="241"/>
    </row>
    <row r="57641" spans="25:28">
      <c r="Y57641" s="240"/>
      <c r="AB57641" s="241"/>
    </row>
    <row r="57642" spans="25:28">
      <c r="Y57642" s="240"/>
      <c r="AB57642" s="241"/>
    </row>
    <row r="57643" spans="25:28">
      <c r="Y57643" s="240"/>
      <c r="AB57643" s="241"/>
    </row>
    <row r="57644" spans="25:28">
      <c r="Y57644" s="240"/>
      <c r="AB57644" s="241"/>
    </row>
    <row r="57645" spans="25:28">
      <c r="Y57645" s="240"/>
      <c r="AB57645" s="241"/>
    </row>
    <row r="57646" spans="25:28">
      <c r="Y57646" s="240"/>
      <c r="AB57646" s="241"/>
    </row>
    <row r="57647" spans="25:28">
      <c r="Y57647" s="240"/>
      <c r="AB57647" s="241"/>
    </row>
    <row r="57648" spans="25:28">
      <c r="Y57648" s="240"/>
      <c r="AB57648" s="241"/>
    </row>
    <row r="57649" spans="25:28">
      <c r="Y57649" s="240"/>
      <c r="AB57649" s="241"/>
    </row>
    <row r="57650" spans="25:28">
      <c r="Y57650" s="240"/>
      <c r="AB57650" s="241"/>
    </row>
    <row r="57651" spans="25:28">
      <c r="Y57651" s="240"/>
      <c r="AB57651" s="241"/>
    </row>
    <row r="57652" spans="25:28">
      <c r="Y57652" s="240"/>
      <c r="AB57652" s="241"/>
    </row>
    <row r="57653" spans="25:28">
      <c r="Y57653" s="240"/>
      <c r="AB57653" s="241"/>
    </row>
    <row r="57654" spans="25:28">
      <c r="Y57654" s="240"/>
      <c r="AB57654" s="241"/>
    </row>
    <row r="57655" spans="25:28">
      <c r="Y57655" s="240"/>
      <c r="AB57655" s="241"/>
    </row>
    <row r="57656" spans="25:28">
      <c r="Y57656" s="240"/>
      <c r="AB57656" s="241"/>
    </row>
    <row r="57657" spans="25:28">
      <c r="Y57657" s="240"/>
      <c r="AB57657" s="241"/>
    </row>
    <row r="57658" spans="25:28">
      <c r="Y57658" s="240"/>
      <c r="AB57658" s="241"/>
    </row>
    <row r="57659" spans="25:28">
      <c r="Y57659" s="240"/>
      <c r="AB57659" s="241"/>
    </row>
    <row r="57660" spans="25:28">
      <c r="Y57660" s="240"/>
      <c r="AB57660" s="241"/>
    </row>
    <row r="57661" spans="25:28">
      <c r="Y57661" s="240"/>
      <c r="AB57661" s="241"/>
    </row>
    <row r="57662" spans="25:28">
      <c r="Y57662" s="240"/>
      <c r="AB57662" s="241"/>
    </row>
    <row r="57663" spans="25:28">
      <c r="Y57663" s="240"/>
      <c r="AB57663" s="241"/>
    </row>
    <row r="57664" spans="25:28">
      <c r="Y57664" s="240"/>
      <c r="AB57664" s="241"/>
    </row>
    <row r="57665" spans="25:28">
      <c r="Y57665" s="240"/>
      <c r="AB57665" s="241"/>
    </row>
    <row r="57666" spans="25:28">
      <c r="Y57666" s="240"/>
      <c r="AB57666" s="241"/>
    </row>
    <row r="57667" spans="25:28">
      <c r="Y57667" s="240"/>
      <c r="AB57667" s="241"/>
    </row>
    <row r="57668" spans="25:28">
      <c r="Y57668" s="240"/>
      <c r="AB57668" s="241"/>
    </row>
    <row r="57669" spans="25:28">
      <c r="Y57669" s="240"/>
      <c r="AB57669" s="241"/>
    </row>
    <row r="57670" spans="25:28">
      <c r="Y57670" s="240"/>
      <c r="AB57670" s="241"/>
    </row>
    <row r="57671" spans="25:28">
      <c r="Y57671" s="240"/>
      <c r="AB57671" s="241"/>
    </row>
    <row r="57672" spans="25:28">
      <c r="Y57672" s="240"/>
      <c r="AB57672" s="241"/>
    </row>
    <row r="57673" spans="25:28">
      <c r="Y57673" s="240"/>
      <c r="AB57673" s="241"/>
    </row>
    <row r="57674" spans="25:28">
      <c r="Y57674" s="240"/>
      <c r="AB57674" s="241"/>
    </row>
    <row r="57675" spans="25:28">
      <c r="Y57675" s="240"/>
      <c r="AB57675" s="241"/>
    </row>
    <row r="57676" spans="25:28">
      <c r="Y57676" s="240"/>
      <c r="AB57676" s="241"/>
    </row>
    <row r="57677" spans="25:28">
      <c r="Y57677" s="240"/>
      <c r="AB57677" s="241"/>
    </row>
    <row r="57678" spans="25:28">
      <c r="Y57678" s="240"/>
      <c r="AB57678" s="241"/>
    </row>
    <row r="57679" spans="25:28">
      <c r="Y57679" s="240"/>
      <c r="AB57679" s="241"/>
    </row>
    <row r="57680" spans="25:28">
      <c r="Y57680" s="240"/>
      <c r="AB57680" s="241"/>
    </row>
    <row r="57681" spans="25:28">
      <c r="Y57681" s="240"/>
      <c r="AB57681" s="241"/>
    </row>
    <row r="57682" spans="25:28">
      <c r="Y57682" s="240"/>
      <c r="AB57682" s="241"/>
    </row>
    <row r="57683" spans="25:28">
      <c r="Y57683" s="240"/>
      <c r="AB57683" s="241"/>
    </row>
    <row r="57684" spans="25:28">
      <c r="Y57684" s="240"/>
      <c r="AB57684" s="241"/>
    </row>
    <row r="57685" spans="25:28">
      <c r="Y57685" s="240"/>
      <c r="AB57685" s="241"/>
    </row>
    <row r="57686" spans="25:28">
      <c r="Y57686" s="240"/>
      <c r="AB57686" s="241"/>
    </row>
    <row r="57687" spans="25:28">
      <c r="Y57687" s="240"/>
      <c r="AB57687" s="241"/>
    </row>
    <row r="57688" spans="25:28">
      <c r="Y57688" s="240"/>
      <c r="AB57688" s="241"/>
    </row>
    <row r="57689" spans="25:28">
      <c r="Y57689" s="240"/>
      <c r="AB57689" s="241"/>
    </row>
    <row r="57690" spans="25:28">
      <c r="Y57690" s="240"/>
      <c r="AB57690" s="241"/>
    </row>
    <row r="57691" spans="25:28">
      <c r="Y57691" s="240"/>
      <c r="AB57691" s="241"/>
    </row>
    <row r="57692" spans="25:28">
      <c r="Y57692" s="240"/>
      <c r="AB57692" s="241"/>
    </row>
    <row r="57693" spans="25:28">
      <c r="Y57693" s="240"/>
      <c r="AB57693" s="241"/>
    </row>
    <row r="57694" spans="25:28">
      <c r="Y57694" s="240"/>
      <c r="AB57694" s="241"/>
    </row>
    <row r="57695" spans="25:28">
      <c r="Y57695" s="240"/>
      <c r="AB57695" s="241"/>
    </row>
    <row r="57696" spans="25:28">
      <c r="Y57696" s="240"/>
      <c r="AB57696" s="241"/>
    </row>
    <row r="57697" spans="25:28">
      <c r="Y57697" s="240"/>
      <c r="AB57697" s="241"/>
    </row>
    <row r="57698" spans="25:28">
      <c r="Y57698" s="240"/>
      <c r="AB57698" s="241"/>
    </row>
    <row r="57699" spans="25:28">
      <c r="Y57699" s="240"/>
      <c r="AB57699" s="241"/>
    </row>
    <row r="57700" spans="25:28">
      <c r="Y57700" s="240"/>
      <c r="AB57700" s="241"/>
    </row>
    <row r="57701" spans="25:28">
      <c r="Y57701" s="240"/>
      <c r="AB57701" s="241"/>
    </row>
    <row r="57702" spans="25:28">
      <c r="Y57702" s="240"/>
      <c r="AB57702" s="241"/>
    </row>
    <row r="57703" spans="25:28">
      <c r="Y57703" s="240"/>
      <c r="AB57703" s="241"/>
    </row>
    <row r="57704" spans="25:28">
      <c r="Y57704" s="240"/>
      <c r="AB57704" s="241"/>
    </row>
    <row r="57705" spans="25:28">
      <c r="Y57705" s="240"/>
      <c r="AB57705" s="241"/>
    </row>
    <row r="57706" spans="25:28">
      <c r="Y57706" s="240"/>
      <c r="AB57706" s="241"/>
    </row>
    <row r="57707" spans="25:28">
      <c r="Y57707" s="240"/>
      <c r="AB57707" s="241"/>
    </row>
    <row r="57708" spans="25:28">
      <c r="Y57708" s="240"/>
      <c r="AB57708" s="241"/>
    </row>
    <row r="57709" spans="25:28">
      <c r="Y57709" s="240"/>
      <c r="AB57709" s="241"/>
    </row>
    <row r="57710" spans="25:28">
      <c r="Y57710" s="240"/>
      <c r="AB57710" s="241"/>
    </row>
    <row r="57711" spans="25:28">
      <c r="Y57711" s="240"/>
      <c r="AB57711" s="241"/>
    </row>
    <row r="57712" spans="25:28">
      <c r="Y57712" s="240"/>
      <c r="AB57712" s="241"/>
    </row>
    <row r="57713" spans="25:28">
      <c r="Y57713" s="240"/>
      <c r="AB57713" s="241"/>
    </row>
    <row r="57714" spans="25:28">
      <c r="Y57714" s="240"/>
      <c r="AB57714" s="241"/>
    </row>
    <row r="57715" spans="25:28">
      <c r="Y57715" s="240"/>
      <c r="AB57715" s="241"/>
    </row>
    <row r="57716" spans="25:28">
      <c r="Y57716" s="240"/>
      <c r="AB57716" s="241"/>
    </row>
    <row r="57717" spans="25:28">
      <c r="Y57717" s="240"/>
      <c r="AB57717" s="241"/>
    </row>
    <row r="57718" spans="25:28">
      <c r="Y57718" s="240"/>
      <c r="AB57718" s="241"/>
    </row>
    <row r="57719" spans="25:28">
      <c r="Y57719" s="240"/>
      <c r="AB57719" s="241"/>
    </row>
    <row r="57720" spans="25:28">
      <c r="Y57720" s="240"/>
      <c r="AB57720" s="241"/>
    </row>
    <row r="57721" spans="25:28">
      <c r="Y57721" s="240"/>
      <c r="AB57721" s="241"/>
    </row>
    <row r="57722" spans="25:28">
      <c r="Y57722" s="240"/>
      <c r="AB57722" s="241"/>
    </row>
    <row r="57723" spans="25:28">
      <c r="Y57723" s="240"/>
      <c r="AB57723" s="241"/>
    </row>
    <row r="57724" spans="25:28">
      <c r="Y57724" s="240"/>
      <c r="AB57724" s="241"/>
    </row>
    <row r="57725" spans="25:28">
      <c r="Y57725" s="240"/>
      <c r="AB57725" s="241"/>
    </row>
    <row r="57726" spans="25:28">
      <c r="Y57726" s="240"/>
      <c r="AB57726" s="241"/>
    </row>
    <row r="57727" spans="25:28">
      <c r="Y57727" s="240"/>
      <c r="AB57727" s="241"/>
    </row>
    <row r="57728" spans="25:28">
      <c r="Y57728" s="240"/>
      <c r="AB57728" s="241"/>
    </row>
    <row r="57729" spans="25:28">
      <c r="Y57729" s="240"/>
      <c r="AB57729" s="241"/>
    </row>
    <row r="57730" spans="25:28">
      <c r="Y57730" s="240"/>
      <c r="AB57730" s="241"/>
    </row>
    <row r="57731" spans="25:28">
      <c r="Y57731" s="240"/>
      <c r="AB57731" s="241"/>
    </row>
    <row r="57732" spans="25:28">
      <c r="Y57732" s="240"/>
      <c r="AB57732" s="241"/>
    </row>
    <row r="57733" spans="25:28">
      <c r="Y57733" s="240"/>
      <c r="AB57733" s="241"/>
    </row>
    <row r="57734" spans="25:28">
      <c r="Y57734" s="240"/>
      <c r="AB57734" s="241"/>
    </row>
    <row r="57735" spans="25:28">
      <c r="Y57735" s="240"/>
      <c r="AB57735" s="241"/>
    </row>
    <row r="57736" spans="25:28">
      <c r="Y57736" s="240"/>
      <c r="AB57736" s="241"/>
    </row>
    <row r="57737" spans="25:28">
      <c r="Y57737" s="240"/>
      <c r="AB57737" s="241"/>
    </row>
    <row r="57738" spans="25:28">
      <c r="Y57738" s="240"/>
      <c r="AB57738" s="241"/>
    </row>
    <row r="57739" spans="25:28">
      <c r="Y57739" s="240"/>
      <c r="AB57739" s="241"/>
    </row>
    <row r="57740" spans="25:28">
      <c r="Y57740" s="240"/>
      <c r="AB57740" s="241"/>
    </row>
    <row r="57741" spans="25:28">
      <c r="Y57741" s="240"/>
      <c r="AB57741" s="241"/>
    </row>
    <row r="57742" spans="25:28">
      <c r="Y57742" s="240"/>
      <c r="AB57742" s="241"/>
    </row>
    <row r="57743" spans="25:28">
      <c r="Y57743" s="240"/>
      <c r="AB57743" s="241"/>
    </row>
    <row r="57744" spans="25:28">
      <c r="Y57744" s="240"/>
      <c r="AB57744" s="241"/>
    </row>
    <row r="57745" spans="25:28">
      <c r="Y57745" s="240"/>
      <c r="AB57745" s="241"/>
    </row>
    <row r="57746" spans="25:28">
      <c r="Y57746" s="240"/>
      <c r="AB57746" s="241"/>
    </row>
    <row r="57747" spans="25:28">
      <c r="Y57747" s="240"/>
      <c r="AB57747" s="241"/>
    </row>
    <row r="57748" spans="25:28">
      <c r="Y57748" s="240"/>
      <c r="AB57748" s="241"/>
    </row>
    <row r="57749" spans="25:28">
      <c r="Y57749" s="240"/>
      <c r="AB57749" s="241"/>
    </row>
    <row r="57750" spans="25:28">
      <c r="Y57750" s="240"/>
      <c r="AB57750" s="241"/>
    </row>
    <row r="57751" spans="25:28">
      <c r="Y57751" s="240"/>
      <c r="AB57751" s="241"/>
    </row>
    <row r="57752" spans="25:28">
      <c r="Y57752" s="240"/>
      <c r="AB57752" s="241"/>
    </row>
    <row r="57753" spans="25:28">
      <c r="Y57753" s="240"/>
      <c r="AB57753" s="241"/>
    </row>
    <row r="57754" spans="25:28">
      <c r="Y57754" s="240"/>
      <c r="AB57754" s="241"/>
    </row>
    <row r="57755" spans="25:28">
      <c r="Y57755" s="240"/>
      <c r="AB57755" s="241"/>
    </row>
    <row r="57756" spans="25:28">
      <c r="Y57756" s="240"/>
      <c r="AB57756" s="241"/>
    </row>
    <row r="57757" spans="25:28">
      <c r="Y57757" s="240"/>
      <c r="AB57757" s="241"/>
    </row>
    <row r="57758" spans="25:28">
      <c r="Y57758" s="240"/>
      <c r="AB57758" s="241"/>
    </row>
    <row r="57759" spans="25:28">
      <c r="Y57759" s="240"/>
      <c r="AB57759" s="241"/>
    </row>
    <row r="57760" spans="25:28">
      <c r="Y57760" s="240"/>
      <c r="AB57760" s="241"/>
    </row>
    <row r="57761" spans="25:28">
      <c r="Y57761" s="240"/>
      <c r="AB57761" s="241"/>
    </row>
    <row r="57762" spans="25:28">
      <c r="Y57762" s="240"/>
      <c r="AB57762" s="241"/>
    </row>
    <row r="57763" spans="25:28">
      <c r="Y57763" s="240"/>
      <c r="AB57763" s="241"/>
    </row>
    <row r="57764" spans="25:28">
      <c r="Y57764" s="240"/>
      <c r="AB57764" s="241"/>
    </row>
    <row r="57765" spans="25:28">
      <c r="Y57765" s="240"/>
      <c r="AB57765" s="241"/>
    </row>
    <row r="57766" spans="25:28">
      <c r="Y57766" s="240"/>
      <c r="AB57766" s="241"/>
    </row>
    <row r="57767" spans="25:28">
      <c r="Y57767" s="240"/>
      <c r="AB57767" s="241"/>
    </row>
    <row r="57768" spans="25:28">
      <c r="Y57768" s="240"/>
      <c r="AB57768" s="241"/>
    </row>
    <row r="57769" spans="25:28">
      <c r="Y57769" s="240"/>
      <c r="AB57769" s="241"/>
    </row>
    <row r="57770" spans="25:28">
      <c r="Y57770" s="240"/>
      <c r="AB57770" s="241"/>
    </row>
    <row r="57771" spans="25:28">
      <c r="Y57771" s="240"/>
      <c r="AB57771" s="241"/>
    </row>
    <row r="57772" spans="25:28">
      <c r="Y57772" s="240"/>
      <c r="AB57772" s="241"/>
    </row>
    <row r="57773" spans="25:28">
      <c r="Y57773" s="240"/>
      <c r="AB57773" s="241"/>
    </row>
    <row r="57774" spans="25:28">
      <c r="Y57774" s="240"/>
      <c r="AB57774" s="241"/>
    </row>
    <row r="57775" spans="25:28">
      <c r="Y57775" s="240"/>
      <c r="AB57775" s="241"/>
    </row>
    <row r="57776" spans="25:28">
      <c r="Y57776" s="240"/>
      <c r="AB57776" s="241"/>
    </row>
    <row r="57777" spans="25:28">
      <c r="Y57777" s="240"/>
      <c r="AB57777" s="241"/>
    </row>
    <row r="57778" spans="25:28">
      <c r="Y57778" s="240"/>
      <c r="AB57778" s="241"/>
    </row>
    <row r="57779" spans="25:28">
      <c r="Y57779" s="240"/>
      <c r="AB57779" s="241"/>
    </row>
    <row r="57780" spans="25:28">
      <c r="Y57780" s="240"/>
      <c r="AB57780" s="241"/>
    </row>
    <row r="57781" spans="25:28">
      <c r="Y57781" s="240"/>
      <c r="AB57781" s="241"/>
    </row>
    <row r="57782" spans="25:28">
      <c r="Y57782" s="240"/>
      <c r="AB57782" s="241"/>
    </row>
    <row r="57783" spans="25:28">
      <c r="Y57783" s="240"/>
      <c r="AB57783" s="241"/>
    </row>
    <row r="57784" spans="25:28">
      <c r="Y57784" s="240"/>
      <c r="AB57784" s="241"/>
    </row>
    <row r="57785" spans="25:28">
      <c r="Y57785" s="240"/>
      <c r="AB57785" s="241"/>
    </row>
    <row r="57786" spans="25:28">
      <c r="Y57786" s="240"/>
      <c r="AB57786" s="241"/>
    </row>
    <row r="57787" spans="25:28">
      <c r="Y57787" s="240"/>
      <c r="AB57787" s="241"/>
    </row>
    <row r="57788" spans="25:28">
      <c r="Y57788" s="240"/>
      <c r="AB57788" s="241"/>
    </row>
    <row r="57789" spans="25:28">
      <c r="Y57789" s="240"/>
      <c r="AB57789" s="241"/>
    </row>
    <row r="57790" spans="25:28">
      <c r="Y57790" s="240"/>
      <c r="AB57790" s="241"/>
    </row>
    <row r="57791" spans="25:28">
      <c r="Y57791" s="240"/>
      <c r="AB57791" s="241"/>
    </row>
    <row r="57792" spans="25:28">
      <c r="Y57792" s="240"/>
      <c r="AB57792" s="241"/>
    </row>
    <row r="57793" spans="25:28">
      <c r="Y57793" s="240"/>
      <c r="AB57793" s="241"/>
    </row>
    <row r="57794" spans="25:28">
      <c r="Y57794" s="240"/>
      <c r="AB57794" s="241"/>
    </row>
    <row r="57795" spans="25:28">
      <c r="Y57795" s="240"/>
      <c r="AB57795" s="241"/>
    </row>
    <row r="57796" spans="25:28">
      <c r="Y57796" s="240"/>
      <c r="AB57796" s="241"/>
    </row>
    <row r="57797" spans="25:28">
      <c r="Y57797" s="240"/>
      <c r="AB57797" s="241"/>
    </row>
    <row r="57798" spans="25:28">
      <c r="Y57798" s="240"/>
      <c r="AB57798" s="241"/>
    </row>
    <row r="57799" spans="25:28">
      <c r="Y57799" s="240"/>
      <c r="AB57799" s="241"/>
    </row>
    <row r="57800" spans="25:28">
      <c r="Y57800" s="240"/>
      <c r="AB57800" s="241"/>
    </row>
    <row r="57801" spans="25:28">
      <c r="Y57801" s="240"/>
      <c r="AB57801" s="241"/>
    </row>
    <row r="57802" spans="25:28">
      <c r="Y57802" s="240"/>
      <c r="AB57802" s="241"/>
    </row>
    <row r="57803" spans="25:28">
      <c r="Y57803" s="240"/>
      <c r="AB57803" s="241"/>
    </row>
    <row r="57804" spans="25:28">
      <c r="Y57804" s="240"/>
      <c r="AB57804" s="241"/>
    </row>
    <row r="57805" spans="25:28">
      <c r="Y57805" s="240"/>
      <c r="AB57805" s="241"/>
    </row>
    <row r="57806" spans="25:28">
      <c r="Y57806" s="240"/>
      <c r="AB57806" s="241"/>
    </row>
    <row r="57807" spans="25:28">
      <c r="Y57807" s="240"/>
      <c r="AB57807" s="241"/>
    </row>
    <row r="57808" spans="25:28">
      <c r="Y57808" s="240"/>
      <c r="AB57808" s="241"/>
    </row>
    <row r="57809" spans="25:28">
      <c r="Y57809" s="240"/>
      <c r="AB57809" s="241"/>
    </row>
    <row r="57810" spans="25:28">
      <c r="Y57810" s="240"/>
      <c r="AB57810" s="241"/>
    </row>
    <row r="57811" spans="25:28">
      <c r="Y57811" s="240"/>
      <c r="AB57811" s="241"/>
    </row>
    <row r="57812" spans="25:28">
      <c r="Y57812" s="240"/>
      <c r="AB57812" s="241"/>
    </row>
    <row r="57813" spans="25:28">
      <c r="Y57813" s="240"/>
      <c r="AB57813" s="241"/>
    </row>
    <row r="57814" spans="25:28">
      <c r="Y57814" s="240"/>
      <c r="AB57814" s="241"/>
    </row>
    <row r="57815" spans="25:28">
      <c r="Y57815" s="240"/>
      <c r="AB57815" s="241"/>
    </row>
    <row r="57816" spans="25:28">
      <c r="Y57816" s="240"/>
      <c r="AB57816" s="241"/>
    </row>
    <row r="57817" spans="25:28">
      <c r="Y57817" s="240"/>
      <c r="AB57817" s="241"/>
    </row>
    <row r="57818" spans="25:28">
      <c r="Y57818" s="240"/>
      <c r="AB57818" s="241"/>
    </row>
    <row r="57819" spans="25:28">
      <c r="Y57819" s="240"/>
      <c r="AB57819" s="241"/>
    </row>
    <row r="57820" spans="25:28">
      <c r="Y57820" s="240"/>
      <c r="AB57820" s="241"/>
    </row>
    <row r="57821" spans="25:28">
      <c r="Y57821" s="240"/>
      <c r="AB57821" s="241"/>
    </row>
    <row r="57822" spans="25:28">
      <c r="Y57822" s="240"/>
      <c r="AB57822" s="241"/>
    </row>
    <row r="57823" spans="25:28">
      <c r="Y57823" s="240"/>
      <c r="AB57823" s="241"/>
    </row>
    <row r="57824" spans="25:28">
      <c r="Y57824" s="240"/>
      <c r="AB57824" s="241"/>
    </row>
    <row r="57825" spans="25:28">
      <c r="Y57825" s="240"/>
      <c r="AB57825" s="241"/>
    </row>
    <row r="57826" spans="25:28">
      <c r="Y57826" s="240"/>
      <c r="AB57826" s="241"/>
    </row>
    <row r="57827" spans="25:28">
      <c r="Y57827" s="240"/>
      <c r="AB57827" s="241"/>
    </row>
    <row r="57828" spans="25:28">
      <c r="Y57828" s="240"/>
      <c r="AB57828" s="241"/>
    </row>
    <row r="57829" spans="25:28">
      <c r="Y57829" s="240"/>
      <c r="AB57829" s="241"/>
    </row>
    <row r="57830" spans="25:28">
      <c r="Y57830" s="240"/>
      <c r="AB57830" s="241"/>
    </row>
    <row r="57831" spans="25:28">
      <c r="Y57831" s="240"/>
      <c r="AB57831" s="241"/>
    </row>
    <row r="57832" spans="25:28">
      <c r="Y57832" s="240"/>
      <c r="AB57832" s="241"/>
    </row>
    <row r="57833" spans="25:28">
      <c r="Y57833" s="240"/>
      <c r="AB57833" s="241"/>
    </row>
    <row r="57834" spans="25:28">
      <c r="Y57834" s="240"/>
      <c r="AB57834" s="241"/>
    </row>
    <row r="57835" spans="25:28">
      <c r="Y57835" s="240"/>
      <c r="AB57835" s="241"/>
    </row>
    <row r="57836" spans="25:28">
      <c r="Y57836" s="240"/>
      <c r="AB57836" s="241"/>
    </row>
    <row r="57837" spans="25:28">
      <c r="Y57837" s="240"/>
      <c r="AB57837" s="241"/>
    </row>
    <row r="57838" spans="25:28">
      <c r="Y57838" s="240"/>
      <c r="AB57838" s="241"/>
    </row>
    <row r="57839" spans="25:28">
      <c r="Y57839" s="240"/>
      <c r="AB57839" s="241"/>
    </row>
    <row r="57840" spans="25:28">
      <c r="Y57840" s="240"/>
      <c r="AB57840" s="241"/>
    </row>
    <row r="57841" spans="25:28">
      <c r="Y57841" s="240"/>
      <c r="AB57841" s="241"/>
    </row>
    <row r="57842" spans="25:28">
      <c r="Y57842" s="240"/>
      <c r="AB57842" s="241"/>
    </row>
    <row r="57843" spans="25:28">
      <c r="Y57843" s="240"/>
      <c r="AB57843" s="241"/>
    </row>
    <row r="57844" spans="25:28">
      <c r="Y57844" s="240"/>
      <c r="AB57844" s="241"/>
    </row>
    <row r="57845" spans="25:28">
      <c r="Y57845" s="240"/>
      <c r="AB57845" s="241"/>
    </row>
    <row r="57846" spans="25:28">
      <c r="Y57846" s="240"/>
      <c r="AB57846" s="241"/>
    </row>
    <row r="57847" spans="25:28">
      <c r="Y57847" s="240"/>
      <c r="AB57847" s="241"/>
    </row>
    <row r="57848" spans="25:28">
      <c r="Y57848" s="240"/>
      <c r="AB57848" s="241"/>
    </row>
    <row r="57849" spans="25:28">
      <c r="Y57849" s="240"/>
      <c r="AB57849" s="241"/>
    </row>
    <row r="57850" spans="25:28">
      <c r="Y57850" s="240"/>
      <c r="AB57850" s="241"/>
    </row>
    <row r="57851" spans="25:28">
      <c r="Y57851" s="240"/>
      <c r="AB57851" s="241"/>
    </row>
    <row r="57852" spans="25:28">
      <c r="Y57852" s="240"/>
      <c r="AB57852" s="241"/>
    </row>
    <row r="57853" spans="25:28">
      <c r="Y57853" s="240"/>
      <c r="AB57853" s="241"/>
    </row>
    <row r="57854" spans="25:28">
      <c r="Y57854" s="240"/>
      <c r="AB57854" s="241"/>
    </row>
    <row r="57855" spans="25:28">
      <c r="Y57855" s="240"/>
      <c r="AB57855" s="241"/>
    </row>
    <row r="57856" spans="25:28">
      <c r="Y57856" s="240"/>
      <c r="AB57856" s="241"/>
    </row>
    <row r="57857" spans="25:28">
      <c r="Y57857" s="240"/>
      <c r="AB57857" s="241"/>
    </row>
    <row r="57858" spans="25:28">
      <c r="Y57858" s="240"/>
      <c r="AB57858" s="241"/>
    </row>
    <row r="57859" spans="25:28">
      <c r="Y57859" s="240"/>
      <c r="AB57859" s="241"/>
    </row>
    <row r="57860" spans="25:28">
      <c r="Y57860" s="240"/>
      <c r="AB57860" s="241"/>
    </row>
    <row r="57861" spans="25:28">
      <c r="Y57861" s="240"/>
      <c r="AB57861" s="241"/>
    </row>
    <row r="57862" spans="25:28">
      <c r="Y57862" s="240"/>
      <c r="AB57862" s="241"/>
    </row>
    <row r="57863" spans="25:28">
      <c r="Y57863" s="240"/>
      <c r="AB57863" s="241"/>
    </row>
    <row r="57864" spans="25:28">
      <c r="Y57864" s="240"/>
      <c r="AB57864" s="241"/>
    </row>
    <row r="57865" spans="25:28">
      <c r="Y57865" s="240"/>
      <c r="AB57865" s="241"/>
    </row>
    <row r="57866" spans="25:28">
      <c r="Y57866" s="240"/>
      <c r="AB57866" s="241"/>
    </row>
    <row r="57867" spans="25:28">
      <c r="Y57867" s="240"/>
      <c r="AB57867" s="241"/>
    </row>
    <row r="57868" spans="25:28">
      <c r="Y57868" s="240"/>
      <c r="AB57868" s="241"/>
    </row>
    <row r="57869" spans="25:28">
      <c r="Y57869" s="240"/>
      <c r="AB57869" s="241"/>
    </row>
    <row r="57870" spans="25:28">
      <c r="Y57870" s="240"/>
      <c r="AB57870" s="241"/>
    </row>
    <row r="57871" spans="25:28">
      <c r="Y57871" s="240"/>
      <c r="AB57871" s="241"/>
    </row>
    <row r="57872" spans="25:28">
      <c r="Y57872" s="240"/>
      <c r="AB57872" s="241"/>
    </row>
    <row r="57873" spans="25:28">
      <c r="Y57873" s="240"/>
      <c r="AB57873" s="241"/>
    </row>
    <row r="57874" spans="25:28">
      <c r="Y57874" s="240"/>
      <c r="AB57874" s="241"/>
    </row>
    <row r="57875" spans="25:28">
      <c r="Y57875" s="240"/>
      <c r="AB57875" s="241"/>
    </row>
    <row r="57876" spans="25:28">
      <c r="Y57876" s="240"/>
      <c r="AB57876" s="241"/>
    </row>
    <row r="57877" spans="25:28">
      <c r="Y57877" s="240"/>
      <c r="AB57877" s="241"/>
    </row>
    <row r="57878" spans="25:28">
      <c r="Y57878" s="240"/>
      <c r="AB57878" s="241"/>
    </row>
    <row r="57879" spans="25:28">
      <c r="Y57879" s="240"/>
      <c r="AB57879" s="241"/>
    </row>
    <row r="57880" spans="25:28">
      <c r="Y57880" s="240"/>
      <c r="AB57880" s="241"/>
    </row>
    <row r="57881" spans="25:28">
      <c r="Y57881" s="240"/>
      <c r="AB57881" s="241"/>
    </row>
    <row r="57882" spans="25:28">
      <c r="Y57882" s="240"/>
      <c r="AB57882" s="241"/>
    </row>
    <row r="57883" spans="25:28">
      <c r="Y57883" s="240"/>
      <c r="AB57883" s="241"/>
    </row>
    <row r="57884" spans="25:28">
      <c r="Y57884" s="240"/>
      <c r="AB57884" s="241"/>
    </row>
    <row r="57885" spans="25:28">
      <c r="Y57885" s="240"/>
      <c r="AB57885" s="241"/>
    </row>
    <row r="57886" spans="25:28">
      <c r="Y57886" s="240"/>
      <c r="AB57886" s="241"/>
    </row>
    <row r="57887" spans="25:28">
      <c r="Y57887" s="240"/>
      <c r="AB57887" s="241"/>
    </row>
    <row r="57888" spans="25:28">
      <c r="Y57888" s="240"/>
      <c r="AB57888" s="241"/>
    </row>
    <row r="57889" spans="25:28">
      <c r="Y57889" s="240"/>
      <c r="AB57889" s="241"/>
    </row>
    <row r="57890" spans="25:28">
      <c r="Y57890" s="240"/>
      <c r="AB57890" s="241"/>
    </row>
    <row r="57891" spans="25:28">
      <c r="Y57891" s="240"/>
      <c r="AB57891" s="241"/>
    </row>
    <row r="57892" spans="25:28">
      <c r="Y57892" s="240"/>
      <c r="AB57892" s="241"/>
    </row>
    <row r="57893" spans="25:28">
      <c r="Y57893" s="240"/>
      <c r="AB57893" s="241"/>
    </row>
    <row r="57894" spans="25:28">
      <c r="Y57894" s="240"/>
      <c r="AB57894" s="241"/>
    </row>
    <row r="57895" spans="25:28">
      <c r="Y57895" s="240"/>
      <c r="AB57895" s="241"/>
    </row>
    <row r="57896" spans="25:28">
      <c r="Y57896" s="240"/>
      <c r="AB57896" s="241"/>
    </row>
    <row r="57897" spans="25:28">
      <c r="Y57897" s="240"/>
      <c r="AB57897" s="241"/>
    </row>
    <row r="57898" spans="25:28">
      <c r="Y57898" s="240"/>
      <c r="AB57898" s="241"/>
    </row>
    <row r="57899" spans="25:28">
      <c r="Y57899" s="240"/>
      <c r="AB57899" s="241"/>
    </row>
    <row r="57900" spans="25:28">
      <c r="Y57900" s="240"/>
      <c r="AB57900" s="241"/>
    </row>
    <row r="57901" spans="25:28">
      <c r="Y57901" s="240"/>
      <c r="AB57901" s="241"/>
    </row>
    <row r="57902" spans="25:28">
      <c r="Y57902" s="240"/>
      <c r="AB57902" s="241"/>
    </row>
    <row r="57903" spans="25:28">
      <c r="Y57903" s="240"/>
      <c r="AB57903" s="241"/>
    </row>
    <row r="57904" spans="25:28">
      <c r="Y57904" s="240"/>
      <c r="AB57904" s="241"/>
    </row>
    <row r="57905" spans="25:28">
      <c r="Y57905" s="240"/>
      <c r="AB57905" s="241"/>
    </row>
    <row r="57906" spans="25:28">
      <c r="Y57906" s="240"/>
      <c r="AB57906" s="241"/>
    </row>
    <row r="57907" spans="25:28">
      <c r="Y57907" s="240"/>
      <c r="AB57907" s="241"/>
    </row>
    <row r="57908" spans="25:28">
      <c r="Y57908" s="240"/>
      <c r="AB57908" s="241"/>
    </row>
    <row r="57909" spans="25:28">
      <c r="Y57909" s="240"/>
      <c r="AB57909" s="241"/>
    </row>
    <row r="57910" spans="25:28">
      <c r="Y57910" s="240"/>
      <c r="AB57910" s="241"/>
    </row>
    <row r="57911" spans="25:28">
      <c r="Y57911" s="240"/>
      <c r="AB57911" s="241"/>
    </row>
    <row r="57912" spans="25:28">
      <c r="Y57912" s="240"/>
      <c r="AB57912" s="241"/>
    </row>
    <row r="57913" spans="25:28">
      <c r="Y57913" s="240"/>
      <c r="AB57913" s="241"/>
    </row>
    <row r="57914" spans="25:28">
      <c r="Y57914" s="240"/>
      <c r="AB57914" s="241"/>
    </row>
    <row r="57915" spans="25:28">
      <c r="Y57915" s="240"/>
      <c r="AB57915" s="241"/>
    </row>
    <row r="57916" spans="25:28">
      <c r="Y57916" s="240"/>
      <c r="AB57916" s="241"/>
    </row>
    <row r="57917" spans="25:28">
      <c r="Y57917" s="240"/>
      <c r="AB57917" s="241"/>
    </row>
    <row r="57918" spans="25:28">
      <c r="Y57918" s="240"/>
      <c r="AB57918" s="241"/>
    </row>
    <row r="57919" spans="25:28">
      <c r="Y57919" s="240"/>
      <c r="AB57919" s="241"/>
    </row>
    <row r="57920" spans="25:28">
      <c r="Y57920" s="240"/>
      <c r="AB57920" s="241"/>
    </row>
    <row r="57921" spans="25:28">
      <c r="Y57921" s="240"/>
      <c r="AB57921" s="241"/>
    </row>
    <row r="57922" spans="25:28">
      <c r="Y57922" s="240"/>
      <c r="AB57922" s="241"/>
    </row>
    <row r="57923" spans="25:28">
      <c r="Y57923" s="240"/>
      <c r="AB57923" s="241"/>
    </row>
    <row r="57924" spans="25:28">
      <c r="Y57924" s="240"/>
      <c r="AB57924" s="241"/>
    </row>
    <row r="57925" spans="25:28">
      <c r="Y57925" s="240"/>
      <c r="AB57925" s="241"/>
    </row>
    <row r="57926" spans="25:28">
      <c r="Y57926" s="240"/>
      <c r="AB57926" s="241"/>
    </row>
    <row r="57927" spans="25:28">
      <c r="Y57927" s="240"/>
      <c r="AB57927" s="241"/>
    </row>
    <row r="57928" spans="25:28">
      <c r="Y57928" s="240"/>
      <c r="AB57928" s="241"/>
    </row>
    <row r="57929" spans="25:28">
      <c r="Y57929" s="240"/>
      <c r="AB57929" s="241"/>
    </row>
    <row r="57930" spans="25:28">
      <c r="Y57930" s="240"/>
      <c r="AB57930" s="241"/>
    </row>
    <row r="57931" spans="25:28">
      <c r="Y57931" s="240"/>
      <c r="AB57931" s="241"/>
    </row>
    <row r="57932" spans="25:28">
      <c r="Y57932" s="240"/>
      <c r="AB57932" s="241"/>
    </row>
    <row r="57933" spans="25:28">
      <c r="Y57933" s="240"/>
      <c r="AB57933" s="241"/>
    </row>
    <row r="57934" spans="25:28">
      <c r="Y57934" s="240"/>
      <c r="AB57934" s="241"/>
    </row>
    <row r="57935" spans="25:28">
      <c r="Y57935" s="240"/>
      <c r="AB57935" s="241"/>
    </row>
    <row r="57936" spans="25:28">
      <c r="Y57936" s="240"/>
      <c r="AB57936" s="241"/>
    </row>
    <row r="57937" spans="25:28">
      <c r="Y57937" s="240"/>
      <c r="AB57937" s="241"/>
    </row>
    <row r="57938" spans="25:28">
      <c r="Y57938" s="240"/>
      <c r="AB57938" s="241"/>
    </row>
    <row r="57939" spans="25:28">
      <c r="Y57939" s="240"/>
      <c r="AB57939" s="241"/>
    </row>
    <row r="57940" spans="25:28">
      <c r="Y57940" s="240"/>
      <c r="AB57940" s="241"/>
    </row>
    <row r="57941" spans="25:28">
      <c r="Y57941" s="240"/>
      <c r="AB57941" s="241"/>
    </row>
    <row r="57942" spans="25:28">
      <c r="Y57942" s="240"/>
      <c r="AB57942" s="241"/>
    </row>
    <row r="57943" spans="25:28">
      <c r="Y57943" s="240"/>
      <c r="AB57943" s="241"/>
    </row>
    <row r="57944" spans="25:28">
      <c r="Y57944" s="240"/>
      <c r="AB57944" s="241"/>
    </row>
    <row r="57945" spans="25:28">
      <c r="Y57945" s="240"/>
      <c r="AB57945" s="241"/>
    </row>
    <row r="57946" spans="25:28">
      <c r="Y57946" s="240"/>
      <c r="AB57946" s="241"/>
    </row>
    <row r="57947" spans="25:28">
      <c r="Y57947" s="240"/>
      <c r="AB57947" s="241"/>
    </row>
    <row r="57948" spans="25:28">
      <c r="Y57948" s="240"/>
      <c r="AB57948" s="241"/>
    </row>
    <row r="57949" spans="25:28">
      <c r="Y57949" s="240"/>
      <c r="AB57949" s="241"/>
    </row>
    <row r="57950" spans="25:28">
      <c r="Y57950" s="240"/>
      <c r="AB57950" s="241"/>
    </row>
    <row r="57951" spans="25:28">
      <c r="Y57951" s="240"/>
      <c r="AB57951" s="241"/>
    </row>
    <row r="57952" spans="25:28">
      <c r="Y57952" s="240"/>
      <c r="AB57952" s="241"/>
    </row>
    <row r="57953" spans="25:28">
      <c r="Y57953" s="240"/>
      <c r="AB57953" s="241"/>
    </row>
    <row r="57954" spans="25:28">
      <c r="Y57954" s="240"/>
      <c r="AB57954" s="241"/>
    </row>
    <row r="57955" spans="25:28">
      <c r="Y57955" s="240"/>
      <c r="AB57955" s="241"/>
    </row>
    <row r="57956" spans="25:28">
      <c r="Y57956" s="240"/>
      <c r="AB57956" s="241"/>
    </row>
    <row r="57957" spans="25:28">
      <c r="Y57957" s="240"/>
      <c r="AB57957" s="241"/>
    </row>
    <row r="57958" spans="25:28">
      <c r="Y57958" s="240"/>
      <c r="AB57958" s="241"/>
    </row>
    <row r="57959" spans="25:28">
      <c r="Y57959" s="240"/>
      <c r="AB57959" s="241"/>
    </row>
    <row r="57960" spans="25:28">
      <c r="Y57960" s="240"/>
      <c r="AB57960" s="241"/>
    </row>
    <row r="57961" spans="25:28">
      <c r="Y57961" s="240"/>
      <c r="AB57961" s="241"/>
    </row>
    <row r="57962" spans="25:28">
      <c r="Y57962" s="240"/>
      <c r="AB57962" s="241"/>
    </row>
    <row r="57963" spans="25:28">
      <c r="Y57963" s="240"/>
      <c r="AB57963" s="241"/>
    </row>
    <row r="57964" spans="25:28">
      <c r="Y57964" s="240"/>
      <c r="AB57964" s="241"/>
    </row>
    <row r="57965" spans="25:28">
      <c r="Y57965" s="240"/>
      <c r="AB57965" s="241"/>
    </row>
    <row r="57966" spans="25:28">
      <c r="Y57966" s="240"/>
      <c r="AB57966" s="241"/>
    </row>
    <row r="57967" spans="25:28">
      <c r="Y57967" s="240"/>
      <c r="AB57967" s="241"/>
    </row>
    <row r="57968" spans="25:28">
      <c r="Y57968" s="240"/>
      <c r="AB57968" s="241"/>
    </row>
    <row r="57969" spans="25:28">
      <c r="Y57969" s="240"/>
      <c r="AB57969" s="241"/>
    </row>
    <row r="57970" spans="25:28">
      <c r="Y57970" s="240"/>
      <c r="AB57970" s="241"/>
    </row>
    <row r="57971" spans="25:28">
      <c r="Y57971" s="240"/>
      <c r="AB57971" s="241"/>
    </row>
    <row r="57972" spans="25:28">
      <c r="Y57972" s="240"/>
      <c r="AB57972" s="241"/>
    </row>
    <row r="57973" spans="25:28">
      <c r="Y57973" s="240"/>
      <c r="AB57973" s="241"/>
    </row>
    <row r="57974" spans="25:28">
      <c r="Y57974" s="240"/>
      <c r="AB57974" s="241"/>
    </row>
    <row r="57975" spans="25:28">
      <c r="Y57975" s="240"/>
      <c r="AB57975" s="241"/>
    </row>
    <row r="57976" spans="25:28">
      <c r="Y57976" s="240"/>
      <c r="AB57976" s="241"/>
    </row>
    <row r="57977" spans="25:28">
      <c r="Y57977" s="240"/>
      <c r="AB57977" s="241"/>
    </row>
    <row r="57978" spans="25:28">
      <c r="Y57978" s="240"/>
      <c r="AB57978" s="241"/>
    </row>
    <row r="57979" spans="25:28">
      <c r="Y57979" s="240"/>
      <c r="AB57979" s="241"/>
    </row>
    <row r="57980" spans="25:28">
      <c r="Y57980" s="240"/>
      <c r="AB57980" s="241"/>
    </row>
    <row r="57981" spans="25:28">
      <c r="Y57981" s="240"/>
      <c r="AB57981" s="241"/>
    </row>
    <row r="57982" spans="25:28">
      <c r="Y57982" s="240"/>
      <c r="AB57982" s="241"/>
    </row>
    <row r="57983" spans="25:28">
      <c r="Y57983" s="240"/>
      <c r="AB57983" s="241"/>
    </row>
    <row r="57984" spans="25:28">
      <c r="Y57984" s="240"/>
      <c r="AB57984" s="241"/>
    </row>
    <row r="57985" spans="25:28">
      <c r="Y57985" s="240"/>
      <c r="AB57985" s="241"/>
    </row>
    <row r="57986" spans="25:28">
      <c r="Y57986" s="240"/>
      <c r="AB57986" s="241"/>
    </row>
    <row r="57987" spans="25:28">
      <c r="Y57987" s="240"/>
      <c r="AB57987" s="241"/>
    </row>
    <row r="57988" spans="25:28">
      <c r="Y57988" s="240"/>
      <c r="AB57988" s="241"/>
    </row>
    <row r="57989" spans="25:28">
      <c r="Y57989" s="240"/>
      <c r="AB57989" s="241"/>
    </row>
    <row r="57990" spans="25:28">
      <c r="Y57990" s="240"/>
      <c r="AB57990" s="241"/>
    </row>
    <row r="57991" spans="25:28">
      <c r="Y57991" s="240"/>
      <c r="AB57991" s="241"/>
    </row>
    <row r="57992" spans="25:28">
      <c r="Y57992" s="240"/>
      <c r="AB57992" s="241"/>
    </row>
    <row r="57993" spans="25:28">
      <c r="Y57993" s="240"/>
      <c r="AB57993" s="241"/>
    </row>
    <row r="57994" spans="25:28">
      <c r="Y57994" s="240"/>
      <c r="AB57994" s="241"/>
    </row>
    <row r="57995" spans="25:28">
      <c r="Y57995" s="240"/>
      <c r="AB57995" s="241"/>
    </row>
    <row r="57996" spans="25:28">
      <c r="Y57996" s="240"/>
      <c r="AB57996" s="241"/>
    </row>
    <row r="57997" spans="25:28">
      <c r="Y57997" s="240"/>
      <c r="AB57997" s="241"/>
    </row>
    <row r="57998" spans="25:28">
      <c r="Y57998" s="240"/>
      <c r="AB57998" s="241"/>
    </row>
    <row r="57999" spans="25:28">
      <c r="Y57999" s="240"/>
      <c r="AB57999" s="241"/>
    </row>
    <row r="58000" spans="25:28">
      <c r="Y58000" s="240"/>
      <c r="AB58000" s="241"/>
    </row>
    <row r="58001" spans="25:28">
      <c r="Y58001" s="240"/>
      <c r="AB58001" s="241"/>
    </row>
    <row r="58002" spans="25:28">
      <c r="Y58002" s="240"/>
      <c r="AB58002" s="241"/>
    </row>
    <row r="58003" spans="25:28">
      <c r="Y58003" s="240"/>
      <c r="AB58003" s="241"/>
    </row>
    <row r="58004" spans="25:28">
      <c r="Y58004" s="240"/>
      <c r="AB58004" s="241"/>
    </row>
    <row r="58005" spans="25:28">
      <c r="Y58005" s="240"/>
      <c r="AB58005" s="241"/>
    </row>
    <row r="58006" spans="25:28">
      <c r="Y58006" s="240"/>
      <c r="AB58006" s="241"/>
    </row>
    <row r="58007" spans="25:28">
      <c r="Y58007" s="240"/>
      <c r="AB58007" s="241"/>
    </row>
    <row r="58008" spans="25:28">
      <c r="Y58008" s="240"/>
      <c r="AB58008" s="241"/>
    </row>
    <row r="58009" spans="25:28">
      <c r="Y58009" s="240"/>
      <c r="AB58009" s="241"/>
    </row>
    <row r="58010" spans="25:28">
      <c r="Y58010" s="240"/>
      <c r="AB58010" s="241"/>
    </row>
    <row r="58011" spans="25:28">
      <c r="Y58011" s="240"/>
      <c r="AB58011" s="241"/>
    </row>
    <row r="58012" spans="25:28">
      <c r="Y58012" s="240"/>
      <c r="AB58012" s="241"/>
    </row>
    <row r="58013" spans="25:28">
      <c r="Y58013" s="240"/>
      <c r="AB58013" s="241"/>
    </row>
    <row r="58014" spans="25:28">
      <c r="Y58014" s="240"/>
      <c r="AB58014" s="241"/>
    </row>
    <row r="58015" spans="25:28">
      <c r="Y58015" s="240"/>
      <c r="AB58015" s="241"/>
    </row>
    <row r="58016" spans="25:28">
      <c r="Y58016" s="240"/>
      <c r="AB58016" s="241"/>
    </row>
    <row r="58017" spans="25:28">
      <c r="Y58017" s="240"/>
      <c r="AB58017" s="241"/>
    </row>
    <row r="58018" spans="25:28">
      <c r="Y58018" s="240"/>
      <c r="AB58018" s="241"/>
    </row>
    <row r="58019" spans="25:28">
      <c r="Y58019" s="240"/>
      <c r="AB58019" s="241"/>
    </row>
    <row r="58020" spans="25:28">
      <c r="Y58020" s="240"/>
      <c r="AB58020" s="241"/>
    </row>
    <row r="58021" spans="25:28">
      <c r="Y58021" s="240"/>
      <c r="AB58021" s="241"/>
    </row>
    <row r="58022" spans="25:28">
      <c r="Y58022" s="240"/>
      <c r="AB58022" s="241"/>
    </row>
    <row r="58023" spans="25:28">
      <c r="Y58023" s="240"/>
      <c r="AB58023" s="241"/>
    </row>
    <row r="58024" spans="25:28">
      <c r="Y58024" s="240"/>
      <c r="AB58024" s="241"/>
    </row>
    <row r="58025" spans="25:28">
      <c r="Y58025" s="240"/>
      <c r="AB58025" s="241"/>
    </row>
    <row r="58026" spans="25:28">
      <c r="Y58026" s="240"/>
      <c r="AB58026" s="241"/>
    </row>
    <row r="58027" spans="25:28">
      <c r="Y58027" s="240"/>
      <c r="AB58027" s="241"/>
    </row>
    <row r="58028" spans="25:28">
      <c r="Y58028" s="240"/>
      <c r="AB58028" s="241"/>
    </row>
    <row r="58029" spans="25:28">
      <c r="Y58029" s="240"/>
      <c r="AB58029" s="241"/>
    </row>
    <row r="58030" spans="25:28">
      <c r="Y58030" s="240"/>
      <c r="AB58030" s="241"/>
    </row>
    <row r="58031" spans="25:28">
      <c r="Y58031" s="240"/>
      <c r="AB58031" s="241"/>
    </row>
    <row r="58032" spans="25:28">
      <c r="Y58032" s="240"/>
      <c r="AB58032" s="241"/>
    </row>
    <row r="58033" spans="25:28">
      <c r="Y58033" s="240"/>
      <c r="AB58033" s="241"/>
    </row>
    <row r="58034" spans="25:28">
      <c r="Y58034" s="240"/>
      <c r="AB58034" s="241"/>
    </row>
    <row r="58035" spans="25:28">
      <c r="Y58035" s="240"/>
      <c r="AB58035" s="241"/>
    </row>
    <row r="58036" spans="25:28">
      <c r="Y58036" s="240"/>
      <c r="AB58036" s="241"/>
    </row>
    <row r="58037" spans="25:28">
      <c r="Y58037" s="240"/>
      <c r="AB58037" s="241"/>
    </row>
    <row r="58038" spans="25:28">
      <c r="Y58038" s="240"/>
      <c r="AB58038" s="241"/>
    </row>
    <row r="58039" spans="25:28">
      <c r="Y58039" s="240"/>
      <c r="AB58039" s="241"/>
    </row>
    <row r="58040" spans="25:28">
      <c r="Y58040" s="240"/>
      <c r="AB58040" s="241"/>
    </row>
    <row r="58041" spans="25:28">
      <c r="Y58041" s="240"/>
      <c r="AB58041" s="241"/>
    </row>
    <row r="58042" spans="25:28">
      <c r="Y58042" s="240"/>
      <c r="AB58042" s="241"/>
    </row>
    <row r="58043" spans="25:28">
      <c r="Y58043" s="240"/>
      <c r="AB58043" s="241"/>
    </row>
    <row r="58044" spans="25:28">
      <c r="Y58044" s="240"/>
      <c r="AB58044" s="241"/>
    </row>
    <row r="58045" spans="25:28">
      <c r="Y58045" s="240"/>
      <c r="AB58045" s="241"/>
    </row>
    <row r="58046" spans="25:28">
      <c r="Y58046" s="240"/>
      <c r="AB58046" s="241"/>
    </row>
    <row r="58047" spans="25:28">
      <c r="Y58047" s="240"/>
      <c r="AB58047" s="241"/>
    </row>
    <row r="58048" spans="25:28">
      <c r="Y58048" s="240"/>
      <c r="AB58048" s="241"/>
    </row>
    <row r="58049" spans="25:28">
      <c r="Y58049" s="240"/>
      <c r="AB58049" s="241"/>
    </row>
    <row r="58050" spans="25:28">
      <c r="Y58050" s="240"/>
      <c r="AB58050" s="241"/>
    </row>
    <row r="58051" spans="25:28">
      <c r="Y58051" s="240"/>
      <c r="AB58051" s="241"/>
    </row>
    <row r="58052" spans="25:28">
      <c r="Y58052" s="240"/>
      <c r="AB58052" s="241"/>
    </row>
    <row r="58053" spans="25:28">
      <c r="Y58053" s="240"/>
      <c r="AB58053" s="241"/>
    </row>
    <row r="58054" spans="25:28">
      <c r="Y58054" s="240"/>
      <c r="AB58054" s="241"/>
    </row>
    <row r="58055" spans="25:28">
      <c r="Y58055" s="240"/>
      <c r="AB58055" s="241"/>
    </row>
    <row r="58056" spans="25:28">
      <c r="Y58056" s="240"/>
      <c r="AB58056" s="241"/>
    </row>
    <row r="58057" spans="25:28">
      <c r="Y58057" s="240"/>
      <c r="AB58057" s="241"/>
    </row>
    <row r="58058" spans="25:28">
      <c r="Y58058" s="240"/>
      <c r="AB58058" s="241"/>
    </row>
    <row r="58059" spans="25:28">
      <c r="Y58059" s="240"/>
      <c r="AB58059" s="241"/>
    </row>
    <row r="58060" spans="25:28">
      <c r="Y58060" s="240"/>
      <c r="AB58060" s="241"/>
    </row>
    <row r="58061" spans="25:28">
      <c r="Y58061" s="240"/>
      <c r="AB58061" s="241"/>
    </row>
    <row r="58062" spans="25:28">
      <c r="Y58062" s="240"/>
      <c r="AB58062" s="241"/>
    </row>
    <row r="58063" spans="25:28">
      <c r="Y58063" s="240"/>
      <c r="AB58063" s="241"/>
    </row>
    <row r="58064" spans="25:28">
      <c r="Y58064" s="240"/>
      <c r="AB58064" s="241"/>
    </row>
    <row r="58065" spans="25:28">
      <c r="Y58065" s="240"/>
      <c r="AB58065" s="241"/>
    </row>
    <row r="58066" spans="25:28">
      <c r="Y58066" s="240"/>
      <c r="AB58066" s="241"/>
    </row>
    <row r="58067" spans="25:28">
      <c r="Y58067" s="240"/>
      <c r="AB58067" s="241"/>
    </row>
    <row r="58068" spans="25:28">
      <c r="Y58068" s="240"/>
      <c r="AB58068" s="241"/>
    </row>
    <row r="58069" spans="25:28">
      <c r="Y58069" s="240"/>
      <c r="AB58069" s="241"/>
    </row>
    <row r="58070" spans="25:28">
      <c r="Y58070" s="240"/>
      <c r="AB58070" s="241"/>
    </row>
    <row r="58071" spans="25:28">
      <c r="Y58071" s="240"/>
      <c r="AB58071" s="241"/>
    </row>
    <row r="58072" spans="25:28">
      <c r="Y58072" s="240"/>
      <c r="AB58072" s="241"/>
    </row>
    <row r="58073" spans="25:28">
      <c r="Y58073" s="240"/>
      <c r="AB58073" s="241"/>
    </row>
    <row r="58074" spans="25:28">
      <c r="Y58074" s="240"/>
      <c r="AB58074" s="241"/>
    </row>
    <row r="58075" spans="25:28">
      <c r="Y58075" s="240"/>
      <c r="AB58075" s="241"/>
    </row>
    <row r="58076" spans="25:28">
      <c r="Y58076" s="240"/>
      <c r="AB58076" s="241"/>
    </row>
    <row r="58077" spans="25:28">
      <c r="Y58077" s="240"/>
      <c r="AB58077" s="241"/>
    </row>
    <row r="58078" spans="25:28">
      <c r="Y58078" s="240"/>
      <c r="AB58078" s="241"/>
    </row>
    <row r="58079" spans="25:28">
      <c r="Y58079" s="240"/>
      <c r="AB58079" s="241"/>
    </row>
    <row r="58080" spans="25:28">
      <c r="Y58080" s="240"/>
      <c r="AB58080" s="241"/>
    </row>
    <row r="58081" spans="25:28">
      <c r="Y58081" s="240"/>
      <c r="AB58081" s="241"/>
    </row>
    <row r="58082" spans="25:28">
      <c r="Y58082" s="240"/>
      <c r="AB58082" s="241"/>
    </row>
    <row r="58083" spans="25:28">
      <c r="Y58083" s="240"/>
      <c r="AB58083" s="241"/>
    </row>
    <row r="58084" spans="25:28">
      <c r="Y58084" s="240"/>
      <c r="AB58084" s="241"/>
    </row>
    <row r="58085" spans="25:28">
      <c r="Y58085" s="240"/>
      <c r="AB58085" s="241"/>
    </row>
    <row r="58086" spans="25:28">
      <c r="Y58086" s="240"/>
      <c r="AB58086" s="241"/>
    </row>
    <row r="58087" spans="25:28">
      <c r="Y58087" s="240"/>
      <c r="AB58087" s="241"/>
    </row>
    <row r="58088" spans="25:28">
      <c r="Y58088" s="240"/>
      <c r="AB58088" s="241"/>
    </row>
    <row r="58089" spans="25:28">
      <c r="Y58089" s="240"/>
      <c r="AB58089" s="241"/>
    </row>
    <row r="58090" spans="25:28">
      <c r="Y58090" s="240"/>
      <c r="AB58090" s="241"/>
    </row>
    <row r="58091" spans="25:28">
      <c r="Y58091" s="240"/>
      <c r="AB58091" s="241"/>
    </row>
    <row r="58092" spans="25:28">
      <c r="Y58092" s="240"/>
      <c r="AB58092" s="241"/>
    </row>
    <row r="58093" spans="25:28">
      <c r="Y58093" s="240"/>
      <c r="AB58093" s="241"/>
    </row>
    <row r="58094" spans="25:28">
      <c r="Y58094" s="240"/>
      <c r="AB58094" s="241"/>
    </row>
    <row r="58095" spans="25:28">
      <c r="Y58095" s="240"/>
      <c r="AB58095" s="241"/>
    </row>
    <row r="58096" spans="25:28">
      <c r="Y58096" s="240"/>
      <c r="AB58096" s="241"/>
    </row>
    <row r="58097" spans="25:28">
      <c r="Y58097" s="240"/>
      <c r="AB58097" s="241"/>
    </row>
    <row r="58098" spans="25:28">
      <c r="Y58098" s="240"/>
      <c r="AB58098" s="241"/>
    </row>
    <row r="58099" spans="25:28">
      <c r="Y58099" s="240"/>
      <c r="AB58099" s="241"/>
    </row>
    <row r="58100" spans="25:28">
      <c r="Y58100" s="240"/>
      <c r="AB58100" s="241"/>
    </row>
    <row r="58101" spans="25:28">
      <c r="Y58101" s="240"/>
      <c r="AB58101" s="241"/>
    </row>
    <row r="58102" spans="25:28">
      <c r="Y58102" s="240"/>
      <c r="AB58102" s="241"/>
    </row>
    <row r="58103" spans="25:28">
      <c r="Y58103" s="240"/>
      <c r="AB58103" s="241"/>
    </row>
    <row r="58104" spans="25:28">
      <c r="Y58104" s="240"/>
      <c r="AB58104" s="241"/>
    </row>
    <row r="58105" spans="25:28">
      <c r="Y58105" s="240"/>
      <c r="AB58105" s="241"/>
    </row>
    <row r="58106" spans="25:28">
      <c r="Y58106" s="240"/>
      <c r="AB58106" s="241"/>
    </row>
    <row r="58107" spans="25:28">
      <c r="Y58107" s="240"/>
      <c r="AB58107" s="241"/>
    </row>
    <row r="58108" spans="25:28">
      <c r="Y58108" s="240"/>
      <c r="AB58108" s="241"/>
    </row>
    <row r="58109" spans="25:28">
      <c r="Y58109" s="240"/>
      <c r="AB58109" s="241"/>
    </row>
    <row r="58110" spans="25:28">
      <c r="Y58110" s="240"/>
      <c r="AB58110" s="241"/>
    </row>
    <row r="58111" spans="25:28">
      <c r="Y58111" s="240"/>
      <c r="AB58111" s="241"/>
    </row>
    <row r="58112" spans="25:28">
      <c r="Y58112" s="240"/>
      <c r="AB58112" s="241"/>
    </row>
    <row r="58113" spans="25:28">
      <c r="Y58113" s="240"/>
      <c r="AB58113" s="241"/>
    </row>
    <row r="58114" spans="25:28">
      <c r="Y58114" s="240"/>
      <c r="AB58114" s="241"/>
    </row>
    <row r="58115" spans="25:28">
      <c r="Y58115" s="240"/>
      <c r="AB58115" s="241"/>
    </row>
    <row r="58116" spans="25:28">
      <c r="Y58116" s="240"/>
      <c r="AB58116" s="241"/>
    </row>
    <row r="58117" spans="25:28">
      <c r="Y58117" s="240"/>
      <c r="AB58117" s="241"/>
    </row>
    <row r="58118" spans="25:28">
      <c r="Y58118" s="240"/>
      <c r="AB58118" s="241"/>
    </row>
    <row r="58119" spans="25:28">
      <c r="Y58119" s="240"/>
      <c r="AB58119" s="241"/>
    </row>
    <row r="58120" spans="25:28">
      <c r="Y58120" s="240"/>
      <c r="AB58120" s="241"/>
    </row>
    <row r="58121" spans="25:28">
      <c r="Y58121" s="240"/>
      <c r="AB58121" s="241"/>
    </row>
    <row r="58122" spans="25:28">
      <c r="Y58122" s="240"/>
      <c r="AB58122" s="241"/>
    </row>
    <row r="58123" spans="25:28">
      <c r="Y58123" s="240"/>
      <c r="AB58123" s="241"/>
    </row>
    <row r="58124" spans="25:28">
      <c r="Y58124" s="240"/>
      <c r="AB58124" s="241"/>
    </row>
    <row r="58125" spans="25:28">
      <c r="Y58125" s="240"/>
      <c r="AB58125" s="241"/>
    </row>
    <row r="58126" spans="25:28">
      <c r="Y58126" s="240"/>
      <c r="AB58126" s="241"/>
    </row>
    <row r="58127" spans="25:28">
      <c r="Y58127" s="240"/>
      <c r="AB58127" s="241"/>
    </row>
    <row r="58128" spans="25:28">
      <c r="Y58128" s="240"/>
      <c r="AB58128" s="241"/>
    </row>
    <row r="58129" spans="25:28">
      <c r="Y58129" s="240"/>
      <c r="AB58129" s="241"/>
    </row>
    <row r="58130" spans="25:28">
      <c r="Y58130" s="240"/>
      <c r="AB58130" s="241"/>
    </row>
    <row r="58131" spans="25:28">
      <c r="Y58131" s="240"/>
      <c r="AB58131" s="241"/>
    </row>
    <row r="58132" spans="25:28">
      <c r="Y58132" s="240"/>
      <c r="AB58132" s="241"/>
    </row>
    <row r="58133" spans="25:28">
      <c r="Y58133" s="240"/>
      <c r="AB58133" s="241"/>
    </row>
    <row r="58134" spans="25:28">
      <c r="Y58134" s="240"/>
      <c r="AB58134" s="241"/>
    </row>
    <row r="58135" spans="25:28">
      <c r="Y58135" s="240"/>
      <c r="AB58135" s="241"/>
    </row>
    <row r="58136" spans="25:28">
      <c r="Y58136" s="240"/>
      <c r="AB58136" s="241"/>
    </row>
    <row r="58137" spans="25:28">
      <c r="Y58137" s="240"/>
      <c r="AB58137" s="241"/>
    </row>
    <row r="58138" spans="25:28">
      <c r="Y58138" s="240"/>
      <c r="AB58138" s="241"/>
    </row>
    <row r="58139" spans="25:28">
      <c r="Y58139" s="240"/>
      <c r="AB58139" s="241"/>
    </row>
    <row r="58140" spans="25:28">
      <c r="Y58140" s="240"/>
      <c r="AB58140" s="241"/>
    </row>
    <row r="58141" spans="25:28">
      <c r="Y58141" s="240"/>
      <c r="AB58141" s="241"/>
    </row>
    <row r="58142" spans="25:28">
      <c r="Y58142" s="240"/>
      <c r="AB58142" s="241"/>
    </row>
    <row r="58143" spans="25:28">
      <c r="Y58143" s="240"/>
      <c r="AB58143" s="241"/>
    </row>
    <row r="58144" spans="25:28">
      <c r="Y58144" s="240"/>
      <c r="AB58144" s="241"/>
    </row>
    <row r="58145" spans="25:28">
      <c r="Y58145" s="240"/>
      <c r="AB58145" s="241"/>
    </row>
    <row r="58146" spans="25:28">
      <c r="Y58146" s="240"/>
      <c r="AB58146" s="241"/>
    </row>
    <row r="58147" spans="25:28">
      <c r="Y58147" s="240"/>
      <c r="AB58147" s="241"/>
    </row>
    <row r="58148" spans="25:28">
      <c r="Y58148" s="240"/>
      <c r="AB58148" s="241"/>
    </row>
    <row r="58149" spans="25:28">
      <c r="Y58149" s="240"/>
      <c r="AB58149" s="241"/>
    </row>
    <row r="58150" spans="25:28">
      <c r="Y58150" s="240"/>
      <c r="AB58150" s="241"/>
    </row>
    <row r="58151" spans="25:28">
      <c r="Y58151" s="240"/>
      <c r="AB58151" s="241"/>
    </row>
    <row r="58152" spans="25:28">
      <c r="Y58152" s="240"/>
      <c r="AB58152" s="241"/>
    </row>
    <row r="58153" spans="25:28">
      <c r="Y58153" s="240"/>
      <c r="AB58153" s="241"/>
    </row>
    <row r="58154" spans="25:28">
      <c r="Y58154" s="240"/>
      <c r="AB58154" s="241"/>
    </row>
    <row r="58155" spans="25:28">
      <c r="Y58155" s="240"/>
      <c r="AB58155" s="241"/>
    </row>
    <row r="58156" spans="25:28">
      <c r="Y58156" s="240"/>
      <c r="AB58156" s="241"/>
    </row>
    <row r="58157" spans="25:28">
      <c r="Y58157" s="240"/>
      <c r="AB58157" s="241"/>
    </row>
    <row r="58158" spans="25:28">
      <c r="Y58158" s="240"/>
      <c r="AB58158" s="241"/>
    </row>
    <row r="58159" spans="25:28">
      <c r="Y58159" s="240"/>
      <c r="AB58159" s="241"/>
    </row>
    <row r="58160" spans="25:28">
      <c r="Y58160" s="240"/>
      <c r="AB58160" s="241"/>
    </row>
    <row r="58161" spans="25:28">
      <c r="Y58161" s="240"/>
      <c r="AB58161" s="241"/>
    </row>
    <row r="58162" spans="25:28">
      <c r="Y58162" s="240"/>
      <c r="AB58162" s="241"/>
    </row>
    <row r="58163" spans="25:28">
      <c r="Y58163" s="240"/>
      <c r="AB58163" s="241"/>
    </row>
    <row r="58164" spans="25:28">
      <c r="Y58164" s="240"/>
      <c r="AB58164" s="241"/>
    </row>
    <row r="58165" spans="25:28">
      <c r="Y58165" s="240"/>
      <c r="AB58165" s="241"/>
    </row>
    <row r="58166" spans="25:28">
      <c r="Y58166" s="240"/>
      <c r="AB58166" s="241"/>
    </row>
    <row r="58167" spans="25:28">
      <c r="Y58167" s="240"/>
      <c r="AB58167" s="241"/>
    </row>
    <row r="58168" spans="25:28">
      <c r="Y58168" s="240"/>
      <c r="AB58168" s="241"/>
    </row>
    <row r="58169" spans="25:28">
      <c r="Y58169" s="240"/>
      <c r="AB58169" s="241"/>
    </row>
    <row r="58170" spans="25:28">
      <c r="Y58170" s="240"/>
      <c r="AB58170" s="241"/>
    </row>
    <row r="58171" spans="25:28">
      <c r="Y58171" s="240"/>
      <c r="AB58171" s="241"/>
    </row>
    <row r="58172" spans="25:28">
      <c r="Y58172" s="240"/>
      <c r="AB58172" s="241"/>
    </row>
    <row r="58173" spans="25:28">
      <c r="Y58173" s="240"/>
      <c r="AB58173" s="241"/>
    </row>
    <row r="58174" spans="25:28">
      <c r="Y58174" s="240"/>
      <c r="AB58174" s="241"/>
    </row>
    <row r="58175" spans="25:28">
      <c r="Y58175" s="240"/>
      <c r="AB58175" s="241"/>
    </row>
    <row r="58176" spans="25:28">
      <c r="Y58176" s="240"/>
      <c r="AB58176" s="241"/>
    </row>
    <row r="58177" spans="25:28">
      <c r="Y58177" s="240"/>
      <c r="AB58177" s="241"/>
    </row>
    <row r="58178" spans="25:28">
      <c r="Y58178" s="240"/>
      <c r="AB58178" s="241"/>
    </row>
    <row r="58179" spans="25:28">
      <c r="Y58179" s="240"/>
      <c r="AB58179" s="241"/>
    </row>
    <row r="58180" spans="25:28">
      <c r="Y58180" s="240"/>
      <c r="AB58180" s="241"/>
    </row>
    <row r="58181" spans="25:28">
      <c r="Y58181" s="240"/>
      <c r="AB58181" s="241"/>
    </row>
    <row r="58182" spans="25:28">
      <c r="Y58182" s="240"/>
      <c r="AB58182" s="241"/>
    </row>
    <row r="58183" spans="25:28">
      <c r="Y58183" s="240"/>
      <c r="AB58183" s="241"/>
    </row>
    <row r="58184" spans="25:28">
      <c r="Y58184" s="240"/>
      <c r="AB58184" s="241"/>
    </row>
    <row r="58185" spans="25:28">
      <c r="Y58185" s="240"/>
      <c r="AB58185" s="241"/>
    </row>
    <row r="58186" spans="25:28">
      <c r="Y58186" s="240"/>
      <c r="AB58186" s="241"/>
    </row>
    <row r="58187" spans="25:28">
      <c r="Y58187" s="240"/>
      <c r="AB58187" s="241"/>
    </row>
    <row r="58188" spans="25:28">
      <c r="Y58188" s="240"/>
      <c r="AB58188" s="241"/>
    </row>
    <row r="58189" spans="25:28">
      <c r="Y58189" s="240"/>
      <c r="AB58189" s="241"/>
    </row>
    <row r="58190" spans="25:28">
      <c r="Y58190" s="240"/>
      <c r="AB58190" s="241"/>
    </row>
    <row r="58191" spans="25:28">
      <c r="Y58191" s="240"/>
      <c r="AB58191" s="241"/>
    </row>
    <row r="58192" spans="25:28">
      <c r="Y58192" s="240"/>
      <c r="AB58192" s="241"/>
    </row>
    <row r="58193" spans="25:28">
      <c r="Y58193" s="240"/>
      <c r="AB58193" s="241"/>
    </row>
    <row r="58194" spans="25:28">
      <c r="Y58194" s="240"/>
      <c r="AB58194" s="241"/>
    </row>
    <row r="58195" spans="25:28">
      <c r="Y58195" s="240"/>
      <c r="AB58195" s="241"/>
    </row>
    <row r="58196" spans="25:28">
      <c r="Y58196" s="240"/>
      <c r="AB58196" s="241"/>
    </row>
    <row r="58197" spans="25:28">
      <c r="Y58197" s="240"/>
      <c r="AB58197" s="241"/>
    </row>
    <row r="58198" spans="25:28">
      <c r="Y58198" s="240"/>
      <c r="AB58198" s="241"/>
    </row>
    <row r="58199" spans="25:28">
      <c r="Y58199" s="240"/>
      <c r="AB58199" s="241"/>
    </row>
    <row r="58200" spans="25:28">
      <c r="Y58200" s="240"/>
      <c r="AB58200" s="241"/>
    </row>
    <row r="58201" spans="25:28">
      <c r="Y58201" s="240"/>
      <c r="AB58201" s="241"/>
    </row>
    <row r="58202" spans="25:28">
      <c r="Y58202" s="240"/>
      <c r="AB58202" s="241"/>
    </row>
    <row r="58203" spans="25:28">
      <c r="Y58203" s="240"/>
      <c r="AB58203" s="241"/>
    </row>
    <row r="58204" spans="25:28">
      <c r="Y58204" s="240"/>
      <c r="AB58204" s="241"/>
    </row>
    <row r="58205" spans="25:28">
      <c r="Y58205" s="240"/>
      <c r="AB58205" s="241"/>
    </row>
    <row r="58206" spans="25:28">
      <c r="Y58206" s="240"/>
      <c r="AB58206" s="241"/>
    </row>
    <row r="58207" spans="25:28">
      <c r="Y58207" s="240"/>
      <c r="AB58207" s="241"/>
    </row>
    <row r="58208" spans="25:28">
      <c r="Y58208" s="240"/>
      <c r="AB58208" s="241"/>
    </row>
    <row r="58209" spans="25:28">
      <c r="Y58209" s="240"/>
      <c r="AB58209" s="241"/>
    </row>
    <row r="58210" spans="25:28">
      <c r="Y58210" s="240"/>
      <c r="AB58210" s="241"/>
    </row>
    <row r="58211" spans="25:28">
      <c r="Y58211" s="240"/>
      <c r="AB58211" s="241"/>
    </row>
    <row r="58212" spans="25:28">
      <c r="Y58212" s="240"/>
      <c r="AB58212" s="241"/>
    </row>
    <row r="58213" spans="25:28">
      <c r="Y58213" s="240"/>
      <c r="AB58213" s="241"/>
    </row>
    <row r="58214" spans="25:28">
      <c r="Y58214" s="240"/>
      <c r="AB58214" s="241"/>
    </row>
    <row r="58215" spans="25:28">
      <c r="Y58215" s="240"/>
      <c r="AB58215" s="241"/>
    </row>
    <row r="58216" spans="25:28">
      <c r="Y58216" s="240"/>
      <c r="AB58216" s="241"/>
    </row>
    <row r="58217" spans="25:28">
      <c r="Y58217" s="240"/>
      <c r="AB58217" s="241"/>
    </row>
    <row r="58218" spans="25:28">
      <c r="Y58218" s="240"/>
      <c r="AB58218" s="241"/>
    </row>
    <row r="58219" spans="25:28">
      <c r="Y58219" s="240"/>
      <c r="AB58219" s="241"/>
    </row>
    <row r="58220" spans="25:28">
      <c r="Y58220" s="240"/>
      <c r="AB58220" s="241"/>
    </row>
    <row r="58221" spans="25:28">
      <c r="Y58221" s="240"/>
      <c r="AB58221" s="241"/>
    </row>
    <row r="58222" spans="25:28">
      <c r="Y58222" s="240"/>
      <c r="AB58222" s="241"/>
    </row>
    <row r="58223" spans="25:28">
      <c r="Y58223" s="240"/>
      <c r="AB58223" s="241"/>
    </row>
    <row r="58224" spans="25:28">
      <c r="Y58224" s="240"/>
      <c r="AB58224" s="241"/>
    </row>
    <row r="58225" spans="25:28">
      <c r="Y58225" s="240"/>
      <c r="AB58225" s="241"/>
    </row>
    <row r="58226" spans="25:28">
      <c r="Y58226" s="240"/>
      <c r="AB58226" s="241"/>
    </row>
    <row r="58227" spans="25:28">
      <c r="Y58227" s="240"/>
      <c r="AB58227" s="241"/>
    </row>
    <row r="58228" spans="25:28">
      <c r="Y58228" s="240"/>
      <c r="AB58228" s="241"/>
    </row>
    <row r="58229" spans="25:28">
      <c r="Y58229" s="240"/>
      <c r="AB58229" s="241"/>
    </row>
    <row r="58230" spans="25:28">
      <c r="Y58230" s="240"/>
      <c r="AB58230" s="241"/>
    </row>
    <row r="58231" spans="25:28">
      <c r="Y58231" s="240"/>
      <c r="AB58231" s="241"/>
    </row>
    <row r="58232" spans="25:28">
      <c r="Y58232" s="240"/>
      <c r="AB58232" s="241"/>
    </row>
    <row r="58233" spans="25:28">
      <c r="Y58233" s="240"/>
      <c r="AB58233" s="241"/>
    </row>
    <row r="58234" spans="25:28">
      <c r="Y58234" s="240"/>
      <c r="AB58234" s="241"/>
    </row>
    <row r="58235" spans="25:28">
      <c r="Y58235" s="240"/>
      <c r="AB58235" s="241"/>
    </row>
    <row r="58236" spans="25:28">
      <c r="Y58236" s="240"/>
      <c r="AB58236" s="241"/>
    </row>
    <row r="58237" spans="25:28">
      <c r="Y58237" s="240"/>
      <c r="AB58237" s="241"/>
    </row>
    <row r="58238" spans="25:28">
      <c r="Y58238" s="240"/>
      <c r="AB58238" s="241"/>
    </row>
    <row r="58239" spans="25:28">
      <c r="Y58239" s="240"/>
      <c r="AB58239" s="241"/>
    </row>
    <row r="58240" spans="25:28">
      <c r="Y58240" s="240"/>
      <c r="AB58240" s="241"/>
    </row>
    <row r="58241" spans="25:28">
      <c r="Y58241" s="240"/>
      <c r="AB58241" s="241"/>
    </row>
    <row r="58242" spans="25:28">
      <c r="Y58242" s="240"/>
      <c r="AB58242" s="241"/>
    </row>
    <row r="58243" spans="25:28">
      <c r="Y58243" s="240"/>
      <c r="AB58243" s="241"/>
    </row>
    <row r="58244" spans="25:28">
      <c r="Y58244" s="240"/>
      <c r="AB58244" s="241"/>
    </row>
    <row r="58245" spans="25:28">
      <c r="Y58245" s="240"/>
      <c r="AB58245" s="241"/>
    </row>
    <row r="58246" spans="25:28">
      <c r="Y58246" s="240"/>
      <c r="AB58246" s="241"/>
    </row>
    <row r="58247" spans="25:28">
      <c r="Y58247" s="240"/>
      <c r="AB58247" s="241"/>
    </row>
    <row r="58248" spans="25:28">
      <c r="Y58248" s="240"/>
      <c r="AB58248" s="241"/>
    </row>
    <row r="58249" spans="25:28">
      <c r="Y58249" s="240"/>
      <c r="AB58249" s="241"/>
    </row>
    <row r="58250" spans="25:28">
      <c r="Y58250" s="240"/>
      <c r="AB58250" s="241"/>
    </row>
    <row r="58251" spans="25:28">
      <c r="Y58251" s="240"/>
      <c r="AB58251" s="241"/>
    </row>
    <row r="58252" spans="25:28">
      <c r="Y58252" s="240"/>
      <c r="AB58252" s="241"/>
    </row>
    <row r="58253" spans="25:28">
      <c r="Y58253" s="240"/>
      <c r="AB58253" s="241"/>
    </row>
    <row r="58254" spans="25:28">
      <c r="Y58254" s="240"/>
      <c r="AB58254" s="241"/>
    </row>
    <row r="58255" spans="25:28">
      <c r="Y58255" s="240"/>
      <c r="AB58255" s="241"/>
    </row>
    <row r="58256" spans="25:28">
      <c r="Y58256" s="240"/>
      <c r="AB58256" s="241"/>
    </row>
    <row r="58257" spans="25:28">
      <c r="Y58257" s="240"/>
      <c r="AB58257" s="241"/>
    </row>
    <row r="58258" spans="25:28">
      <c r="Y58258" s="240"/>
      <c r="AB58258" s="241"/>
    </row>
    <row r="58259" spans="25:28">
      <c r="Y58259" s="240"/>
      <c r="AB58259" s="241"/>
    </row>
    <row r="58260" spans="25:28">
      <c r="Y58260" s="240"/>
      <c r="AB58260" s="241"/>
    </row>
    <row r="58261" spans="25:28">
      <c r="Y58261" s="240"/>
      <c r="AB58261" s="241"/>
    </row>
    <row r="58262" spans="25:28">
      <c r="Y58262" s="240"/>
      <c r="AB58262" s="241"/>
    </row>
    <row r="58263" spans="25:28">
      <c r="Y58263" s="240"/>
      <c r="AB58263" s="241"/>
    </row>
    <row r="58264" spans="25:28">
      <c r="Y58264" s="240"/>
      <c r="AB58264" s="241"/>
    </row>
    <row r="58265" spans="25:28">
      <c r="Y58265" s="240"/>
      <c r="AB58265" s="241"/>
    </row>
    <row r="58266" spans="25:28">
      <c r="Y58266" s="240"/>
      <c r="AB58266" s="241"/>
    </row>
    <row r="58267" spans="25:28">
      <c r="Y58267" s="240"/>
      <c r="AB58267" s="241"/>
    </row>
    <row r="58268" spans="25:28">
      <c r="Y58268" s="240"/>
      <c r="AB58268" s="241"/>
    </row>
    <row r="58269" spans="25:28">
      <c r="Y58269" s="240"/>
      <c r="AB58269" s="241"/>
    </row>
    <row r="58270" spans="25:28">
      <c r="Y58270" s="240"/>
      <c r="AB58270" s="241"/>
    </row>
    <row r="58271" spans="25:28">
      <c r="Y58271" s="240"/>
      <c r="AB58271" s="241"/>
    </row>
    <row r="58272" spans="25:28">
      <c r="Y58272" s="240"/>
      <c r="AB58272" s="241"/>
    </row>
    <row r="58273" spans="25:28">
      <c r="Y58273" s="240"/>
      <c r="AB58273" s="241"/>
    </row>
    <row r="58274" spans="25:28">
      <c r="Y58274" s="240"/>
      <c r="AB58274" s="241"/>
    </row>
    <row r="58275" spans="25:28">
      <c r="Y58275" s="240"/>
      <c r="AB58275" s="241"/>
    </row>
    <row r="58276" spans="25:28">
      <c r="Y58276" s="240"/>
      <c r="AB58276" s="241"/>
    </row>
    <row r="58277" spans="25:28">
      <c r="Y58277" s="240"/>
      <c r="AB58277" s="241"/>
    </row>
    <row r="58278" spans="25:28">
      <c r="Y58278" s="240"/>
      <c r="AB58278" s="241"/>
    </row>
    <row r="58279" spans="25:28">
      <c r="Y58279" s="240"/>
      <c r="AB58279" s="241"/>
    </row>
    <row r="58280" spans="25:28">
      <c r="Y58280" s="240"/>
      <c r="AB58280" s="241"/>
    </row>
    <row r="58281" spans="25:28">
      <c r="Y58281" s="240"/>
      <c r="AB58281" s="241"/>
    </row>
    <row r="58282" spans="25:28">
      <c r="Y58282" s="240"/>
      <c r="AB58282" s="241"/>
    </row>
    <row r="58283" spans="25:28">
      <c r="Y58283" s="240"/>
      <c r="AB58283" s="241"/>
    </row>
    <row r="58284" spans="25:28">
      <c r="Y58284" s="240"/>
      <c r="AB58284" s="241"/>
    </row>
    <row r="58285" spans="25:28">
      <c r="Y58285" s="240"/>
      <c r="AB58285" s="241"/>
    </row>
    <row r="58286" spans="25:28">
      <c r="Y58286" s="240"/>
      <c r="AB58286" s="241"/>
    </row>
    <row r="58287" spans="25:28">
      <c r="Y58287" s="240"/>
      <c r="AB58287" s="241"/>
    </row>
    <row r="58288" spans="25:28">
      <c r="Y58288" s="240"/>
      <c r="AB58288" s="241"/>
    </row>
    <row r="58289" spans="25:28">
      <c r="Y58289" s="240"/>
      <c r="AB58289" s="241"/>
    </row>
    <row r="58290" spans="25:28">
      <c r="Y58290" s="240"/>
      <c r="AB58290" s="241"/>
    </row>
    <row r="58291" spans="25:28">
      <c r="Y58291" s="240"/>
      <c r="AB58291" s="241"/>
    </row>
    <row r="58292" spans="25:28">
      <c r="Y58292" s="240"/>
      <c r="AB58292" s="241"/>
    </row>
    <row r="58293" spans="25:28">
      <c r="Y58293" s="240"/>
      <c r="AB58293" s="241"/>
    </row>
    <row r="58294" spans="25:28">
      <c r="Y58294" s="240"/>
      <c r="AB58294" s="241"/>
    </row>
    <row r="58295" spans="25:28">
      <c r="Y58295" s="240"/>
      <c r="AB58295" s="241"/>
    </row>
    <row r="58296" spans="25:28">
      <c r="Y58296" s="240"/>
      <c r="AB58296" s="241"/>
    </row>
    <row r="58297" spans="25:28">
      <c r="Y58297" s="240"/>
      <c r="AB58297" s="241"/>
    </row>
    <row r="58298" spans="25:28">
      <c r="Y58298" s="240"/>
      <c r="AB58298" s="241"/>
    </row>
    <row r="58299" spans="25:28">
      <c r="Y58299" s="240"/>
      <c r="AB58299" s="241"/>
    </row>
    <row r="58300" spans="25:28">
      <c r="Y58300" s="240"/>
      <c r="AB58300" s="241"/>
    </row>
    <row r="58301" spans="25:28">
      <c r="Y58301" s="240"/>
      <c r="AB58301" s="241"/>
    </row>
    <row r="58302" spans="25:28">
      <c r="Y58302" s="240"/>
      <c r="AB58302" s="241"/>
    </row>
    <row r="58303" spans="25:28">
      <c r="Y58303" s="240"/>
      <c r="AB58303" s="241"/>
    </row>
    <row r="58304" spans="25:28">
      <c r="Y58304" s="240"/>
      <c r="AB58304" s="241"/>
    </row>
    <row r="58305" spans="25:28">
      <c r="Y58305" s="240"/>
      <c r="AB58305" s="241"/>
    </row>
    <row r="58306" spans="25:28">
      <c r="Y58306" s="240"/>
      <c r="AB58306" s="241"/>
    </row>
    <row r="58307" spans="25:28">
      <c r="Y58307" s="240"/>
      <c r="AB58307" s="241"/>
    </row>
    <row r="58308" spans="25:28">
      <c r="Y58308" s="240"/>
      <c r="AB58308" s="241"/>
    </row>
    <row r="58309" spans="25:28">
      <c r="Y58309" s="240"/>
      <c r="AB58309" s="241"/>
    </row>
    <row r="58310" spans="25:28">
      <c r="Y58310" s="240"/>
      <c r="AB58310" s="241"/>
    </row>
    <row r="58311" spans="25:28">
      <c r="Y58311" s="240"/>
      <c r="AB58311" s="241"/>
    </row>
    <row r="58312" spans="25:28">
      <c r="Y58312" s="240"/>
      <c r="AB58312" s="241"/>
    </row>
    <row r="58313" spans="25:28">
      <c r="Y58313" s="240"/>
      <c r="AB58313" s="241"/>
    </row>
    <row r="58314" spans="25:28">
      <c r="Y58314" s="240"/>
      <c r="AB58314" s="241"/>
    </row>
    <row r="58315" spans="25:28">
      <c r="Y58315" s="240"/>
      <c r="AB58315" s="241"/>
    </row>
    <row r="58316" spans="25:28">
      <c r="Y58316" s="240"/>
      <c r="AB58316" s="241"/>
    </row>
    <row r="58317" spans="25:28">
      <c r="Y58317" s="240"/>
      <c r="AB58317" s="241"/>
    </row>
    <row r="58318" spans="25:28">
      <c r="Y58318" s="240"/>
      <c r="AB58318" s="241"/>
    </row>
    <row r="58319" spans="25:28">
      <c r="Y58319" s="240"/>
      <c r="AB58319" s="241"/>
    </row>
    <row r="58320" spans="25:28">
      <c r="Y58320" s="240"/>
      <c r="AB58320" s="241"/>
    </row>
    <row r="58321" spans="25:28">
      <c r="Y58321" s="240"/>
      <c r="AB58321" s="241"/>
    </row>
    <row r="58322" spans="25:28">
      <c r="Y58322" s="240"/>
      <c r="AB58322" s="241"/>
    </row>
    <row r="58323" spans="25:28">
      <c r="Y58323" s="240"/>
      <c r="AB58323" s="241"/>
    </row>
    <row r="58324" spans="25:28">
      <c r="Y58324" s="240"/>
      <c r="AB58324" s="241"/>
    </row>
    <row r="58325" spans="25:28">
      <c r="Y58325" s="240"/>
      <c r="AB58325" s="241"/>
    </row>
    <row r="58326" spans="25:28">
      <c r="Y58326" s="240"/>
      <c r="AB58326" s="241"/>
    </row>
    <row r="58327" spans="25:28">
      <c r="Y58327" s="240"/>
      <c r="AB58327" s="241"/>
    </row>
    <row r="58328" spans="25:28">
      <c r="Y58328" s="240"/>
      <c r="AB58328" s="241"/>
    </row>
    <row r="58329" spans="25:28">
      <c r="Y58329" s="240"/>
      <c r="AB58329" s="241"/>
    </row>
    <row r="58330" spans="25:28">
      <c r="Y58330" s="240"/>
      <c r="AB58330" s="241"/>
    </row>
    <row r="58331" spans="25:28">
      <c r="Y58331" s="240"/>
      <c r="AB58331" s="241"/>
    </row>
    <row r="58332" spans="25:28">
      <c r="Y58332" s="240"/>
      <c r="AB58332" s="241"/>
    </row>
    <row r="58333" spans="25:28">
      <c r="Y58333" s="240"/>
      <c r="AB58333" s="241"/>
    </row>
    <row r="58334" spans="25:28">
      <c r="Y58334" s="240"/>
      <c r="AB58334" s="241"/>
    </row>
    <row r="58335" spans="25:28">
      <c r="Y58335" s="240"/>
      <c r="AB58335" s="241"/>
    </row>
    <row r="58336" spans="25:28">
      <c r="Y58336" s="240"/>
      <c r="AB58336" s="241"/>
    </row>
    <row r="58337" spans="25:28">
      <c r="Y58337" s="240"/>
      <c r="AB58337" s="241"/>
    </row>
    <row r="58338" spans="25:28">
      <c r="Y58338" s="240"/>
      <c r="AB58338" s="241"/>
    </row>
    <row r="58339" spans="25:28">
      <c r="Y58339" s="240"/>
      <c r="AB58339" s="241"/>
    </row>
    <row r="58340" spans="25:28">
      <c r="Y58340" s="240"/>
      <c r="AB58340" s="241"/>
    </row>
    <row r="58341" spans="25:28">
      <c r="Y58341" s="240"/>
      <c r="AB58341" s="241"/>
    </row>
    <row r="58342" spans="25:28">
      <c r="Y58342" s="240"/>
      <c r="AB58342" s="241"/>
    </row>
    <row r="58343" spans="25:28">
      <c r="Y58343" s="240"/>
      <c r="AB58343" s="241"/>
    </row>
    <row r="58344" spans="25:28">
      <c r="Y58344" s="240"/>
      <c r="AB58344" s="241"/>
    </row>
    <row r="58345" spans="25:28">
      <c r="Y58345" s="240"/>
      <c r="AB58345" s="241"/>
    </row>
    <row r="58346" spans="25:28">
      <c r="Y58346" s="240"/>
      <c r="AB58346" s="241"/>
    </row>
    <row r="58347" spans="25:28">
      <c r="Y58347" s="240"/>
      <c r="AB58347" s="241"/>
    </row>
    <row r="58348" spans="25:28">
      <c r="Y58348" s="240"/>
      <c r="AB58348" s="241"/>
    </row>
    <row r="58349" spans="25:28">
      <c r="Y58349" s="240"/>
      <c r="AB58349" s="241"/>
    </row>
    <row r="58350" spans="25:28">
      <c r="Y58350" s="240"/>
      <c r="AB58350" s="241"/>
    </row>
    <row r="58351" spans="25:28">
      <c r="Y58351" s="240"/>
      <c r="AB58351" s="241"/>
    </row>
    <row r="58352" spans="25:28">
      <c r="Y58352" s="240"/>
      <c r="AB58352" s="241"/>
    </row>
    <row r="58353" spans="25:28">
      <c r="Y58353" s="240"/>
      <c r="AB58353" s="241"/>
    </row>
    <row r="58354" spans="25:28">
      <c r="Y58354" s="240"/>
      <c r="AB58354" s="241"/>
    </row>
    <row r="58355" spans="25:28">
      <c r="Y58355" s="240"/>
      <c r="AB58355" s="241"/>
    </row>
    <row r="58356" spans="25:28">
      <c r="Y58356" s="240"/>
      <c r="AB58356" s="241"/>
    </row>
    <row r="58357" spans="25:28">
      <c r="Y58357" s="240"/>
      <c r="AB58357" s="241"/>
    </row>
    <row r="58358" spans="25:28">
      <c r="Y58358" s="240"/>
      <c r="AB58358" s="241"/>
    </row>
    <row r="58359" spans="25:28">
      <c r="Y58359" s="240"/>
      <c r="AB58359" s="241"/>
    </row>
    <row r="58360" spans="25:28">
      <c r="Y58360" s="240"/>
      <c r="AB58360" s="241"/>
    </row>
    <row r="58361" spans="25:28">
      <c r="Y58361" s="240"/>
      <c r="AB58361" s="241"/>
    </row>
    <row r="58362" spans="25:28">
      <c r="Y58362" s="240"/>
      <c r="AB58362" s="241"/>
    </row>
    <row r="58363" spans="25:28">
      <c r="Y58363" s="240"/>
      <c r="AB58363" s="241"/>
    </row>
    <row r="58364" spans="25:28">
      <c r="Y58364" s="240"/>
      <c r="AB58364" s="241"/>
    </row>
    <row r="58365" spans="25:28">
      <c r="Y58365" s="240"/>
      <c r="AB58365" s="241"/>
    </row>
    <row r="58366" spans="25:28">
      <c r="Y58366" s="240"/>
      <c r="AB58366" s="241"/>
    </row>
    <row r="58367" spans="25:28">
      <c r="Y58367" s="240"/>
      <c r="AB58367" s="241"/>
    </row>
    <row r="58368" spans="25:28">
      <c r="Y58368" s="240"/>
      <c r="AB58368" s="241"/>
    </row>
    <row r="58369" spans="25:28">
      <c r="Y58369" s="240"/>
      <c r="AB58369" s="241"/>
    </row>
    <row r="58370" spans="25:28">
      <c r="Y58370" s="240"/>
      <c r="AB58370" s="241"/>
    </row>
    <row r="58371" spans="25:28">
      <c r="Y58371" s="240"/>
      <c r="AB58371" s="241"/>
    </row>
    <row r="58372" spans="25:28">
      <c r="Y58372" s="240"/>
      <c r="AB58372" s="241"/>
    </row>
    <row r="58373" spans="25:28">
      <c r="Y58373" s="240"/>
      <c r="AB58373" s="241"/>
    </row>
    <row r="58374" spans="25:28">
      <c r="Y58374" s="240"/>
      <c r="AB58374" s="241"/>
    </row>
    <row r="58375" spans="25:28">
      <c r="Y58375" s="240"/>
      <c r="AB58375" s="241"/>
    </row>
    <row r="58376" spans="25:28">
      <c r="Y58376" s="240"/>
      <c r="AB58376" s="241"/>
    </row>
    <row r="58377" spans="25:28">
      <c r="Y58377" s="240"/>
      <c r="AB58377" s="241"/>
    </row>
    <row r="58378" spans="25:28">
      <c r="Y58378" s="240"/>
      <c r="AB58378" s="241"/>
    </row>
    <row r="58379" spans="25:28">
      <c r="Y58379" s="240"/>
      <c r="AB58379" s="241"/>
    </row>
    <row r="58380" spans="25:28">
      <c r="Y58380" s="240"/>
      <c r="AB58380" s="241"/>
    </row>
    <row r="58381" spans="25:28">
      <c r="Y58381" s="240"/>
      <c r="AB58381" s="241"/>
    </row>
    <row r="58382" spans="25:28">
      <c r="Y58382" s="240"/>
      <c r="AB58382" s="241"/>
    </row>
    <row r="58383" spans="25:28">
      <c r="Y58383" s="240"/>
      <c r="AB58383" s="241"/>
    </row>
    <row r="58384" spans="25:28">
      <c r="Y58384" s="240"/>
      <c r="AB58384" s="241"/>
    </row>
    <row r="58385" spans="25:28">
      <c r="Y58385" s="240"/>
      <c r="AB58385" s="241"/>
    </row>
    <row r="58386" spans="25:28">
      <c r="Y58386" s="240"/>
      <c r="AB58386" s="241"/>
    </row>
    <row r="58387" spans="25:28">
      <c r="Y58387" s="240"/>
      <c r="AB58387" s="241"/>
    </row>
    <row r="58388" spans="25:28">
      <c r="Y58388" s="240"/>
      <c r="AB58388" s="241"/>
    </row>
    <row r="58389" spans="25:28">
      <c r="Y58389" s="240"/>
      <c r="AB58389" s="241"/>
    </row>
    <row r="58390" spans="25:28">
      <c r="Y58390" s="240"/>
      <c r="AB58390" s="241"/>
    </row>
    <row r="58391" spans="25:28">
      <c r="Y58391" s="240"/>
      <c r="AB58391" s="241"/>
    </row>
    <row r="58392" spans="25:28">
      <c r="Y58392" s="240"/>
      <c r="AB58392" s="241"/>
    </row>
    <row r="58393" spans="25:28">
      <c r="Y58393" s="240"/>
      <c r="AB58393" s="241"/>
    </row>
    <row r="58394" spans="25:28">
      <c r="Y58394" s="240"/>
      <c r="AB58394" s="241"/>
    </row>
    <row r="58395" spans="25:28">
      <c r="Y58395" s="240"/>
      <c r="AB58395" s="241"/>
    </row>
    <row r="58396" spans="25:28">
      <c r="Y58396" s="240"/>
      <c r="AB58396" s="241"/>
    </row>
    <row r="58397" spans="25:28">
      <c r="Y58397" s="240"/>
      <c r="AB58397" s="241"/>
    </row>
    <row r="58398" spans="25:28">
      <c r="Y58398" s="240"/>
      <c r="AB58398" s="241"/>
    </row>
    <row r="58399" spans="25:28">
      <c r="Y58399" s="240"/>
      <c r="AB58399" s="241"/>
    </row>
    <row r="58400" spans="25:28">
      <c r="Y58400" s="240"/>
      <c r="AB58400" s="241"/>
    </row>
    <row r="58401" spans="25:28">
      <c r="Y58401" s="240"/>
      <c r="AB58401" s="241"/>
    </row>
    <row r="58402" spans="25:28">
      <c r="Y58402" s="240"/>
      <c r="AB58402" s="241"/>
    </row>
    <row r="58403" spans="25:28">
      <c r="Y58403" s="240"/>
      <c r="AB58403" s="241"/>
    </row>
    <row r="58404" spans="25:28">
      <c r="Y58404" s="240"/>
      <c r="AB58404" s="241"/>
    </row>
    <row r="58405" spans="25:28">
      <c r="Y58405" s="240"/>
      <c r="AB58405" s="241"/>
    </row>
    <row r="58406" spans="25:28">
      <c r="Y58406" s="240"/>
      <c r="AB58406" s="241"/>
    </row>
    <row r="58407" spans="25:28">
      <c r="Y58407" s="240"/>
      <c r="AB58407" s="241"/>
    </row>
    <row r="58408" spans="25:28">
      <c r="Y58408" s="240"/>
      <c r="AB58408" s="241"/>
    </row>
    <row r="58409" spans="25:28">
      <c r="Y58409" s="240"/>
      <c r="AB58409" s="241"/>
    </row>
    <row r="58410" spans="25:28">
      <c r="Y58410" s="240"/>
      <c r="AB58410" s="241"/>
    </row>
    <row r="58411" spans="25:28">
      <c r="Y58411" s="240"/>
      <c r="AB58411" s="241"/>
    </row>
    <row r="58412" spans="25:28">
      <c r="Y58412" s="240"/>
      <c r="AB58412" s="241"/>
    </row>
    <row r="58413" spans="25:28">
      <c r="Y58413" s="240"/>
      <c r="AB58413" s="241"/>
    </row>
    <row r="58414" spans="25:28">
      <c r="Y58414" s="240"/>
      <c r="AB58414" s="241"/>
    </row>
    <row r="58415" spans="25:28">
      <c r="Y58415" s="240"/>
      <c r="AB58415" s="241"/>
    </row>
    <row r="58416" spans="25:28">
      <c r="Y58416" s="240"/>
      <c r="AB58416" s="241"/>
    </row>
    <row r="58417" spans="25:28">
      <c r="Y58417" s="240"/>
      <c r="AB58417" s="241"/>
    </row>
    <row r="58418" spans="25:28">
      <c r="Y58418" s="240"/>
      <c r="AB58418" s="241"/>
    </row>
    <row r="58419" spans="25:28">
      <c r="Y58419" s="240"/>
      <c r="AB58419" s="241"/>
    </row>
    <row r="58420" spans="25:28">
      <c r="Y58420" s="240"/>
      <c r="AB58420" s="241"/>
    </row>
    <row r="58421" spans="25:28">
      <c r="Y58421" s="240"/>
      <c r="AB58421" s="241"/>
    </row>
    <row r="58422" spans="25:28">
      <c r="Y58422" s="240"/>
      <c r="AB58422" s="241"/>
    </row>
    <row r="58423" spans="25:28">
      <c r="Y58423" s="240"/>
      <c r="AB58423" s="241"/>
    </row>
    <row r="58424" spans="25:28">
      <c r="Y58424" s="240"/>
      <c r="AB58424" s="241"/>
    </row>
    <row r="58425" spans="25:28">
      <c r="Y58425" s="240"/>
      <c r="AB58425" s="241"/>
    </row>
    <row r="58426" spans="25:28">
      <c r="Y58426" s="240"/>
      <c r="AB58426" s="241"/>
    </row>
    <row r="58427" spans="25:28">
      <c r="Y58427" s="240"/>
      <c r="AB58427" s="241"/>
    </row>
    <row r="58428" spans="25:28">
      <c r="Y58428" s="240"/>
      <c r="AB58428" s="241"/>
    </row>
    <row r="58429" spans="25:28">
      <c r="Y58429" s="240"/>
      <c r="AB58429" s="241"/>
    </row>
    <row r="58430" spans="25:28">
      <c r="Y58430" s="240"/>
      <c r="AB58430" s="241"/>
    </row>
    <row r="58431" spans="25:28">
      <c r="Y58431" s="240"/>
      <c r="AB58431" s="241"/>
    </row>
    <row r="58432" spans="25:28">
      <c r="Y58432" s="240"/>
      <c r="AB58432" s="241"/>
    </row>
    <row r="58433" spans="25:28">
      <c r="Y58433" s="240"/>
      <c r="AB58433" s="241"/>
    </row>
    <row r="58434" spans="25:28">
      <c r="Y58434" s="240"/>
      <c r="AB58434" s="241"/>
    </row>
    <row r="58435" spans="25:28">
      <c r="Y58435" s="240"/>
      <c r="AB58435" s="241"/>
    </row>
    <row r="58436" spans="25:28">
      <c r="Y58436" s="240"/>
      <c r="AB58436" s="241"/>
    </row>
    <row r="58437" spans="25:28">
      <c r="Y58437" s="240"/>
      <c r="AB58437" s="241"/>
    </row>
    <row r="58438" spans="25:28">
      <c r="Y58438" s="240"/>
      <c r="AB58438" s="241"/>
    </row>
    <row r="58439" spans="25:28">
      <c r="Y58439" s="240"/>
      <c r="AB58439" s="241"/>
    </row>
    <row r="58440" spans="25:28">
      <c r="Y58440" s="240"/>
      <c r="AB58440" s="241"/>
    </row>
    <row r="58441" spans="25:28">
      <c r="Y58441" s="240"/>
      <c r="AB58441" s="241"/>
    </row>
    <row r="58442" spans="25:28">
      <c r="Y58442" s="240"/>
      <c r="AB58442" s="241"/>
    </row>
    <row r="58443" spans="25:28">
      <c r="Y58443" s="240"/>
      <c r="AB58443" s="241"/>
    </row>
    <row r="58444" spans="25:28">
      <c r="Y58444" s="240"/>
      <c r="AB58444" s="241"/>
    </row>
    <row r="58445" spans="25:28">
      <c r="Y58445" s="240"/>
      <c r="AB58445" s="241"/>
    </row>
    <row r="58446" spans="25:28">
      <c r="Y58446" s="240"/>
      <c r="AB58446" s="241"/>
    </row>
    <row r="58447" spans="25:28">
      <c r="Y58447" s="240"/>
      <c r="AB58447" s="241"/>
    </row>
    <row r="58448" spans="25:28">
      <c r="Y58448" s="240"/>
      <c r="AB58448" s="241"/>
    </row>
    <row r="58449" spans="25:28">
      <c r="Y58449" s="240"/>
      <c r="AB58449" s="241"/>
    </row>
    <row r="58450" spans="25:28">
      <c r="Y58450" s="240"/>
      <c r="AB58450" s="241"/>
    </row>
    <row r="58451" spans="25:28">
      <c r="Y58451" s="240"/>
      <c r="AB58451" s="241"/>
    </row>
    <row r="58452" spans="25:28">
      <c r="Y58452" s="240"/>
      <c r="AB58452" s="241"/>
    </row>
    <row r="58453" spans="25:28">
      <c r="Y58453" s="240"/>
      <c r="AB58453" s="241"/>
    </row>
    <row r="58454" spans="25:28">
      <c r="Y58454" s="240"/>
      <c r="AB58454" s="241"/>
    </row>
    <row r="58455" spans="25:28">
      <c r="Y58455" s="240"/>
      <c r="AB58455" s="241"/>
    </row>
    <row r="58456" spans="25:28">
      <c r="Y58456" s="240"/>
      <c r="AB58456" s="241"/>
    </row>
    <row r="58457" spans="25:28">
      <c r="Y58457" s="240"/>
      <c r="AB58457" s="241"/>
    </row>
    <row r="58458" spans="25:28">
      <c r="Y58458" s="240"/>
      <c r="AB58458" s="241"/>
    </row>
    <row r="58459" spans="25:28">
      <c r="Y58459" s="240"/>
      <c r="AB58459" s="241"/>
    </row>
    <row r="58460" spans="25:28">
      <c r="Y58460" s="240"/>
      <c r="AB58460" s="241"/>
    </row>
    <row r="58461" spans="25:28">
      <c r="Y58461" s="240"/>
      <c r="AB58461" s="241"/>
    </row>
    <row r="58462" spans="25:28">
      <c r="Y58462" s="240"/>
      <c r="AB58462" s="241"/>
    </row>
    <row r="58463" spans="25:28">
      <c r="Y58463" s="240"/>
      <c r="AB58463" s="241"/>
    </row>
    <row r="58464" spans="25:28">
      <c r="Y58464" s="240"/>
      <c r="AB58464" s="241"/>
    </row>
    <row r="58465" spans="25:28">
      <c r="Y58465" s="240"/>
      <c r="AB58465" s="241"/>
    </row>
    <row r="58466" spans="25:28">
      <c r="Y58466" s="240"/>
      <c r="AB58466" s="241"/>
    </row>
    <row r="58467" spans="25:28">
      <c r="Y58467" s="240"/>
      <c r="AB58467" s="241"/>
    </row>
    <row r="58468" spans="25:28">
      <c r="Y58468" s="240"/>
      <c r="AB58468" s="241"/>
    </row>
    <row r="58469" spans="25:28">
      <c r="Y58469" s="240"/>
      <c r="AB58469" s="241"/>
    </row>
    <row r="58470" spans="25:28">
      <c r="Y58470" s="240"/>
      <c r="AB58470" s="241"/>
    </row>
    <row r="58471" spans="25:28">
      <c r="Y58471" s="240"/>
      <c r="AB58471" s="241"/>
    </row>
    <row r="58472" spans="25:28">
      <c r="Y58472" s="240"/>
      <c r="AB58472" s="241"/>
    </row>
    <row r="58473" spans="25:28">
      <c r="Y58473" s="240"/>
      <c r="AB58473" s="241"/>
    </row>
    <row r="58474" spans="25:28">
      <c r="Y58474" s="240"/>
      <c r="AB58474" s="241"/>
    </row>
    <row r="58475" spans="25:28">
      <c r="Y58475" s="240"/>
      <c r="AB58475" s="241"/>
    </row>
    <row r="58476" spans="25:28">
      <c r="Y58476" s="240"/>
      <c r="AB58476" s="241"/>
    </row>
    <row r="58477" spans="25:28">
      <c r="Y58477" s="240"/>
      <c r="AB58477" s="241"/>
    </row>
    <row r="58478" spans="25:28">
      <c r="Y58478" s="240"/>
      <c r="AB58478" s="241"/>
    </row>
    <row r="58479" spans="25:28">
      <c r="Y58479" s="240"/>
      <c r="AB58479" s="241"/>
    </row>
    <row r="58480" spans="25:28">
      <c r="Y58480" s="240"/>
      <c r="AB58480" s="241"/>
    </row>
    <row r="58481" spans="25:28">
      <c r="Y58481" s="240"/>
      <c r="AB58481" s="241"/>
    </row>
    <row r="58482" spans="25:28">
      <c r="Y58482" s="240"/>
      <c r="AB58482" s="241"/>
    </row>
    <row r="58483" spans="25:28">
      <c r="Y58483" s="240"/>
      <c r="AB58483" s="241"/>
    </row>
    <row r="58484" spans="25:28">
      <c r="Y58484" s="240"/>
      <c r="AB58484" s="241"/>
    </row>
    <row r="58485" spans="25:28">
      <c r="Y58485" s="240"/>
      <c r="AB58485" s="241"/>
    </row>
    <row r="58486" spans="25:28">
      <c r="Y58486" s="240"/>
      <c r="AB58486" s="241"/>
    </row>
    <row r="58487" spans="25:28">
      <c r="Y58487" s="240"/>
      <c r="AB58487" s="241"/>
    </row>
    <row r="58488" spans="25:28">
      <c r="Y58488" s="240"/>
      <c r="AB58488" s="241"/>
    </row>
    <row r="58489" spans="25:28">
      <c r="Y58489" s="240"/>
      <c r="AB58489" s="241"/>
    </row>
    <row r="58490" spans="25:28">
      <c r="Y58490" s="240"/>
      <c r="AB58490" s="241"/>
    </row>
    <row r="58491" spans="25:28">
      <c r="Y58491" s="240"/>
      <c r="AB58491" s="241"/>
    </row>
    <row r="58492" spans="25:28">
      <c r="Y58492" s="240"/>
      <c r="AB58492" s="241"/>
    </row>
    <row r="58493" spans="25:28">
      <c r="Y58493" s="240"/>
      <c r="AB58493" s="241"/>
    </row>
    <row r="58494" spans="25:28">
      <c r="Y58494" s="240"/>
      <c r="AB58494" s="241"/>
    </row>
    <row r="58495" spans="25:28">
      <c r="Y58495" s="240"/>
      <c r="AB58495" s="241"/>
    </row>
    <row r="58496" spans="25:28">
      <c r="Y58496" s="240"/>
      <c r="AB58496" s="241"/>
    </row>
    <row r="58497" spans="25:28">
      <c r="Y58497" s="240"/>
      <c r="AB58497" s="241"/>
    </row>
    <row r="58498" spans="25:28">
      <c r="Y58498" s="240"/>
      <c r="AB58498" s="241"/>
    </row>
    <row r="58499" spans="25:28">
      <c r="Y58499" s="240"/>
      <c r="AB58499" s="241"/>
    </row>
    <row r="58500" spans="25:28">
      <c r="Y58500" s="240"/>
      <c r="AB58500" s="241"/>
    </row>
    <row r="58501" spans="25:28">
      <c r="Y58501" s="240"/>
      <c r="AB58501" s="241"/>
    </row>
    <row r="58502" spans="25:28">
      <c r="Y58502" s="240"/>
      <c r="AB58502" s="241"/>
    </row>
    <row r="58503" spans="25:28">
      <c r="Y58503" s="240"/>
      <c r="AB58503" s="241"/>
    </row>
    <row r="58504" spans="25:28">
      <c r="Y58504" s="240"/>
      <c r="AB58504" s="241"/>
    </row>
    <row r="58505" spans="25:28">
      <c r="Y58505" s="240"/>
      <c r="AB58505" s="241"/>
    </row>
    <row r="58506" spans="25:28">
      <c r="Y58506" s="240"/>
      <c r="AB58506" s="241"/>
    </row>
    <row r="58507" spans="25:28">
      <c r="Y58507" s="240"/>
      <c r="AB58507" s="241"/>
    </row>
    <row r="58508" spans="25:28">
      <c r="Y58508" s="240"/>
      <c r="AB58508" s="241"/>
    </row>
    <row r="58509" spans="25:28">
      <c r="Y58509" s="240"/>
      <c r="AB58509" s="241"/>
    </row>
    <row r="58510" spans="25:28">
      <c r="Y58510" s="240"/>
      <c r="AB58510" s="241"/>
    </row>
    <row r="58511" spans="25:28">
      <c r="Y58511" s="240"/>
      <c r="AB58511" s="241"/>
    </row>
    <row r="58512" spans="25:28">
      <c r="Y58512" s="240"/>
      <c r="AB58512" s="241"/>
    </row>
    <row r="58513" spans="25:28">
      <c r="Y58513" s="240"/>
      <c r="AB58513" s="241"/>
    </row>
    <row r="58514" spans="25:28">
      <c r="Y58514" s="240"/>
      <c r="AB58514" s="241"/>
    </row>
    <row r="58515" spans="25:28">
      <c r="Y58515" s="240"/>
      <c r="AB58515" s="241"/>
    </row>
    <row r="58516" spans="25:28">
      <c r="Y58516" s="240"/>
      <c r="AB58516" s="241"/>
    </row>
    <row r="58517" spans="25:28">
      <c r="Y58517" s="240"/>
      <c r="AB58517" s="241"/>
    </row>
    <row r="58518" spans="25:28">
      <c r="Y58518" s="240"/>
      <c r="AB58518" s="241"/>
    </row>
    <row r="58519" spans="25:28">
      <c r="Y58519" s="240"/>
      <c r="AB58519" s="241"/>
    </row>
    <row r="58520" spans="25:28">
      <c r="Y58520" s="240"/>
      <c r="AB58520" s="241"/>
    </row>
    <row r="58521" spans="25:28">
      <c r="Y58521" s="240"/>
      <c r="AB58521" s="241"/>
    </row>
    <row r="58522" spans="25:28">
      <c r="Y58522" s="240"/>
      <c r="AB58522" s="241"/>
    </row>
    <row r="58523" spans="25:28">
      <c r="Y58523" s="240"/>
      <c r="AB58523" s="241"/>
    </row>
    <row r="58524" spans="25:28">
      <c r="Y58524" s="240"/>
      <c r="AB58524" s="241"/>
    </row>
    <row r="58525" spans="25:28">
      <c r="Y58525" s="240"/>
      <c r="AB58525" s="241"/>
    </row>
    <row r="58526" spans="25:28">
      <c r="Y58526" s="240"/>
      <c r="AB58526" s="241"/>
    </row>
    <row r="58527" spans="25:28">
      <c r="Y58527" s="240"/>
      <c r="AB58527" s="241"/>
    </row>
    <row r="58528" spans="25:28">
      <c r="Y58528" s="240"/>
      <c r="AB58528" s="241"/>
    </row>
    <row r="58529" spans="25:28">
      <c r="Y58529" s="240"/>
      <c r="AB58529" s="241"/>
    </row>
    <row r="58530" spans="25:28">
      <c r="Y58530" s="240"/>
      <c r="AB58530" s="241"/>
    </row>
    <row r="58531" spans="25:28">
      <c r="Y58531" s="240"/>
      <c r="AB58531" s="241"/>
    </row>
    <row r="58532" spans="25:28">
      <c r="Y58532" s="240"/>
      <c r="AB58532" s="241"/>
    </row>
    <row r="58533" spans="25:28">
      <c r="Y58533" s="240"/>
      <c r="AB58533" s="241"/>
    </row>
    <row r="58534" spans="25:28">
      <c r="Y58534" s="240"/>
      <c r="AB58534" s="241"/>
    </row>
    <row r="58535" spans="25:28">
      <c r="Y58535" s="240"/>
      <c r="AB58535" s="241"/>
    </row>
    <row r="58536" spans="25:28">
      <c r="Y58536" s="240"/>
      <c r="AB58536" s="241"/>
    </row>
    <row r="58537" spans="25:28">
      <c r="Y58537" s="240"/>
      <c r="AB58537" s="241"/>
    </row>
    <row r="58538" spans="25:28">
      <c r="Y58538" s="240"/>
      <c r="AB58538" s="241"/>
    </row>
    <row r="58539" spans="25:28">
      <c r="Y58539" s="240"/>
      <c r="AB58539" s="241"/>
    </row>
    <row r="58540" spans="25:28">
      <c r="Y58540" s="240"/>
      <c r="AB58540" s="241"/>
    </row>
    <row r="58541" spans="25:28">
      <c r="Y58541" s="240"/>
      <c r="AB58541" s="241"/>
    </row>
    <row r="58542" spans="25:28">
      <c r="Y58542" s="240"/>
      <c r="AB58542" s="241"/>
    </row>
    <row r="58543" spans="25:28">
      <c r="Y58543" s="240"/>
      <c r="AB58543" s="241"/>
    </row>
    <row r="58544" spans="25:28">
      <c r="Y58544" s="240"/>
      <c r="AB58544" s="241"/>
    </row>
    <row r="58545" spans="25:28">
      <c r="Y58545" s="240"/>
      <c r="AB58545" s="241"/>
    </row>
    <row r="58546" spans="25:28">
      <c r="Y58546" s="240"/>
      <c r="AB58546" s="241"/>
    </row>
    <row r="58547" spans="25:28">
      <c r="Y58547" s="240"/>
      <c r="AB58547" s="241"/>
    </row>
    <row r="58548" spans="25:28">
      <c r="Y58548" s="240"/>
      <c r="AB58548" s="241"/>
    </row>
    <row r="58549" spans="25:28">
      <c r="Y58549" s="240"/>
      <c r="AB58549" s="241"/>
    </row>
    <row r="58550" spans="25:28">
      <c r="Y58550" s="240"/>
      <c r="AB58550" s="241"/>
    </row>
    <row r="58551" spans="25:28">
      <c r="Y58551" s="240"/>
      <c r="AB58551" s="241"/>
    </row>
    <row r="58552" spans="25:28">
      <c r="Y58552" s="240"/>
      <c r="AB58552" s="241"/>
    </row>
    <row r="58553" spans="25:28">
      <c r="Y58553" s="240"/>
      <c r="AB58553" s="241"/>
    </row>
    <row r="58554" spans="25:28">
      <c r="Y58554" s="240"/>
      <c r="AB58554" s="241"/>
    </row>
    <row r="58555" spans="25:28">
      <c r="Y58555" s="240"/>
      <c r="AB58555" s="241"/>
    </row>
    <row r="58556" spans="25:28">
      <c r="Y58556" s="240"/>
      <c r="AB58556" s="241"/>
    </row>
    <row r="58557" spans="25:28">
      <c r="Y58557" s="240"/>
      <c r="AB58557" s="241"/>
    </row>
    <row r="58558" spans="25:28">
      <c r="Y58558" s="240"/>
      <c r="AB58558" s="241"/>
    </row>
    <row r="58559" spans="25:28">
      <c r="Y58559" s="240"/>
      <c r="AB58559" s="241"/>
    </row>
    <row r="58560" spans="25:28">
      <c r="Y58560" s="240"/>
      <c r="AB58560" s="241"/>
    </row>
    <row r="58561" spans="25:28">
      <c r="Y58561" s="240"/>
      <c r="AB58561" s="241"/>
    </row>
    <row r="58562" spans="25:28">
      <c r="Y58562" s="240"/>
      <c r="AB58562" s="241"/>
    </row>
    <row r="58563" spans="25:28">
      <c r="Y58563" s="240"/>
      <c r="AB58563" s="241"/>
    </row>
    <row r="58564" spans="25:28">
      <c r="Y58564" s="240"/>
      <c r="AB58564" s="241"/>
    </row>
    <row r="58565" spans="25:28">
      <c r="Y58565" s="240"/>
      <c r="AB58565" s="241"/>
    </row>
    <row r="58566" spans="25:28">
      <c r="Y58566" s="240"/>
      <c r="AB58566" s="241"/>
    </row>
    <row r="58567" spans="25:28">
      <c r="Y58567" s="240"/>
      <c r="AB58567" s="241"/>
    </row>
    <row r="58568" spans="25:28">
      <c r="Y58568" s="240"/>
      <c r="AB58568" s="241"/>
    </row>
    <row r="58569" spans="25:28">
      <c r="Y58569" s="240"/>
      <c r="AB58569" s="241"/>
    </row>
    <row r="58570" spans="25:28">
      <c r="Y58570" s="240"/>
      <c r="AB58570" s="241"/>
    </row>
    <row r="58571" spans="25:28">
      <c r="Y58571" s="240"/>
      <c r="AB58571" s="241"/>
    </row>
    <row r="58572" spans="25:28">
      <c r="Y58572" s="240"/>
      <c r="AB58572" s="241"/>
    </row>
    <row r="58573" spans="25:28">
      <c r="Y58573" s="240"/>
      <c r="AB58573" s="241"/>
    </row>
    <row r="58574" spans="25:28">
      <c r="Y58574" s="240"/>
      <c r="AB58574" s="241"/>
    </row>
    <row r="58575" spans="25:28">
      <c r="Y58575" s="240"/>
      <c r="AB58575" s="241"/>
    </row>
    <row r="58576" spans="25:28">
      <c r="Y58576" s="240"/>
      <c r="AB58576" s="241"/>
    </row>
    <row r="58577" spans="25:28">
      <c r="Y58577" s="240"/>
      <c r="AB58577" s="241"/>
    </row>
    <row r="58578" spans="25:28">
      <c r="Y58578" s="240"/>
      <c r="AB58578" s="241"/>
    </row>
    <row r="58579" spans="25:28">
      <c r="Y58579" s="240"/>
      <c r="AB58579" s="241"/>
    </row>
    <row r="58580" spans="25:28">
      <c r="Y58580" s="240"/>
      <c r="AB58580" s="241"/>
    </row>
    <row r="58581" spans="25:28">
      <c r="Y58581" s="240"/>
      <c r="AB58581" s="241"/>
    </row>
    <row r="58582" spans="25:28">
      <c r="Y58582" s="240"/>
      <c r="AB58582" s="241"/>
    </row>
    <row r="58583" spans="25:28">
      <c r="Y58583" s="240"/>
      <c r="AB58583" s="241"/>
    </row>
    <row r="58584" spans="25:28">
      <c r="Y58584" s="240"/>
      <c r="AB58584" s="241"/>
    </row>
    <row r="58585" spans="25:28">
      <c r="Y58585" s="240"/>
      <c r="AB58585" s="241"/>
    </row>
    <row r="58586" spans="25:28">
      <c r="Y58586" s="240"/>
      <c r="AB58586" s="241"/>
    </row>
    <row r="58587" spans="25:28">
      <c r="Y58587" s="240"/>
      <c r="AB58587" s="241"/>
    </row>
    <row r="58588" spans="25:28">
      <c r="Y58588" s="240"/>
      <c r="AB58588" s="241"/>
    </row>
    <row r="58589" spans="25:28">
      <c r="Y58589" s="240"/>
      <c r="AB58589" s="241"/>
    </row>
    <row r="58590" spans="25:28">
      <c r="Y58590" s="240"/>
      <c r="AB58590" s="241"/>
    </row>
    <row r="58591" spans="25:28">
      <c r="Y58591" s="240"/>
      <c r="AB58591" s="241"/>
    </row>
    <row r="58592" spans="25:28">
      <c r="Y58592" s="240"/>
      <c r="AB58592" s="241"/>
    </row>
    <row r="58593" spans="25:28">
      <c r="Y58593" s="240"/>
      <c r="AB58593" s="241"/>
    </row>
    <row r="58594" spans="25:28">
      <c r="Y58594" s="240"/>
      <c r="AB58594" s="241"/>
    </row>
    <row r="58595" spans="25:28">
      <c r="Y58595" s="240"/>
      <c r="AB58595" s="241"/>
    </row>
    <row r="58596" spans="25:28">
      <c r="Y58596" s="240"/>
      <c r="AB58596" s="241"/>
    </row>
    <row r="58597" spans="25:28">
      <c r="Y58597" s="240"/>
      <c r="AB58597" s="241"/>
    </row>
    <row r="58598" spans="25:28">
      <c r="Y58598" s="240"/>
      <c r="AB58598" s="241"/>
    </row>
    <row r="58599" spans="25:28">
      <c r="Y58599" s="240"/>
      <c r="AB58599" s="241"/>
    </row>
    <row r="58600" spans="25:28">
      <c r="Y58600" s="240"/>
      <c r="AB58600" s="241"/>
    </row>
    <row r="58601" spans="25:28">
      <c r="Y58601" s="240"/>
      <c r="AB58601" s="241"/>
    </row>
    <row r="58602" spans="25:28">
      <c r="Y58602" s="240"/>
      <c r="AB58602" s="241"/>
    </row>
    <row r="58603" spans="25:28">
      <c r="Y58603" s="240"/>
      <c r="AB58603" s="241"/>
    </row>
    <row r="58604" spans="25:28">
      <c r="Y58604" s="240"/>
      <c r="AB58604" s="241"/>
    </row>
    <row r="58605" spans="25:28">
      <c r="Y58605" s="240"/>
      <c r="AB58605" s="241"/>
    </row>
    <row r="58606" spans="25:28">
      <c r="Y58606" s="240"/>
      <c r="AB58606" s="241"/>
    </row>
    <row r="58607" spans="25:28">
      <c r="Y58607" s="240"/>
      <c r="AB58607" s="241"/>
    </row>
    <row r="58608" spans="25:28">
      <c r="Y58608" s="240"/>
      <c r="AB58608" s="241"/>
    </row>
    <row r="58609" spans="25:28">
      <c r="Y58609" s="240"/>
      <c r="AB58609" s="241"/>
    </row>
    <row r="58610" spans="25:28">
      <c r="Y58610" s="240"/>
      <c r="AB58610" s="241"/>
    </row>
    <row r="58611" spans="25:28">
      <c r="Y58611" s="240"/>
      <c r="AB58611" s="241"/>
    </row>
    <row r="58612" spans="25:28">
      <c r="Y58612" s="240"/>
      <c r="AB58612" s="241"/>
    </row>
    <row r="58613" spans="25:28">
      <c r="Y58613" s="240"/>
      <c r="AB58613" s="241"/>
    </row>
    <row r="58614" spans="25:28">
      <c r="Y58614" s="240"/>
      <c r="AB58614" s="241"/>
    </row>
    <row r="58615" spans="25:28">
      <c r="Y58615" s="240"/>
      <c r="AB58615" s="241"/>
    </row>
    <row r="58616" spans="25:28">
      <c r="Y58616" s="240"/>
      <c r="AB58616" s="241"/>
    </row>
    <row r="58617" spans="25:28">
      <c r="Y58617" s="240"/>
      <c r="AB58617" s="241"/>
    </row>
    <row r="58618" spans="25:28">
      <c r="Y58618" s="240"/>
      <c r="AB58618" s="241"/>
    </row>
    <row r="58619" spans="25:28">
      <c r="Y58619" s="240"/>
      <c r="AB58619" s="241"/>
    </row>
    <row r="58620" spans="25:28">
      <c r="Y58620" s="240"/>
      <c r="AB58620" s="241"/>
    </row>
    <row r="58621" spans="25:28">
      <c r="Y58621" s="240"/>
      <c r="AB58621" s="241"/>
    </row>
    <row r="58622" spans="25:28">
      <c r="Y58622" s="240"/>
      <c r="AB58622" s="241"/>
    </row>
    <row r="58623" spans="25:28">
      <c r="Y58623" s="240"/>
      <c r="AB58623" s="241"/>
    </row>
    <row r="58624" spans="25:28">
      <c r="Y58624" s="240"/>
      <c r="AB58624" s="241"/>
    </row>
    <row r="58625" spans="25:28">
      <c r="Y58625" s="240"/>
      <c r="AB58625" s="241"/>
    </row>
    <row r="58626" spans="25:28">
      <c r="Y58626" s="240"/>
      <c r="AB58626" s="241"/>
    </row>
    <row r="58627" spans="25:28">
      <c r="Y58627" s="240"/>
      <c r="AB58627" s="241"/>
    </row>
    <row r="58628" spans="25:28">
      <c r="Y58628" s="240"/>
      <c r="AB58628" s="241"/>
    </row>
    <row r="58629" spans="25:28">
      <c r="Y58629" s="240"/>
      <c r="AB58629" s="241"/>
    </row>
    <row r="58630" spans="25:28">
      <c r="Y58630" s="240"/>
      <c r="AB58630" s="241"/>
    </row>
    <row r="58631" spans="25:28">
      <c r="Y58631" s="240"/>
      <c r="AB58631" s="241"/>
    </row>
    <row r="58632" spans="25:28">
      <c r="Y58632" s="240"/>
      <c r="AB58632" s="241"/>
    </row>
    <row r="58633" spans="25:28">
      <c r="Y58633" s="240"/>
      <c r="AB58633" s="241"/>
    </row>
    <row r="58634" spans="25:28">
      <c r="Y58634" s="240"/>
      <c r="AB58634" s="241"/>
    </row>
    <row r="58635" spans="25:28">
      <c r="Y58635" s="240"/>
      <c r="AB58635" s="241"/>
    </row>
    <row r="58636" spans="25:28">
      <c r="Y58636" s="240"/>
      <c r="AB58636" s="241"/>
    </row>
    <row r="58637" spans="25:28">
      <c r="Y58637" s="240"/>
      <c r="AB58637" s="241"/>
    </row>
    <row r="58638" spans="25:28">
      <c r="Y58638" s="240"/>
      <c r="AB58638" s="241"/>
    </row>
    <row r="58639" spans="25:28">
      <c r="Y58639" s="240"/>
      <c r="AB58639" s="241"/>
    </row>
    <row r="58640" spans="25:28">
      <c r="Y58640" s="240"/>
      <c r="AB58640" s="241"/>
    </row>
    <row r="58641" spans="25:28">
      <c r="Y58641" s="240"/>
      <c r="AB58641" s="241"/>
    </row>
    <row r="58642" spans="25:28">
      <c r="Y58642" s="240"/>
      <c r="AB58642" s="241"/>
    </row>
    <row r="58643" spans="25:28">
      <c r="Y58643" s="240"/>
      <c r="AB58643" s="241"/>
    </row>
    <row r="58644" spans="25:28">
      <c r="Y58644" s="240"/>
      <c r="AB58644" s="241"/>
    </row>
    <row r="58645" spans="25:28">
      <c r="Y58645" s="240"/>
      <c r="AB58645" s="241"/>
    </row>
    <row r="58646" spans="25:28">
      <c r="Y58646" s="240"/>
      <c r="AB58646" s="241"/>
    </row>
    <row r="58647" spans="25:28">
      <c r="Y58647" s="240"/>
      <c r="AB58647" s="241"/>
    </row>
    <row r="58648" spans="25:28">
      <c r="Y58648" s="240"/>
      <c r="AB58648" s="241"/>
    </row>
    <row r="58649" spans="25:28">
      <c r="Y58649" s="240"/>
      <c r="AB58649" s="241"/>
    </row>
    <row r="58650" spans="25:28">
      <c r="Y58650" s="240"/>
      <c r="AB58650" s="241"/>
    </row>
    <row r="58651" spans="25:28">
      <c r="Y58651" s="240"/>
      <c r="AB58651" s="241"/>
    </row>
    <row r="58652" spans="25:28">
      <c r="Y58652" s="240"/>
      <c r="AB58652" s="241"/>
    </row>
    <row r="58653" spans="25:28">
      <c r="Y58653" s="240"/>
      <c r="AB58653" s="241"/>
    </row>
    <row r="58654" spans="25:28">
      <c r="Y58654" s="240"/>
      <c r="AB58654" s="241"/>
    </row>
    <row r="58655" spans="25:28">
      <c r="Y58655" s="240"/>
      <c r="AB58655" s="241"/>
    </row>
    <row r="58656" spans="25:28">
      <c r="Y58656" s="240"/>
      <c r="AB58656" s="241"/>
    </row>
    <row r="58657" spans="25:28">
      <c r="Y58657" s="240"/>
      <c r="AB58657" s="241"/>
    </row>
    <row r="58658" spans="25:28">
      <c r="Y58658" s="240"/>
      <c r="AB58658" s="241"/>
    </row>
    <row r="58659" spans="25:28">
      <c r="Y58659" s="240"/>
      <c r="AB58659" s="241"/>
    </row>
    <row r="58660" spans="25:28">
      <c r="Y58660" s="240"/>
      <c r="AB58660" s="241"/>
    </row>
    <row r="58661" spans="25:28">
      <c r="Y58661" s="240"/>
      <c r="AB58661" s="241"/>
    </row>
    <row r="58662" spans="25:28">
      <c r="Y58662" s="240"/>
      <c r="AB58662" s="241"/>
    </row>
    <row r="58663" spans="25:28">
      <c r="Y58663" s="240"/>
      <c r="AB58663" s="241"/>
    </row>
    <row r="58664" spans="25:28">
      <c r="Y58664" s="240"/>
      <c r="AB58664" s="241"/>
    </row>
    <row r="58665" spans="25:28">
      <c r="Y58665" s="240"/>
      <c r="AB58665" s="241"/>
    </row>
    <row r="58666" spans="25:28">
      <c r="Y58666" s="240"/>
      <c r="AB58666" s="241"/>
    </row>
    <row r="58667" spans="25:28">
      <c r="Y58667" s="240"/>
      <c r="AB58667" s="241"/>
    </row>
    <row r="58668" spans="25:28">
      <c r="Y58668" s="240"/>
      <c r="AB58668" s="241"/>
    </row>
    <row r="58669" spans="25:28">
      <c r="Y58669" s="240"/>
      <c r="AB58669" s="241"/>
    </row>
    <row r="58670" spans="25:28">
      <c r="Y58670" s="240"/>
      <c r="AB58670" s="241"/>
    </row>
    <row r="58671" spans="25:28">
      <c r="Y58671" s="240"/>
      <c r="AB58671" s="241"/>
    </row>
    <row r="58672" spans="25:28">
      <c r="Y58672" s="240"/>
      <c r="AB58672" s="241"/>
    </row>
    <row r="58673" spans="25:28">
      <c r="Y58673" s="240"/>
      <c r="AB58673" s="241"/>
    </row>
    <row r="58674" spans="25:28">
      <c r="Y58674" s="240"/>
      <c r="AB58674" s="241"/>
    </row>
    <row r="58675" spans="25:28">
      <c r="Y58675" s="240"/>
      <c r="AB58675" s="241"/>
    </row>
    <row r="58676" spans="25:28">
      <c r="Y58676" s="240"/>
      <c r="AB58676" s="241"/>
    </row>
    <row r="58677" spans="25:28">
      <c r="Y58677" s="240"/>
      <c r="AB58677" s="241"/>
    </row>
    <row r="58678" spans="25:28">
      <c r="Y58678" s="240"/>
      <c r="AB58678" s="241"/>
    </row>
    <row r="58679" spans="25:28">
      <c r="Y58679" s="240"/>
      <c r="AB58679" s="241"/>
    </row>
    <row r="58680" spans="25:28">
      <c r="Y58680" s="240"/>
      <c r="AB58680" s="241"/>
    </row>
    <row r="58681" spans="25:28">
      <c r="Y58681" s="240"/>
      <c r="AB58681" s="241"/>
    </row>
    <row r="58682" spans="25:28">
      <c r="Y58682" s="240"/>
      <c r="AB58682" s="241"/>
    </row>
    <row r="58683" spans="25:28">
      <c r="Y58683" s="240"/>
      <c r="AB58683" s="241"/>
    </row>
    <row r="58684" spans="25:28">
      <c r="Y58684" s="240"/>
      <c r="AB58684" s="241"/>
    </row>
    <row r="58685" spans="25:28">
      <c r="Y58685" s="240"/>
      <c r="AB58685" s="241"/>
    </row>
    <row r="58686" spans="25:28">
      <c r="Y58686" s="240"/>
      <c r="AB58686" s="241"/>
    </row>
    <row r="58687" spans="25:28">
      <c r="Y58687" s="240"/>
      <c r="AB58687" s="241"/>
    </row>
    <row r="58688" spans="25:28">
      <c r="Y58688" s="240"/>
      <c r="AB58688" s="241"/>
    </row>
    <row r="58689" spans="25:28">
      <c r="Y58689" s="240"/>
      <c r="AB58689" s="241"/>
    </row>
    <row r="58690" spans="25:28">
      <c r="Y58690" s="240"/>
      <c r="AB58690" s="241"/>
    </row>
    <row r="58691" spans="25:28">
      <c r="Y58691" s="240"/>
      <c r="AB58691" s="241"/>
    </row>
    <row r="58692" spans="25:28">
      <c r="Y58692" s="240"/>
      <c r="AB58692" s="241"/>
    </row>
    <row r="58693" spans="25:28">
      <c r="Y58693" s="240"/>
      <c r="AB58693" s="241"/>
    </row>
    <row r="58694" spans="25:28">
      <c r="Y58694" s="240"/>
      <c r="AB58694" s="241"/>
    </row>
    <row r="58695" spans="25:28">
      <c r="Y58695" s="240"/>
      <c r="AB58695" s="241"/>
    </row>
    <row r="58696" spans="25:28">
      <c r="Y58696" s="240"/>
      <c r="AB58696" s="241"/>
    </row>
    <row r="58697" spans="25:28">
      <c r="Y58697" s="240"/>
      <c r="AB58697" s="241"/>
    </row>
    <row r="58698" spans="25:28">
      <c r="Y58698" s="240"/>
      <c r="AB58698" s="241"/>
    </row>
    <row r="58699" spans="25:28">
      <c r="Y58699" s="240"/>
      <c r="AB58699" s="241"/>
    </row>
    <row r="58700" spans="25:28">
      <c r="Y58700" s="240"/>
      <c r="AB58700" s="241"/>
    </row>
    <row r="58701" spans="25:28">
      <c r="Y58701" s="240"/>
      <c r="AB58701" s="241"/>
    </row>
    <row r="58702" spans="25:28">
      <c r="Y58702" s="240"/>
      <c r="AB58702" s="241"/>
    </row>
    <row r="58703" spans="25:28">
      <c r="Y58703" s="240"/>
      <c r="AB58703" s="241"/>
    </row>
    <row r="58704" spans="25:28">
      <c r="Y58704" s="240"/>
      <c r="AB58704" s="241"/>
    </row>
    <row r="58705" spans="25:28">
      <c r="Y58705" s="240"/>
      <c r="AB58705" s="241"/>
    </row>
    <row r="58706" spans="25:28">
      <c r="Y58706" s="240"/>
      <c r="AB58706" s="241"/>
    </row>
    <row r="58707" spans="25:28">
      <c r="Y58707" s="240"/>
      <c r="AB58707" s="241"/>
    </row>
    <row r="58708" spans="25:28">
      <c r="Y58708" s="240"/>
      <c r="AB58708" s="241"/>
    </row>
    <row r="58709" spans="25:28">
      <c r="Y58709" s="240"/>
      <c r="AB58709" s="241"/>
    </row>
    <row r="58710" spans="25:28">
      <c r="Y58710" s="240"/>
      <c r="AB58710" s="241"/>
    </row>
    <row r="58711" spans="25:28">
      <c r="Y58711" s="240"/>
      <c r="AB58711" s="241"/>
    </row>
    <row r="58712" spans="25:28">
      <c r="Y58712" s="240"/>
      <c r="AB58712" s="241"/>
    </row>
    <row r="58713" spans="25:28">
      <c r="Y58713" s="240"/>
      <c r="AB58713" s="241"/>
    </row>
    <row r="58714" spans="25:28">
      <c r="Y58714" s="240"/>
      <c r="AB58714" s="241"/>
    </row>
    <row r="58715" spans="25:28">
      <c r="Y58715" s="240"/>
      <c r="AB58715" s="241"/>
    </row>
    <row r="58716" spans="25:28">
      <c r="Y58716" s="240"/>
      <c r="AB58716" s="241"/>
    </row>
    <row r="58717" spans="25:28">
      <c r="Y58717" s="240"/>
      <c r="AB58717" s="241"/>
    </row>
    <row r="58718" spans="25:28">
      <c r="Y58718" s="240"/>
      <c r="AB58718" s="241"/>
    </row>
    <row r="58719" spans="25:28">
      <c r="Y58719" s="240"/>
      <c r="AB58719" s="241"/>
    </row>
    <row r="58720" spans="25:28">
      <c r="Y58720" s="240"/>
      <c r="AB58720" s="241"/>
    </row>
    <row r="58721" spans="25:28">
      <c r="Y58721" s="240"/>
      <c r="AB58721" s="241"/>
    </row>
    <row r="58722" spans="25:28">
      <c r="Y58722" s="240"/>
      <c r="AB58722" s="241"/>
    </row>
    <row r="58723" spans="25:28">
      <c r="Y58723" s="240"/>
      <c r="AB58723" s="241"/>
    </row>
    <row r="58724" spans="25:28">
      <c r="Y58724" s="240"/>
      <c r="AB58724" s="241"/>
    </row>
    <row r="58725" spans="25:28">
      <c r="Y58725" s="240"/>
      <c r="AB58725" s="241"/>
    </row>
    <row r="58726" spans="25:28">
      <c r="Y58726" s="240"/>
      <c r="AB58726" s="241"/>
    </row>
    <row r="58727" spans="25:28">
      <c r="Y58727" s="240"/>
      <c r="AB58727" s="241"/>
    </row>
    <row r="58728" spans="25:28">
      <c r="Y58728" s="240"/>
      <c r="AB58728" s="241"/>
    </row>
    <row r="58729" spans="25:28">
      <c r="Y58729" s="240"/>
      <c r="AB58729" s="241"/>
    </row>
    <row r="58730" spans="25:28">
      <c r="Y58730" s="240"/>
      <c r="AB58730" s="241"/>
    </row>
    <row r="58731" spans="25:28">
      <c r="Y58731" s="240"/>
      <c r="AB58731" s="241"/>
    </row>
    <row r="58732" spans="25:28">
      <c r="Y58732" s="240"/>
      <c r="AB58732" s="241"/>
    </row>
    <row r="58733" spans="25:28">
      <c r="Y58733" s="240"/>
      <c r="AB58733" s="241"/>
    </row>
    <row r="58734" spans="25:28">
      <c r="Y58734" s="240"/>
      <c r="AB58734" s="241"/>
    </row>
    <row r="58735" spans="25:28">
      <c r="Y58735" s="240"/>
      <c r="AB58735" s="241"/>
    </row>
    <row r="58736" spans="25:28">
      <c r="Y58736" s="240"/>
      <c r="AB58736" s="241"/>
    </row>
    <row r="58737" spans="25:28">
      <c r="Y58737" s="240"/>
      <c r="AB58737" s="241"/>
    </row>
    <row r="58738" spans="25:28">
      <c r="Y58738" s="240"/>
      <c r="AB58738" s="241"/>
    </row>
    <row r="58739" spans="25:28">
      <c r="Y58739" s="240"/>
      <c r="AB58739" s="241"/>
    </row>
    <row r="58740" spans="25:28">
      <c r="Y58740" s="240"/>
      <c r="AB58740" s="241"/>
    </row>
    <row r="58741" spans="25:28">
      <c r="Y58741" s="240"/>
      <c r="AB58741" s="241"/>
    </row>
    <row r="58742" spans="25:28">
      <c r="Y58742" s="240"/>
      <c r="AB58742" s="241"/>
    </row>
    <row r="58743" spans="25:28">
      <c r="Y58743" s="240"/>
      <c r="AB58743" s="241"/>
    </row>
    <row r="58744" spans="25:28">
      <c r="Y58744" s="240"/>
      <c r="AB58744" s="241"/>
    </row>
    <row r="58745" spans="25:28">
      <c r="Y58745" s="240"/>
      <c r="AB58745" s="241"/>
    </row>
    <row r="58746" spans="25:28">
      <c r="Y58746" s="240"/>
      <c r="AB58746" s="241"/>
    </row>
    <row r="58747" spans="25:28">
      <c r="Y58747" s="240"/>
      <c r="AB58747" s="241"/>
    </row>
    <row r="58748" spans="25:28">
      <c r="Y58748" s="240"/>
      <c r="AB58748" s="241"/>
    </row>
    <row r="58749" spans="25:28">
      <c r="Y58749" s="240"/>
      <c r="AB58749" s="241"/>
    </row>
    <row r="58750" spans="25:28">
      <c r="Y58750" s="240"/>
      <c r="AB58750" s="241"/>
    </row>
    <row r="58751" spans="25:28">
      <c r="Y58751" s="240"/>
      <c r="AB58751" s="241"/>
    </row>
    <row r="58752" spans="25:28">
      <c r="Y58752" s="240"/>
      <c r="AB58752" s="241"/>
    </row>
    <row r="58753" spans="25:28">
      <c r="Y58753" s="240"/>
      <c r="AB58753" s="241"/>
    </row>
    <row r="58754" spans="25:28">
      <c r="Y58754" s="240"/>
      <c r="AB58754" s="241"/>
    </row>
    <row r="58755" spans="25:28">
      <c r="Y58755" s="240"/>
      <c r="AB58755" s="241"/>
    </row>
    <row r="58756" spans="25:28">
      <c r="Y58756" s="240"/>
      <c r="AB58756" s="241"/>
    </row>
    <row r="58757" spans="25:28">
      <c r="Y58757" s="240"/>
      <c r="AB58757" s="241"/>
    </row>
    <row r="58758" spans="25:28">
      <c r="Y58758" s="240"/>
      <c r="AB58758" s="241"/>
    </row>
    <row r="58759" spans="25:28">
      <c r="Y58759" s="240"/>
      <c r="AB58759" s="241"/>
    </row>
    <row r="58760" spans="25:28">
      <c r="Y58760" s="240"/>
      <c r="AB58760" s="241"/>
    </row>
    <row r="58761" spans="25:28">
      <c r="Y58761" s="240"/>
      <c r="AB58761" s="241"/>
    </row>
    <row r="58762" spans="25:28">
      <c r="Y58762" s="240"/>
      <c r="AB58762" s="241"/>
    </row>
    <row r="58763" spans="25:28">
      <c r="Y58763" s="240"/>
      <c r="AB58763" s="241"/>
    </row>
    <row r="58764" spans="25:28">
      <c r="Y58764" s="240"/>
      <c r="AB58764" s="241"/>
    </row>
    <row r="58765" spans="25:28">
      <c r="Y58765" s="240"/>
      <c r="AB58765" s="241"/>
    </row>
    <row r="58766" spans="25:28">
      <c r="Y58766" s="240"/>
      <c r="AB58766" s="241"/>
    </row>
    <row r="58767" spans="25:28">
      <c r="Y58767" s="240"/>
      <c r="AB58767" s="241"/>
    </row>
    <row r="58768" spans="25:28">
      <c r="Y58768" s="240"/>
      <c r="AB58768" s="241"/>
    </row>
    <row r="58769" spans="25:28">
      <c r="Y58769" s="240"/>
      <c r="AB58769" s="241"/>
    </row>
    <row r="58770" spans="25:28">
      <c r="Y58770" s="240"/>
      <c r="AB58770" s="241"/>
    </row>
    <row r="58771" spans="25:28">
      <c r="Y58771" s="240"/>
      <c r="AB58771" s="241"/>
    </row>
    <row r="58772" spans="25:28">
      <c r="Y58772" s="240"/>
      <c r="AB58772" s="241"/>
    </row>
    <row r="58773" spans="25:28">
      <c r="Y58773" s="240"/>
      <c r="AB58773" s="241"/>
    </row>
    <row r="58774" spans="25:28">
      <c r="Y58774" s="240"/>
      <c r="AB58774" s="241"/>
    </row>
    <row r="58775" spans="25:28">
      <c r="Y58775" s="240"/>
      <c r="AB58775" s="241"/>
    </row>
    <row r="58776" spans="25:28">
      <c r="Y58776" s="240"/>
      <c r="AB58776" s="241"/>
    </row>
    <row r="58777" spans="25:28">
      <c r="Y58777" s="240"/>
      <c r="AB58777" s="241"/>
    </row>
    <row r="58778" spans="25:28">
      <c r="Y58778" s="240"/>
      <c r="AB58778" s="241"/>
    </row>
    <row r="58779" spans="25:28">
      <c r="Y58779" s="240"/>
      <c r="AB58779" s="241"/>
    </row>
    <row r="58780" spans="25:28">
      <c r="Y58780" s="240"/>
      <c r="AB58780" s="241"/>
    </row>
    <row r="58781" spans="25:28">
      <c r="Y58781" s="240"/>
      <c r="AB58781" s="241"/>
    </row>
    <row r="58782" spans="25:28">
      <c r="Y58782" s="240"/>
      <c r="AB58782" s="241"/>
    </row>
    <row r="58783" spans="25:28">
      <c r="Y58783" s="240"/>
      <c r="AB58783" s="241"/>
    </row>
    <row r="58784" spans="25:28">
      <c r="Y58784" s="240"/>
      <c r="AB58784" s="241"/>
    </row>
    <row r="58785" spans="25:28">
      <c r="Y58785" s="240"/>
      <c r="AB58785" s="241"/>
    </row>
    <row r="58786" spans="25:28">
      <c r="Y58786" s="240"/>
      <c r="AB58786" s="241"/>
    </row>
    <row r="58787" spans="25:28">
      <c r="Y58787" s="240"/>
      <c r="AB58787" s="241"/>
    </row>
    <row r="58788" spans="25:28">
      <c r="Y58788" s="240"/>
      <c r="AB58788" s="241"/>
    </row>
    <row r="58789" spans="25:28">
      <c r="Y58789" s="240"/>
      <c r="AB58789" s="241"/>
    </row>
    <row r="58790" spans="25:28">
      <c r="Y58790" s="240"/>
      <c r="AB58790" s="241"/>
    </row>
    <row r="58791" spans="25:28">
      <c r="Y58791" s="240"/>
      <c r="AB58791" s="241"/>
    </row>
    <row r="58792" spans="25:28">
      <c r="Y58792" s="240"/>
      <c r="AB58792" s="241"/>
    </row>
    <row r="58793" spans="25:28">
      <c r="Y58793" s="240"/>
      <c r="AB58793" s="241"/>
    </row>
    <row r="58794" spans="25:28">
      <c r="Y58794" s="240"/>
      <c r="AB58794" s="241"/>
    </row>
    <row r="58795" spans="25:28">
      <c r="Y58795" s="240"/>
      <c r="AB58795" s="241"/>
    </row>
    <row r="58796" spans="25:28">
      <c r="Y58796" s="240"/>
      <c r="AB58796" s="241"/>
    </row>
    <row r="58797" spans="25:28">
      <c r="Y58797" s="240"/>
      <c r="AB58797" s="241"/>
    </row>
    <row r="58798" spans="25:28">
      <c r="Y58798" s="240"/>
      <c r="AB58798" s="241"/>
    </row>
    <row r="58799" spans="25:28">
      <c r="Y58799" s="240"/>
      <c r="AB58799" s="241"/>
    </row>
    <row r="58800" spans="25:28">
      <c r="Y58800" s="240"/>
      <c r="AB58800" s="241"/>
    </row>
    <row r="58801" spans="25:28">
      <c r="Y58801" s="240"/>
      <c r="AB58801" s="241"/>
    </row>
    <row r="58802" spans="25:28">
      <c r="Y58802" s="240"/>
      <c r="AB58802" s="241"/>
    </row>
    <row r="58803" spans="25:28">
      <c r="Y58803" s="240"/>
      <c r="AB58803" s="241"/>
    </row>
    <row r="58804" spans="25:28">
      <c r="Y58804" s="240"/>
      <c r="AB58804" s="241"/>
    </row>
    <row r="58805" spans="25:28">
      <c r="Y58805" s="240"/>
      <c r="AB58805" s="241"/>
    </row>
    <row r="58806" spans="25:28">
      <c r="Y58806" s="240"/>
      <c r="AB58806" s="241"/>
    </row>
    <row r="58807" spans="25:28">
      <c r="Y58807" s="240"/>
      <c r="AB58807" s="241"/>
    </row>
    <row r="58808" spans="25:28">
      <c r="Y58808" s="240"/>
      <c r="AB58808" s="241"/>
    </row>
    <row r="58809" spans="25:28">
      <c r="Y58809" s="240"/>
      <c r="AB58809" s="241"/>
    </row>
    <row r="58810" spans="25:28">
      <c r="Y58810" s="240"/>
      <c r="AB58810" s="241"/>
    </row>
    <row r="58811" spans="25:28">
      <c r="Y58811" s="240"/>
      <c r="AB58811" s="241"/>
    </row>
    <row r="58812" spans="25:28">
      <c r="Y58812" s="240"/>
      <c r="AB58812" s="241"/>
    </row>
    <row r="58813" spans="25:28">
      <c r="Y58813" s="240"/>
      <c r="AB58813" s="241"/>
    </row>
    <row r="58814" spans="25:28">
      <c r="Y58814" s="240"/>
      <c r="AB58814" s="241"/>
    </row>
    <row r="58815" spans="25:28">
      <c r="Y58815" s="240"/>
      <c r="AB58815" s="241"/>
    </row>
    <row r="58816" spans="25:28">
      <c r="Y58816" s="240"/>
      <c r="AB58816" s="241"/>
    </row>
    <row r="58817" spans="25:28">
      <c r="Y58817" s="240"/>
      <c r="AB58817" s="241"/>
    </row>
    <row r="58818" spans="25:28">
      <c r="Y58818" s="240"/>
      <c r="AB58818" s="241"/>
    </row>
    <row r="58819" spans="25:28">
      <c r="Y58819" s="240"/>
      <c r="AB58819" s="241"/>
    </row>
    <row r="58820" spans="25:28">
      <c r="Y58820" s="240"/>
      <c r="AB58820" s="241"/>
    </row>
    <row r="58821" spans="25:28">
      <c r="Y58821" s="240"/>
      <c r="AB58821" s="241"/>
    </row>
    <row r="58822" spans="25:28">
      <c r="Y58822" s="240"/>
      <c r="AB58822" s="241"/>
    </row>
    <row r="58823" spans="25:28">
      <c r="Y58823" s="240"/>
      <c r="AB58823" s="241"/>
    </row>
    <row r="58824" spans="25:28">
      <c r="Y58824" s="240"/>
      <c r="AB58824" s="241"/>
    </row>
    <row r="58825" spans="25:28">
      <c r="Y58825" s="240"/>
      <c r="AB58825" s="241"/>
    </row>
    <row r="58826" spans="25:28">
      <c r="Y58826" s="240"/>
      <c r="AB58826" s="241"/>
    </row>
    <row r="58827" spans="25:28">
      <c r="Y58827" s="240"/>
      <c r="AB58827" s="241"/>
    </row>
    <row r="58828" spans="25:28">
      <c r="Y58828" s="240"/>
      <c r="AB58828" s="241"/>
    </row>
    <row r="58829" spans="25:28">
      <c r="Y58829" s="240"/>
      <c r="AB58829" s="241"/>
    </row>
    <row r="58830" spans="25:28">
      <c r="Y58830" s="240"/>
      <c r="AB58830" s="241"/>
    </row>
    <row r="58831" spans="25:28">
      <c r="Y58831" s="240"/>
      <c r="AB58831" s="241"/>
    </row>
    <row r="58832" spans="25:28">
      <c r="Y58832" s="240"/>
      <c r="AB58832" s="241"/>
    </row>
    <row r="58833" spans="25:28">
      <c r="Y58833" s="240"/>
      <c r="AB58833" s="241"/>
    </row>
    <row r="58834" spans="25:28">
      <c r="Y58834" s="240"/>
      <c r="AB58834" s="241"/>
    </row>
    <row r="58835" spans="25:28">
      <c r="Y58835" s="240"/>
      <c r="AB58835" s="241"/>
    </row>
    <row r="58836" spans="25:28">
      <c r="Y58836" s="240"/>
      <c r="AB58836" s="241"/>
    </row>
    <row r="58837" spans="25:28">
      <c r="Y58837" s="240"/>
      <c r="AB58837" s="241"/>
    </row>
    <row r="58838" spans="25:28">
      <c r="Y58838" s="240"/>
      <c r="AB58838" s="241"/>
    </row>
    <row r="58839" spans="25:28">
      <c r="Y58839" s="240"/>
      <c r="AB58839" s="241"/>
    </row>
    <row r="58840" spans="25:28">
      <c r="Y58840" s="240"/>
      <c r="AB58840" s="241"/>
    </row>
    <row r="58841" spans="25:28">
      <c r="Y58841" s="240"/>
      <c r="AB58841" s="241"/>
    </row>
    <row r="58842" spans="25:28">
      <c r="Y58842" s="240"/>
      <c r="AB58842" s="241"/>
    </row>
    <row r="58843" spans="25:28">
      <c r="Y58843" s="240"/>
      <c r="AB58843" s="241"/>
    </row>
    <row r="58844" spans="25:28">
      <c r="Y58844" s="240"/>
      <c r="AB58844" s="241"/>
    </row>
    <row r="58845" spans="25:28">
      <c r="Y58845" s="240"/>
      <c r="AB58845" s="241"/>
    </row>
    <row r="58846" spans="25:28">
      <c r="Y58846" s="240"/>
      <c r="AB58846" s="241"/>
    </row>
    <row r="58847" spans="25:28">
      <c r="Y58847" s="240"/>
      <c r="AB58847" s="241"/>
    </row>
    <row r="58848" spans="25:28">
      <c r="Y58848" s="240"/>
      <c r="AB58848" s="241"/>
    </row>
    <row r="58849" spans="25:28">
      <c r="Y58849" s="240"/>
      <c r="AB58849" s="241"/>
    </row>
    <row r="58850" spans="25:28">
      <c r="Y58850" s="240"/>
      <c r="AB58850" s="241"/>
    </row>
    <row r="58851" spans="25:28">
      <c r="Y58851" s="240"/>
      <c r="AB58851" s="241"/>
    </row>
    <row r="58852" spans="25:28">
      <c r="Y58852" s="240"/>
      <c r="AB58852" s="241"/>
    </row>
    <row r="58853" spans="25:28">
      <c r="Y58853" s="240"/>
      <c r="AB58853" s="241"/>
    </row>
    <row r="58854" spans="25:28">
      <c r="Y58854" s="240"/>
      <c r="AB58854" s="241"/>
    </row>
    <row r="58855" spans="25:28">
      <c r="Y58855" s="240"/>
      <c r="AB58855" s="241"/>
    </row>
    <row r="58856" spans="25:28">
      <c r="Y58856" s="240"/>
      <c r="AB58856" s="241"/>
    </row>
    <row r="58857" spans="25:28">
      <c r="Y58857" s="240"/>
      <c r="AB58857" s="241"/>
    </row>
    <row r="58858" spans="25:28">
      <c r="Y58858" s="240"/>
      <c r="AB58858" s="241"/>
    </row>
    <row r="58859" spans="25:28">
      <c r="Y58859" s="240"/>
      <c r="AB58859" s="241"/>
    </row>
    <row r="58860" spans="25:28">
      <c r="Y58860" s="240"/>
      <c r="AB58860" s="241"/>
    </row>
    <row r="58861" spans="25:28">
      <c r="Y58861" s="240"/>
      <c r="AB58861" s="241"/>
    </row>
    <row r="58862" spans="25:28">
      <c r="Y58862" s="240"/>
      <c r="AB58862" s="241"/>
    </row>
    <row r="58863" spans="25:28">
      <c r="Y58863" s="240"/>
      <c r="AB58863" s="241"/>
    </row>
    <row r="58864" spans="25:28">
      <c r="Y58864" s="240"/>
      <c r="AB58864" s="241"/>
    </row>
    <row r="58865" spans="25:28">
      <c r="Y58865" s="240"/>
      <c r="AB58865" s="241"/>
    </row>
    <row r="58866" spans="25:28">
      <c r="Y58866" s="240"/>
      <c r="AB58866" s="241"/>
    </row>
    <row r="58867" spans="25:28">
      <c r="Y58867" s="240"/>
      <c r="AB58867" s="241"/>
    </row>
    <row r="58868" spans="25:28">
      <c r="Y58868" s="240"/>
      <c r="AB58868" s="241"/>
    </row>
    <row r="58869" spans="25:28">
      <c r="Y58869" s="240"/>
      <c r="AB58869" s="241"/>
    </row>
    <row r="58870" spans="25:28">
      <c r="Y58870" s="240"/>
      <c r="AB58870" s="241"/>
    </row>
    <row r="58871" spans="25:28">
      <c r="Y58871" s="240"/>
      <c r="AB58871" s="241"/>
    </row>
    <row r="58872" spans="25:28">
      <c r="Y58872" s="240"/>
      <c r="AB58872" s="241"/>
    </row>
    <row r="58873" spans="25:28">
      <c r="Y58873" s="240"/>
      <c r="AB58873" s="241"/>
    </row>
    <row r="58874" spans="25:28">
      <c r="Y58874" s="240"/>
      <c r="AB58874" s="241"/>
    </row>
    <row r="58875" spans="25:28">
      <c r="Y58875" s="240"/>
      <c r="AB58875" s="241"/>
    </row>
    <row r="58876" spans="25:28">
      <c r="Y58876" s="240"/>
      <c r="AB58876" s="241"/>
    </row>
    <row r="58877" spans="25:28">
      <c r="Y58877" s="240"/>
      <c r="AB58877" s="241"/>
    </row>
    <row r="58878" spans="25:28">
      <c r="Y58878" s="240"/>
      <c r="AB58878" s="241"/>
    </row>
    <row r="58879" spans="25:28">
      <c r="Y58879" s="240"/>
      <c r="AB58879" s="241"/>
    </row>
    <row r="58880" spans="25:28">
      <c r="Y58880" s="240"/>
      <c r="AB58880" s="241"/>
    </row>
    <row r="58881" spans="25:28">
      <c r="Y58881" s="240"/>
      <c r="AB58881" s="241"/>
    </row>
    <row r="58882" spans="25:28">
      <c r="Y58882" s="240"/>
      <c r="AB58882" s="241"/>
    </row>
    <row r="58883" spans="25:28">
      <c r="Y58883" s="240"/>
      <c r="AB58883" s="241"/>
    </row>
    <row r="58884" spans="25:28">
      <c r="Y58884" s="240"/>
      <c r="AB58884" s="241"/>
    </row>
    <row r="58885" spans="25:28">
      <c r="Y58885" s="240"/>
      <c r="AB58885" s="241"/>
    </row>
    <row r="58886" spans="25:28">
      <c r="Y58886" s="240"/>
      <c r="AB58886" s="241"/>
    </row>
    <row r="58887" spans="25:28">
      <c r="Y58887" s="240"/>
      <c r="AB58887" s="241"/>
    </row>
    <row r="58888" spans="25:28">
      <c r="Y58888" s="240"/>
      <c r="AB58888" s="241"/>
    </row>
    <row r="58889" spans="25:28">
      <c r="Y58889" s="240"/>
      <c r="AB58889" s="241"/>
    </row>
    <row r="58890" spans="25:28">
      <c r="Y58890" s="240"/>
      <c r="AB58890" s="241"/>
    </row>
    <row r="58891" spans="25:28">
      <c r="Y58891" s="240"/>
      <c r="AB58891" s="241"/>
    </row>
    <row r="58892" spans="25:28">
      <c r="Y58892" s="240"/>
      <c r="AB58892" s="241"/>
    </row>
    <row r="58893" spans="25:28">
      <c r="Y58893" s="240"/>
      <c r="AB58893" s="241"/>
    </row>
    <row r="58894" spans="25:28">
      <c r="Y58894" s="240"/>
      <c r="AB58894" s="241"/>
    </row>
    <row r="58895" spans="25:28">
      <c r="Y58895" s="240"/>
      <c r="AB58895" s="241"/>
    </row>
    <row r="58896" spans="25:28">
      <c r="Y58896" s="240"/>
      <c r="AB58896" s="241"/>
    </row>
    <row r="58897" spans="25:28">
      <c r="Y58897" s="240"/>
      <c r="AB58897" s="241"/>
    </row>
    <row r="58898" spans="25:28">
      <c r="Y58898" s="240"/>
      <c r="AB58898" s="241"/>
    </row>
    <row r="58899" spans="25:28">
      <c r="Y58899" s="240"/>
      <c r="AB58899" s="241"/>
    </row>
    <row r="58900" spans="25:28">
      <c r="Y58900" s="240"/>
      <c r="AB58900" s="241"/>
    </row>
    <row r="58901" spans="25:28">
      <c r="Y58901" s="240"/>
      <c r="AB58901" s="241"/>
    </row>
    <row r="58902" spans="25:28">
      <c r="Y58902" s="240"/>
      <c r="AB58902" s="241"/>
    </row>
    <row r="58903" spans="25:28">
      <c r="Y58903" s="240"/>
      <c r="AB58903" s="241"/>
    </row>
    <row r="58904" spans="25:28">
      <c r="Y58904" s="240"/>
      <c r="AB58904" s="241"/>
    </row>
    <row r="58905" spans="25:28">
      <c r="Y58905" s="240"/>
      <c r="AB58905" s="241"/>
    </row>
    <row r="58906" spans="25:28">
      <c r="Y58906" s="240"/>
      <c r="AB58906" s="241"/>
    </row>
    <row r="58907" spans="25:28">
      <c r="Y58907" s="240"/>
      <c r="AB58907" s="241"/>
    </row>
    <row r="58908" spans="25:28">
      <c r="Y58908" s="240"/>
      <c r="AB58908" s="241"/>
    </row>
    <row r="58909" spans="25:28">
      <c r="Y58909" s="240"/>
      <c r="AB58909" s="241"/>
    </row>
    <row r="58910" spans="25:28">
      <c r="Y58910" s="240"/>
      <c r="AB58910" s="241"/>
    </row>
    <row r="58911" spans="25:28">
      <c r="Y58911" s="240"/>
      <c r="AB58911" s="241"/>
    </row>
    <row r="58912" spans="25:28">
      <c r="Y58912" s="240"/>
      <c r="AB58912" s="241"/>
    </row>
    <row r="58913" spans="25:28">
      <c r="Y58913" s="240"/>
      <c r="AB58913" s="241"/>
    </row>
    <row r="58914" spans="25:28">
      <c r="Y58914" s="240"/>
      <c r="AB58914" s="241"/>
    </row>
    <row r="58915" spans="25:28">
      <c r="Y58915" s="240"/>
      <c r="AB58915" s="241"/>
    </row>
    <row r="58916" spans="25:28">
      <c r="Y58916" s="240"/>
      <c r="AB58916" s="241"/>
    </row>
    <row r="58917" spans="25:28">
      <c r="Y58917" s="240"/>
      <c r="AB58917" s="241"/>
    </row>
    <row r="58918" spans="25:28">
      <c r="Y58918" s="240"/>
      <c r="AB58918" s="241"/>
    </row>
    <row r="58919" spans="25:28">
      <c r="Y58919" s="240"/>
      <c r="AB58919" s="241"/>
    </row>
    <row r="58920" spans="25:28">
      <c r="Y58920" s="240"/>
      <c r="AB58920" s="241"/>
    </row>
    <row r="58921" spans="25:28">
      <c r="Y58921" s="240"/>
      <c r="AB58921" s="241"/>
    </row>
    <row r="58922" spans="25:28">
      <c r="Y58922" s="240"/>
      <c r="AB58922" s="241"/>
    </row>
    <row r="58923" spans="25:28">
      <c r="Y58923" s="240"/>
      <c r="AB58923" s="241"/>
    </row>
    <row r="58924" spans="25:28">
      <c r="Y58924" s="240"/>
      <c r="AB58924" s="241"/>
    </row>
    <row r="58925" spans="25:28">
      <c r="Y58925" s="240"/>
      <c r="AB58925" s="241"/>
    </row>
    <row r="58926" spans="25:28">
      <c r="Y58926" s="240"/>
      <c r="AB58926" s="241"/>
    </row>
    <row r="58927" spans="25:28">
      <c r="Y58927" s="240"/>
      <c r="AB58927" s="241"/>
    </row>
    <row r="58928" spans="25:28">
      <c r="Y58928" s="240"/>
      <c r="AB58928" s="241"/>
    </row>
    <row r="58929" spans="25:28">
      <c r="Y58929" s="240"/>
      <c r="AB58929" s="241"/>
    </row>
    <row r="58930" spans="25:28">
      <c r="Y58930" s="240"/>
      <c r="AB58930" s="241"/>
    </row>
    <row r="58931" spans="25:28">
      <c r="Y58931" s="240"/>
      <c r="AB58931" s="241"/>
    </row>
    <row r="58932" spans="25:28">
      <c r="Y58932" s="240"/>
      <c r="AB58932" s="241"/>
    </row>
    <row r="58933" spans="25:28">
      <c r="Y58933" s="240"/>
      <c r="AB58933" s="241"/>
    </row>
    <row r="58934" spans="25:28">
      <c r="Y58934" s="240"/>
      <c r="AB58934" s="241"/>
    </row>
    <row r="58935" spans="25:28">
      <c r="Y58935" s="240"/>
      <c r="AB58935" s="241"/>
    </row>
    <row r="58936" spans="25:28">
      <c r="Y58936" s="240"/>
      <c r="AB58936" s="241"/>
    </row>
    <row r="58937" spans="25:28">
      <c r="Y58937" s="240"/>
      <c r="AB58937" s="241"/>
    </row>
    <row r="58938" spans="25:28">
      <c r="Y58938" s="240"/>
      <c r="AB58938" s="241"/>
    </row>
    <row r="58939" spans="25:28">
      <c r="Y58939" s="240"/>
      <c r="AB58939" s="241"/>
    </row>
    <row r="58940" spans="25:28">
      <c r="Y58940" s="240"/>
      <c r="AB58940" s="241"/>
    </row>
    <row r="58941" spans="25:28">
      <c r="Y58941" s="240"/>
      <c r="AB58941" s="241"/>
    </row>
    <row r="58942" spans="25:28">
      <c r="Y58942" s="240"/>
      <c r="AB58942" s="241"/>
    </row>
    <row r="58943" spans="25:28">
      <c r="Y58943" s="240"/>
      <c r="AB58943" s="241"/>
    </row>
    <row r="58944" spans="25:28">
      <c r="Y58944" s="240"/>
      <c r="AB58944" s="241"/>
    </row>
    <row r="58945" spans="25:28">
      <c r="Y58945" s="240"/>
      <c r="AB58945" s="241"/>
    </row>
    <row r="58946" spans="25:28">
      <c r="Y58946" s="240"/>
      <c r="AB58946" s="241"/>
    </row>
    <row r="58947" spans="25:28">
      <c r="Y58947" s="240"/>
      <c r="AB58947" s="241"/>
    </row>
    <row r="58948" spans="25:28">
      <c r="Y58948" s="240"/>
      <c r="AB58948" s="241"/>
    </row>
    <row r="58949" spans="25:28">
      <c r="Y58949" s="240"/>
      <c r="AB58949" s="241"/>
    </row>
    <row r="58950" spans="25:28">
      <c r="Y58950" s="240"/>
      <c r="AB58950" s="241"/>
    </row>
    <row r="58951" spans="25:28">
      <c r="Y58951" s="240"/>
      <c r="AB58951" s="241"/>
    </row>
    <row r="58952" spans="25:28">
      <c r="Y58952" s="240"/>
      <c r="AB58952" s="241"/>
    </row>
    <row r="58953" spans="25:28">
      <c r="Y58953" s="240"/>
      <c r="AB58953" s="241"/>
    </row>
    <row r="58954" spans="25:28">
      <c r="Y58954" s="240"/>
      <c r="AB58954" s="241"/>
    </row>
    <row r="58955" spans="25:28">
      <c r="Y58955" s="240"/>
      <c r="AB58955" s="241"/>
    </row>
    <row r="58956" spans="25:28">
      <c r="Y58956" s="240"/>
      <c r="AB58956" s="241"/>
    </row>
    <row r="58957" spans="25:28">
      <c r="Y58957" s="240"/>
      <c r="AB58957" s="241"/>
    </row>
    <row r="58958" spans="25:28">
      <c r="Y58958" s="240"/>
      <c r="AB58958" s="241"/>
    </row>
    <row r="58959" spans="25:28">
      <c r="Y58959" s="240"/>
      <c r="AB58959" s="241"/>
    </row>
    <row r="58960" spans="25:28">
      <c r="Y58960" s="240"/>
      <c r="AB58960" s="241"/>
    </row>
    <row r="58961" spans="25:28">
      <c r="Y58961" s="240"/>
      <c r="AB58961" s="241"/>
    </row>
    <row r="58962" spans="25:28">
      <c r="Y58962" s="240"/>
      <c r="AB58962" s="241"/>
    </row>
    <row r="58963" spans="25:28">
      <c r="Y58963" s="240"/>
      <c r="AB58963" s="241"/>
    </row>
    <row r="58964" spans="25:28">
      <c r="Y58964" s="240"/>
      <c r="AB58964" s="241"/>
    </row>
    <row r="58965" spans="25:28">
      <c r="Y58965" s="240"/>
      <c r="AB58965" s="241"/>
    </row>
    <row r="58966" spans="25:28">
      <c r="Y58966" s="240"/>
      <c r="AB58966" s="241"/>
    </row>
    <row r="58967" spans="25:28">
      <c r="Y58967" s="240"/>
      <c r="AB58967" s="241"/>
    </row>
    <row r="58968" spans="25:28">
      <c r="Y58968" s="240"/>
      <c r="AB58968" s="241"/>
    </row>
    <row r="58969" spans="25:28">
      <c r="Y58969" s="240"/>
      <c r="AB58969" s="241"/>
    </row>
    <row r="58970" spans="25:28">
      <c r="Y58970" s="240"/>
      <c r="AB58970" s="241"/>
    </row>
    <row r="58971" spans="25:28">
      <c r="Y58971" s="240"/>
      <c r="AB58971" s="241"/>
    </row>
    <row r="58972" spans="25:28">
      <c r="Y58972" s="240"/>
      <c r="AB58972" s="241"/>
    </row>
    <row r="58973" spans="25:28">
      <c r="Y58973" s="240"/>
      <c r="AB58973" s="241"/>
    </row>
    <row r="58974" spans="25:28">
      <c r="Y58974" s="240"/>
      <c r="AB58974" s="241"/>
    </row>
    <row r="58975" spans="25:28">
      <c r="Y58975" s="240"/>
      <c r="AB58975" s="241"/>
    </row>
    <row r="58976" spans="25:28">
      <c r="Y58976" s="240"/>
      <c r="AB58976" s="241"/>
    </row>
    <row r="58977" spans="25:28">
      <c r="Y58977" s="240"/>
      <c r="AB58977" s="241"/>
    </row>
    <row r="58978" spans="25:28">
      <c r="Y58978" s="240"/>
      <c r="AB58978" s="241"/>
    </row>
    <row r="58979" spans="25:28">
      <c r="Y58979" s="240"/>
      <c r="AB58979" s="241"/>
    </row>
    <row r="58980" spans="25:28">
      <c r="Y58980" s="240"/>
      <c r="AB58980" s="241"/>
    </row>
    <row r="58981" spans="25:28">
      <c r="Y58981" s="240"/>
      <c r="AB58981" s="241"/>
    </row>
    <row r="58982" spans="25:28">
      <c r="Y58982" s="240"/>
      <c r="AB58982" s="241"/>
    </row>
    <row r="58983" spans="25:28">
      <c r="Y58983" s="240"/>
      <c r="AB58983" s="241"/>
    </row>
    <row r="58984" spans="25:28">
      <c r="Y58984" s="240"/>
      <c r="AB58984" s="241"/>
    </row>
    <row r="58985" spans="25:28">
      <c r="Y58985" s="240"/>
      <c r="AB58985" s="241"/>
    </row>
    <row r="58986" spans="25:28">
      <c r="Y58986" s="240"/>
      <c r="AB58986" s="241"/>
    </row>
    <row r="58987" spans="25:28">
      <c r="Y58987" s="240"/>
      <c r="AB58987" s="241"/>
    </row>
    <row r="58988" spans="25:28">
      <c r="Y58988" s="240"/>
      <c r="AB58988" s="241"/>
    </row>
    <row r="58989" spans="25:28">
      <c r="Y58989" s="240"/>
      <c r="AB58989" s="241"/>
    </row>
    <row r="58990" spans="25:28">
      <c r="Y58990" s="240"/>
      <c r="AB58990" s="241"/>
    </row>
    <row r="58991" spans="25:28">
      <c r="Y58991" s="240"/>
      <c r="AB58991" s="241"/>
    </row>
    <row r="58992" spans="25:28">
      <c r="Y58992" s="240"/>
      <c r="AB58992" s="241"/>
    </row>
    <row r="58993" spans="25:28">
      <c r="Y58993" s="240"/>
      <c r="AB58993" s="241"/>
    </row>
    <row r="58994" spans="25:28">
      <c r="Y58994" s="240"/>
      <c r="AB58994" s="241"/>
    </row>
    <row r="58995" spans="25:28">
      <c r="Y58995" s="240"/>
      <c r="AB58995" s="241"/>
    </row>
    <row r="58996" spans="25:28">
      <c r="Y58996" s="240"/>
      <c r="AB58996" s="241"/>
    </row>
    <row r="58997" spans="25:28">
      <c r="Y58997" s="240"/>
      <c r="AB58997" s="241"/>
    </row>
    <row r="58998" spans="25:28">
      <c r="Y58998" s="240"/>
      <c r="AB58998" s="241"/>
    </row>
    <row r="58999" spans="25:28">
      <c r="Y58999" s="240"/>
      <c r="AB58999" s="241"/>
    </row>
    <row r="59000" spans="25:28">
      <c r="Y59000" s="240"/>
      <c r="AB59000" s="241"/>
    </row>
    <row r="59001" spans="25:28">
      <c r="Y59001" s="240"/>
      <c r="AB59001" s="241"/>
    </row>
    <row r="59002" spans="25:28">
      <c r="Y59002" s="240"/>
      <c r="AB59002" s="241"/>
    </row>
    <row r="59003" spans="25:28">
      <c r="Y59003" s="240"/>
      <c r="AB59003" s="241"/>
    </row>
    <row r="59004" spans="25:28">
      <c r="Y59004" s="240"/>
      <c r="AB59004" s="241"/>
    </row>
    <row r="59005" spans="25:28">
      <c r="Y59005" s="240"/>
      <c r="AB59005" s="241"/>
    </row>
    <row r="59006" spans="25:28">
      <c r="Y59006" s="240"/>
      <c r="AB59006" s="241"/>
    </row>
    <row r="59007" spans="25:28">
      <c r="Y59007" s="240"/>
      <c r="AB59007" s="241"/>
    </row>
    <row r="59008" spans="25:28">
      <c r="Y59008" s="240"/>
      <c r="AB59008" s="241"/>
    </row>
    <row r="59009" spans="25:28">
      <c r="Y59009" s="240"/>
      <c r="AB59009" s="241"/>
    </row>
    <row r="59010" spans="25:28">
      <c r="Y59010" s="240"/>
      <c r="AB59010" s="241"/>
    </row>
    <row r="59011" spans="25:28">
      <c r="Y59011" s="240"/>
      <c r="AB59011" s="241"/>
    </row>
    <row r="59012" spans="25:28">
      <c r="Y59012" s="240"/>
      <c r="AB59012" s="241"/>
    </row>
    <row r="59013" spans="25:28">
      <c r="Y59013" s="240"/>
      <c r="AB59013" s="241"/>
    </row>
    <row r="59014" spans="25:28">
      <c r="Y59014" s="240"/>
      <c r="AB59014" s="241"/>
    </row>
    <row r="59015" spans="25:28">
      <c r="Y59015" s="240"/>
      <c r="AB59015" s="241"/>
    </row>
    <row r="59016" spans="25:28">
      <c r="Y59016" s="240"/>
      <c r="AB59016" s="241"/>
    </row>
    <row r="59017" spans="25:28">
      <c r="Y59017" s="240"/>
      <c r="AB59017" s="241"/>
    </row>
    <row r="59018" spans="25:28">
      <c r="Y59018" s="240"/>
      <c r="AB59018" s="241"/>
    </row>
    <row r="59019" spans="25:28">
      <c r="Y59019" s="240"/>
      <c r="AB59019" s="241"/>
    </row>
    <row r="59020" spans="25:28">
      <c r="Y59020" s="240"/>
      <c r="AB59020" s="241"/>
    </row>
    <row r="59021" spans="25:28">
      <c r="Y59021" s="240"/>
      <c r="AB59021" s="241"/>
    </row>
    <row r="59022" spans="25:28">
      <c r="Y59022" s="240"/>
      <c r="AB59022" s="241"/>
    </row>
    <row r="59023" spans="25:28">
      <c r="Y59023" s="240"/>
      <c r="AB59023" s="241"/>
    </row>
    <row r="59024" spans="25:28">
      <c r="Y59024" s="240"/>
      <c r="AB59024" s="241"/>
    </row>
    <row r="59025" spans="25:28">
      <c r="Y59025" s="240"/>
      <c r="AB59025" s="241"/>
    </row>
    <row r="59026" spans="25:28">
      <c r="Y59026" s="240"/>
      <c r="AB59026" s="241"/>
    </row>
    <row r="59027" spans="25:28">
      <c r="Y59027" s="240"/>
      <c r="AB59027" s="241"/>
    </row>
    <row r="59028" spans="25:28">
      <c r="Y59028" s="240"/>
      <c r="AB59028" s="241"/>
    </row>
    <row r="59029" spans="25:28">
      <c r="Y59029" s="240"/>
      <c r="AB59029" s="241"/>
    </row>
    <row r="59030" spans="25:28">
      <c r="Y59030" s="240"/>
      <c r="AB59030" s="241"/>
    </row>
    <row r="59031" spans="25:28">
      <c r="Y59031" s="240"/>
      <c r="AB59031" s="241"/>
    </row>
    <row r="59032" spans="25:28">
      <c r="Y59032" s="240"/>
      <c r="AB59032" s="241"/>
    </row>
    <row r="59033" spans="25:28">
      <c r="Y59033" s="240"/>
      <c r="AB59033" s="241"/>
    </row>
    <row r="59034" spans="25:28">
      <c r="Y59034" s="240"/>
      <c r="AB59034" s="241"/>
    </row>
    <row r="59035" spans="25:28">
      <c r="Y59035" s="240"/>
      <c r="AB59035" s="241"/>
    </row>
    <row r="59036" spans="25:28">
      <c r="Y59036" s="240"/>
      <c r="AB59036" s="241"/>
    </row>
    <row r="59037" spans="25:28">
      <c r="Y59037" s="240"/>
      <c r="AB59037" s="241"/>
    </row>
    <row r="59038" spans="25:28">
      <c r="Y59038" s="240"/>
      <c r="AB59038" s="241"/>
    </row>
    <row r="59039" spans="25:28">
      <c r="Y59039" s="240"/>
      <c r="AB59039" s="241"/>
    </row>
    <row r="59040" spans="25:28">
      <c r="Y59040" s="240"/>
      <c r="AB59040" s="241"/>
    </row>
    <row r="59041" spans="25:28">
      <c r="Y59041" s="240"/>
      <c r="AB59041" s="241"/>
    </row>
    <row r="59042" spans="25:28">
      <c r="Y59042" s="240"/>
      <c r="AB59042" s="241"/>
    </row>
    <row r="59043" spans="25:28">
      <c r="Y59043" s="240"/>
      <c r="AB59043" s="241"/>
    </row>
    <row r="59044" spans="25:28">
      <c r="Y59044" s="240"/>
      <c r="AB59044" s="241"/>
    </row>
    <row r="59045" spans="25:28">
      <c r="Y59045" s="240"/>
      <c r="AB59045" s="241"/>
    </row>
    <row r="59046" spans="25:28">
      <c r="Y59046" s="240"/>
      <c r="AB59046" s="241"/>
    </row>
    <row r="59047" spans="25:28">
      <c r="Y59047" s="240"/>
      <c r="AB59047" s="241"/>
    </row>
    <row r="59048" spans="25:28">
      <c r="Y59048" s="240"/>
      <c r="AB59048" s="241"/>
    </row>
    <row r="59049" spans="25:28">
      <c r="Y59049" s="240"/>
      <c r="AB59049" s="241"/>
    </row>
    <row r="59050" spans="25:28">
      <c r="Y59050" s="240"/>
      <c r="AB59050" s="241"/>
    </row>
    <row r="59051" spans="25:28">
      <c r="Y59051" s="240"/>
      <c r="AB59051" s="241"/>
    </row>
    <row r="59052" spans="25:28">
      <c r="Y59052" s="240"/>
      <c r="AB59052" s="241"/>
    </row>
    <row r="59053" spans="25:28">
      <c r="Y59053" s="240"/>
      <c r="AB59053" s="241"/>
    </row>
    <row r="59054" spans="25:28">
      <c r="Y59054" s="240"/>
      <c r="AB59054" s="241"/>
    </row>
    <row r="59055" spans="25:28">
      <c r="Y59055" s="240"/>
      <c r="AB59055" s="241"/>
    </row>
    <row r="59056" spans="25:28">
      <c r="Y59056" s="240"/>
      <c r="AB59056" s="241"/>
    </row>
    <row r="59057" spans="25:28">
      <c r="Y59057" s="240"/>
      <c r="AB59057" s="241"/>
    </row>
    <row r="59058" spans="25:28">
      <c r="Y59058" s="240"/>
      <c r="AB59058" s="241"/>
    </row>
    <row r="59059" spans="25:28">
      <c r="Y59059" s="240"/>
      <c r="AB59059" s="241"/>
    </row>
    <row r="59060" spans="25:28">
      <c r="Y59060" s="240"/>
      <c r="AB59060" s="241"/>
    </row>
    <row r="59061" spans="25:28">
      <c r="Y59061" s="240"/>
      <c r="AB59061" s="241"/>
    </row>
    <row r="59062" spans="25:28">
      <c r="Y59062" s="240"/>
      <c r="AB59062" s="241"/>
    </row>
    <row r="59063" spans="25:28">
      <c r="Y59063" s="240"/>
      <c r="AB59063" s="241"/>
    </row>
    <row r="59064" spans="25:28">
      <c r="Y59064" s="240"/>
      <c r="AB59064" s="241"/>
    </row>
    <row r="59065" spans="25:28">
      <c r="Y59065" s="240"/>
      <c r="AB59065" s="241"/>
    </row>
    <row r="59066" spans="25:28">
      <c r="Y59066" s="240"/>
      <c r="AB59066" s="241"/>
    </row>
    <row r="59067" spans="25:28">
      <c r="Y59067" s="240"/>
      <c r="AB59067" s="241"/>
    </row>
    <row r="59068" spans="25:28">
      <c r="Y59068" s="240"/>
      <c r="AB59068" s="241"/>
    </row>
    <row r="59069" spans="25:28">
      <c r="Y59069" s="240"/>
      <c r="AB59069" s="241"/>
    </row>
    <row r="59070" spans="25:28">
      <c r="Y59070" s="240"/>
      <c r="AB59070" s="241"/>
    </row>
    <row r="59071" spans="25:28">
      <c r="Y59071" s="240"/>
      <c r="AB59071" s="241"/>
    </row>
    <row r="59072" spans="25:28">
      <c r="Y59072" s="240"/>
      <c r="AB59072" s="241"/>
    </row>
    <row r="59073" spans="25:28">
      <c r="Y59073" s="240"/>
      <c r="AB59073" s="241"/>
    </row>
    <row r="59074" spans="25:28">
      <c r="Y59074" s="240"/>
      <c r="AB59074" s="241"/>
    </row>
    <row r="59075" spans="25:28">
      <c r="Y59075" s="240"/>
      <c r="AB59075" s="241"/>
    </row>
    <row r="59076" spans="25:28">
      <c r="Y59076" s="240"/>
      <c r="AB59076" s="241"/>
    </row>
    <row r="59077" spans="25:28">
      <c r="Y59077" s="240"/>
      <c r="AB59077" s="241"/>
    </row>
    <row r="59078" spans="25:28">
      <c r="Y59078" s="240"/>
      <c r="AB59078" s="241"/>
    </row>
    <row r="59079" spans="25:28">
      <c r="Y59079" s="240"/>
      <c r="AB59079" s="241"/>
    </row>
    <row r="59080" spans="25:28">
      <c r="Y59080" s="240"/>
      <c r="AB59080" s="241"/>
    </row>
    <row r="59081" spans="25:28">
      <c r="Y59081" s="240"/>
      <c r="AB59081" s="241"/>
    </row>
    <row r="59082" spans="25:28">
      <c r="Y59082" s="240"/>
      <c r="AB59082" s="241"/>
    </row>
    <row r="59083" spans="25:28">
      <c r="Y59083" s="240"/>
      <c r="AB59083" s="241"/>
    </row>
    <row r="59084" spans="25:28">
      <c r="Y59084" s="240"/>
      <c r="AB59084" s="241"/>
    </row>
    <row r="59085" spans="25:28">
      <c r="Y59085" s="240"/>
      <c r="AB59085" s="241"/>
    </row>
    <row r="59086" spans="25:28">
      <c r="Y59086" s="240"/>
      <c r="AB59086" s="241"/>
    </row>
    <row r="59087" spans="25:28">
      <c r="Y59087" s="240"/>
      <c r="AB59087" s="241"/>
    </row>
    <row r="59088" spans="25:28">
      <c r="Y59088" s="240"/>
      <c r="AB59088" s="241"/>
    </row>
    <row r="59089" spans="25:28">
      <c r="Y59089" s="240"/>
      <c r="AB59089" s="241"/>
    </row>
    <row r="59090" spans="25:28">
      <c r="Y59090" s="240"/>
      <c r="AB59090" s="241"/>
    </row>
    <row r="59091" spans="25:28">
      <c r="Y59091" s="240"/>
      <c r="AB59091" s="241"/>
    </row>
    <row r="59092" spans="25:28">
      <c r="Y59092" s="240"/>
      <c r="AB59092" s="241"/>
    </row>
    <row r="59093" spans="25:28">
      <c r="Y59093" s="240"/>
      <c r="AB59093" s="241"/>
    </row>
    <row r="59094" spans="25:28">
      <c r="Y59094" s="240"/>
      <c r="AB59094" s="241"/>
    </row>
    <row r="59095" spans="25:28">
      <c r="Y59095" s="240"/>
      <c r="AB59095" s="241"/>
    </row>
    <row r="59096" spans="25:28">
      <c r="Y59096" s="240"/>
      <c r="AB59096" s="241"/>
    </row>
    <row r="59097" spans="25:28">
      <c r="Y59097" s="240"/>
      <c r="AB59097" s="241"/>
    </row>
    <row r="59098" spans="25:28">
      <c r="Y59098" s="240"/>
      <c r="AB59098" s="241"/>
    </row>
    <row r="59099" spans="25:28">
      <c r="Y59099" s="240"/>
      <c r="AB59099" s="241"/>
    </row>
    <row r="59100" spans="25:28">
      <c r="Y59100" s="240"/>
      <c r="AB59100" s="241"/>
    </row>
    <row r="59101" spans="25:28">
      <c r="Y59101" s="240"/>
      <c r="AB59101" s="241"/>
    </row>
    <row r="59102" spans="25:28">
      <c r="Y59102" s="240"/>
      <c r="AB59102" s="241"/>
    </row>
    <row r="59103" spans="25:28">
      <c r="Y59103" s="240"/>
      <c r="AB59103" s="241"/>
    </row>
    <row r="59104" spans="25:28">
      <c r="Y59104" s="240"/>
      <c r="AB59104" s="241"/>
    </row>
    <row r="59105" spans="25:28">
      <c r="Y59105" s="240"/>
      <c r="AB59105" s="241"/>
    </row>
    <row r="59106" spans="25:28">
      <c r="Y59106" s="240"/>
      <c r="AB59106" s="241"/>
    </row>
    <row r="59107" spans="25:28">
      <c r="Y59107" s="240"/>
      <c r="AB59107" s="241"/>
    </row>
    <row r="59108" spans="25:28">
      <c r="Y59108" s="240"/>
      <c r="AB59108" s="241"/>
    </row>
    <row r="59109" spans="25:28">
      <c r="Y59109" s="240"/>
      <c r="AB59109" s="241"/>
    </row>
    <row r="59110" spans="25:28">
      <c r="Y59110" s="240"/>
      <c r="AB59110" s="241"/>
    </row>
    <row r="59111" spans="25:28">
      <c r="Y59111" s="240"/>
      <c r="AB59111" s="241"/>
    </row>
    <row r="59112" spans="25:28">
      <c r="Y59112" s="240"/>
      <c r="AB59112" s="241"/>
    </row>
    <row r="59113" spans="25:28">
      <c r="Y59113" s="240"/>
      <c r="AB59113" s="241"/>
    </row>
    <row r="59114" spans="25:28">
      <c r="Y59114" s="240"/>
      <c r="AB59114" s="241"/>
    </row>
    <row r="59115" spans="25:28">
      <c r="Y59115" s="240"/>
      <c r="AB59115" s="241"/>
    </row>
    <row r="59116" spans="25:28">
      <c r="Y59116" s="240"/>
      <c r="AB59116" s="241"/>
    </row>
    <row r="59117" spans="25:28">
      <c r="Y59117" s="240"/>
      <c r="AB59117" s="241"/>
    </row>
    <row r="59118" spans="25:28">
      <c r="Y59118" s="240"/>
      <c r="AB59118" s="241"/>
    </row>
    <row r="59119" spans="25:28">
      <c r="Y59119" s="240"/>
      <c r="AB59119" s="241"/>
    </row>
    <row r="59120" spans="25:28">
      <c r="Y59120" s="240"/>
      <c r="AB59120" s="241"/>
    </row>
    <row r="59121" spans="25:28">
      <c r="Y59121" s="240"/>
      <c r="AB59121" s="241"/>
    </row>
    <row r="59122" spans="25:28">
      <c r="Y59122" s="240"/>
      <c r="AB59122" s="241"/>
    </row>
    <row r="59123" spans="25:28">
      <c r="Y59123" s="240"/>
      <c r="AB59123" s="241"/>
    </row>
    <row r="59124" spans="25:28">
      <c r="Y59124" s="240"/>
      <c r="AB59124" s="241"/>
    </row>
    <row r="59125" spans="25:28">
      <c r="Y59125" s="240"/>
      <c r="AB59125" s="241"/>
    </row>
    <row r="59126" spans="25:28">
      <c r="Y59126" s="240"/>
      <c r="AB59126" s="241"/>
    </row>
    <row r="59127" spans="25:28">
      <c r="Y59127" s="240"/>
      <c r="AB59127" s="241"/>
    </row>
    <row r="59128" spans="25:28">
      <c r="Y59128" s="240"/>
      <c r="AB59128" s="241"/>
    </row>
    <row r="59129" spans="25:28">
      <c r="Y59129" s="240"/>
      <c r="AB59129" s="241"/>
    </row>
    <row r="59130" spans="25:28">
      <c r="Y59130" s="240"/>
      <c r="AB59130" s="241"/>
    </row>
    <row r="59131" spans="25:28">
      <c r="Y59131" s="240"/>
      <c r="AB59131" s="241"/>
    </row>
    <row r="59132" spans="25:28">
      <c r="Y59132" s="240"/>
      <c r="AB59132" s="241"/>
    </row>
    <row r="59133" spans="25:28">
      <c r="Y59133" s="240"/>
      <c r="AB59133" s="241"/>
    </row>
    <row r="59134" spans="25:28">
      <c r="Y59134" s="240"/>
      <c r="AB59134" s="241"/>
    </row>
    <row r="59135" spans="25:28">
      <c r="Y59135" s="240"/>
      <c r="AB59135" s="241"/>
    </row>
    <row r="59136" spans="25:28">
      <c r="Y59136" s="240"/>
      <c r="AB59136" s="241"/>
    </row>
    <row r="59137" spans="25:28">
      <c r="Y59137" s="240"/>
      <c r="AB59137" s="241"/>
    </row>
    <row r="59138" spans="25:28">
      <c r="Y59138" s="240"/>
      <c r="AB59138" s="241"/>
    </row>
    <row r="59139" spans="25:28">
      <c r="Y59139" s="240"/>
      <c r="AB59139" s="241"/>
    </row>
    <row r="59140" spans="25:28">
      <c r="Y59140" s="240"/>
      <c r="AB59140" s="241"/>
    </row>
    <row r="59141" spans="25:28">
      <c r="Y59141" s="240"/>
      <c r="AB59141" s="241"/>
    </row>
    <row r="59142" spans="25:28">
      <c r="Y59142" s="240"/>
      <c r="AB59142" s="241"/>
    </row>
    <row r="59143" spans="25:28">
      <c r="Y59143" s="240"/>
      <c r="AB59143" s="241"/>
    </row>
    <row r="59144" spans="25:28">
      <c r="Y59144" s="240"/>
      <c r="AB59144" s="241"/>
    </row>
    <row r="59145" spans="25:28">
      <c r="Y59145" s="240"/>
      <c r="AB59145" s="241"/>
    </row>
    <row r="59146" spans="25:28">
      <c r="Y59146" s="240"/>
      <c r="AB59146" s="241"/>
    </row>
    <row r="59147" spans="25:28">
      <c r="Y59147" s="240"/>
      <c r="AB59147" s="241"/>
    </row>
    <row r="59148" spans="25:28">
      <c r="Y59148" s="240"/>
      <c r="AB59148" s="241"/>
    </row>
    <row r="59149" spans="25:28">
      <c r="Y59149" s="240"/>
      <c r="AB59149" s="241"/>
    </row>
    <row r="59150" spans="25:28">
      <c r="Y59150" s="240"/>
      <c r="AB59150" s="241"/>
    </row>
    <row r="59151" spans="25:28">
      <c r="Y59151" s="240"/>
      <c r="AB59151" s="241"/>
    </row>
    <row r="59152" spans="25:28">
      <c r="Y59152" s="240"/>
      <c r="AB59152" s="241"/>
    </row>
    <row r="59153" spans="25:28">
      <c r="Y59153" s="240"/>
      <c r="AB59153" s="241"/>
    </row>
    <row r="59154" spans="25:28">
      <c r="Y59154" s="240"/>
      <c r="AB59154" s="241"/>
    </row>
    <row r="59155" spans="25:28">
      <c r="Y59155" s="240"/>
      <c r="AB59155" s="241"/>
    </row>
    <row r="59156" spans="25:28">
      <c r="Y59156" s="240"/>
      <c r="AB59156" s="241"/>
    </row>
    <row r="59157" spans="25:28">
      <c r="Y59157" s="240"/>
      <c r="AB59157" s="241"/>
    </row>
    <row r="59158" spans="25:28">
      <c r="Y59158" s="240"/>
      <c r="AB59158" s="241"/>
    </row>
    <row r="59159" spans="25:28">
      <c r="Y59159" s="240"/>
      <c r="AB59159" s="241"/>
    </row>
    <row r="59160" spans="25:28">
      <c r="Y59160" s="240"/>
      <c r="AB59160" s="241"/>
    </row>
    <row r="59161" spans="25:28">
      <c r="Y59161" s="240"/>
      <c r="AB59161" s="241"/>
    </row>
    <row r="59162" spans="25:28">
      <c r="Y59162" s="240"/>
      <c r="AB59162" s="241"/>
    </row>
    <row r="59163" spans="25:28">
      <c r="Y59163" s="240"/>
      <c r="AB59163" s="241"/>
    </row>
    <row r="59164" spans="25:28">
      <c r="Y59164" s="240"/>
      <c r="AB59164" s="241"/>
    </row>
    <row r="59165" spans="25:28">
      <c r="Y59165" s="240"/>
      <c r="AB59165" s="241"/>
    </row>
    <row r="59166" spans="25:28">
      <c r="Y59166" s="240"/>
      <c r="AB59166" s="241"/>
    </row>
    <row r="59167" spans="25:28">
      <c r="Y59167" s="240"/>
      <c r="AB59167" s="241"/>
    </row>
    <row r="59168" spans="25:28">
      <c r="Y59168" s="240"/>
      <c r="AB59168" s="241"/>
    </row>
    <row r="59169" spans="25:28">
      <c r="Y59169" s="240"/>
      <c r="AB59169" s="241"/>
    </row>
    <row r="59170" spans="25:28">
      <c r="Y59170" s="240"/>
      <c r="AB59170" s="241"/>
    </row>
    <row r="59171" spans="25:28">
      <c r="Y59171" s="240"/>
      <c r="AB59171" s="241"/>
    </row>
    <row r="59172" spans="25:28">
      <c r="Y59172" s="240"/>
      <c r="AB59172" s="241"/>
    </row>
    <row r="59173" spans="25:28">
      <c r="Y59173" s="240"/>
      <c r="AB59173" s="241"/>
    </row>
    <row r="59174" spans="25:28">
      <c r="Y59174" s="240"/>
      <c r="AB59174" s="241"/>
    </row>
    <row r="59175" spans="25:28">
      <c r="Y59175" s="240"/>
      <c r="AB59175" s="241"/>
    </row>
    <row r="59176" spans="25:28">
      <c r="Y59176" s="240"/>
      <c r="AB59176" s="241"/>
    </row>
    <row r="59177" spans="25:28">
      <c r="Y59177" s="240"/>
      <c r="AB59177" s="241"/>
    </row>
    <row r="59178" spans="25:28">
      <c r="Y59178" s="240"/>
      <c r="AB59178" s="241"/>
    </row>
    <row r="59179" spans="25:28">
      <c r="Y59179" s="240"/>
      <c r="AB59179" s="241"/>
    </row>
    <row r="59180" spans="25:28">
      <c r="Y59180" s="240"/>
      <c r="AB59180" s="241"/>
    </row>
    <row r="59181" spans="25:28">
      <c r="Y59181" s="240"/>
      <c r="AB59181" s="241"/>
    </row>
    <row r="59182" spans="25:28">
      <c r="Y59182" s="240"/>
      <c r="AB59182" s="241"/>
    </row>
    <row r="59183" spans="25:28">
      <c r="Y59183" s="240"/>
      <c r="AB59183" s="241"/>
    </row>
    <row r="59184" spans="25:28">
      <c r="Y59184" s="240"/>
      <c r="AB59184" s="241"/>
    </row>
    <row r="59185" spans="25:28">
      <c r="Y59185" s="240"/>
      <c r="AB59185" s="241"/>
    </row>
    <row r="59186" spans="25:28">
      <c r="Y59186" s="240"/>
      <c r="AB59186" s="241"/>
    </row>
    <row r="59187" spans="25:28">
      <c r="Y59187" s="240"/>
      <c r="AB59187" s="241"/>
    </row>
    <row r="59188" spans="25:28">
      <c r="Y59188" s="240"/>
      <c r="AB59188" s="241"/>
    </row>
    <row r="59189" spans="25:28">
      <c r="Y59189" s="240"/>
      <c r="AB59189" s="241"/>
    </row>
    <row r="59190" spans="25:28">
      <c r="Y59190" s="240"/>
      <c r="AB59190" s="241"/>
    </row>
    <row r="59191" spans="25:28">
      <c r="Y59191" s="240"/>
      <c r="AB59191" s="241"/>
    </row>
    <row r="59192" spans="25:28">
      <c r="Y59192" s="240"/>
      <c r="AB59192" s="241"/>
    </row>
    <row r="59193" spans="25:28">
      <c r="Y59193" s="240"/>
      <c r="AB59193" s="241"/>
    </row>
    <row r="59194" spans="25:28">
      <c r="Y59194" s="240"/>
      <c r="AB59194" s="241"/>
    </row>
    <row r="59195" spans="25:28">
      <c r="Y59195" s="240"/>
      <c r="AB59195" s="241"/>
    </row>
    <row r="59196" spans="25:28">
      <c r="Y59196" s="240"/>
      <c r="AB59196" s="241"/>
    </row>
    <row r="59197" spans="25:28">
      <c r="Y59197" s="240"/>
      <c r="AB59197" s="241"/>
    </row>
    <row r="59198" spans="25:28">
      <c r="Y59198" s="240"/>
      <c r="AB59198" s="241"/>
    </row>
    <row r="59199" spans="25:28">
      <c r="Y59199" s="240"/>
      <c r="AB59199" s="241"/>
    </row>
    <row r="59200" spans="25:28">
      <c r="Y59200" s="240"/>
      <c r="AB59200" s="241"/>
    </row>
    <row r="59201" spans="25:28">
      <c r="Y59201" s="240"/>
      <c r="AB59201" s="241"/>
    </row>
    <row r="59202" spans="25:28">
      <c r="Y59202" s="240"/>
      <c r="AB59202" s="241"/>
    </row>
    <row r="59203" spans="25:28">
      <c r="Y59203" s="240"/>
      <c r="AB59203" s="241"/>
    </row>
    <row r="59204" spans="25:28">
      <c r="Y59204" s="240"/>
      <c r="AB59204" s="241"/>
    </row>
    <row r="59205" spans="25:28">
      <c r="Y59205" s="240"/>
      <c r="AB59205" s="241"/>
    </row>
    <row r="59206" spans="25:28">
      <c r="Y59206" s="240"/>
      <c r="AB59206" s="241"/>
    </row>
    <row r="59207" spans="25:28">
      <c r="Y59207" s="240"/>
      <c r="AB59207" s="241"/>
    </row>
    <row r="59208" spans="25:28">
      <c r="Y59208" s="240"/>
      <c r="AB59208" s="241"/>
    </row>
    <row r="59209" spans="25:28">
      <c r="Y59209" s="240"/>
      <c r="AB59209" s="241"/>
    </row>
    <row r="59210" spans="25:28">
      <c r="Y59210" s="240"/>
      <c r="AB59210" s="241"/>
    </row>
    <row r="59211" spans="25:28">
      <c r="Y59211" s="240"/>
      <c r="AB59211" s="241"/>
    </row>
    <row r="59212" spans="25:28">
      <c r="Y59212" s="240"/>
      <c r="AB59212" s="241"/>
    </row>
    <row r="59213" spans="25:28">
      <c r="Y59213" s="240"/>
      <c r="AB59213" s="241"/>
    </row>
    <row r="59214" spans="25:28">
      <c r="Y59214" s="240"/>
      <c r="AB59214" s="241"/>
    </row>
    <row r="59215" spans="25:28">
      <c r="Y59215" s="240"/>
      <c r="AB59215" s="241"/>
    </row>
    <row r="59216" spans="25:28">
      <c r="Y59216" s="240"/>
      <c r="AB59216" s="241"/>
    </row>
    <row r="59217" spans="25:28">
      <c r="Y59217" s="240"/>
      <c r="AB59217" s="241"/>
    </row>
    <row r="59218" spans="25:28">
      <c r="Y59218" s="240"/>
      <c r="AB59218" s="241"/>
    </row>
    <row r="59219" spans="25:28">
      <c r="Y59219" s="240"/>
      <c r="AB59219" s="241"/>
    </row>
    <row r="59220" spans="25:28">
      <c r="Y59220" s="240"/>
      <c r="AB59220" s="241"/>
    </row>
    <row r="59221" spans="25:28">
      <c r="Y59221" s="240"/>
      <c r="AB59221" s="241"/>
    </row>
    <row r="59222" spans="25:28">
      <c r="Y59222" s="240"/>
      <c r="AB59222" s="241"/>
    </row>
    <row r="59223" spans="25:28">
      <c r="Y59223" s="240"/>
      <c r="AB59223" s="241"/>
    </row>
    <row r="59224" spans="25:28">
      <c r="Y59224" s="240"/>
      <c r="AB59224" s="241"/>
    </row>
    <row r="59225" spans="25:28">
      <c r="Y59225" s="240"/>
      <c r="AB59225" s="241"/>
    </row>
    <row r="59226" spans="25:28">
      <c r="Y59226" s="240"/>
      <c r="AB59226" s="241"/>
    </row>
    <row r="59227" spans="25:28">
      <c r="Y59227" s="240"/>
      <c r="AB59227" s="241"/>
    </row>
    <row r="59228" spans="25:28">
      <c r="Y59228" s="240"/>
      <c r="AB59228" s="241"/>
    </row>
    <row r="59229" spans="25:28">
      <c r="Y59229" s="240"/>
      <c r="AB59229" s="241"/>
    </row>
    <row r="59230" spans="25:28">
      <c r="Y59230" s="240"/>
      <c r="AB59230" s="241"/>
    </row>
    <row r="59231" spans="25:28">
      <c r="Y59231" s="240"/>
      <c r="AB59231" s="241"/>
    </row>
    <row r="59232" spans="25:28">
      <c r="Y59232" s="240"/>
      <c r="AB59232" s="241"/>
    </row>
    <row r="59233" spans="25:28">
      <c r="Y59233" s="240"/>
      <c r="AB59233" s="241"/>
    </row>
    <row r="59234" spans="25:28">
      <c r="Y59234" s="240"/>
      <c r="AB59234" s="241"/>
    </row>
    <row r="59235" spans="25:28">
      <c r="Y59235" s="240"/>
      <c r="AB59235" s="241"/>
    </row>
    <row r="59236" spans="25:28">
      <c r="Y59236" s="240"/>
      <c r="AB59236" s="241"/>
    </row>
    <row r="59237" spans="25:28">
      <c r="Y59237" s="240"/>
      <c r="AB59237" s="241"/>
    </row>
    <row r="59238" spans="25:28">
      <c r="Y59238" s="240"/>
      <c r="AB59238" s="241"/>
    </row>
    <row r="59239" spans="25:28">
      <c r="Y59239" s="240"/>
      <c r="AB59239" s="241"/>
    </row>
    <row r="59240" spans="25:28">
      <c r="Y59240" s="240"/>
      <c r="AB59240" s="241"/>
    </row>
    <row r="59241" spans="25:28">
      <c r="Y59241" s="240"/>
      <c r="AB59241" s="241"/>
    </row>
    <row r="59242" spans="25:28">
      <c r="Y59242" s="240"/>
      <c r="AB59242" s="241"/>
    </row>
    <row r="59243" spans="25:28">
      <c r="Y59243" s="240"/>
      <c r="AB59243" s="241"/>
    </row>
    <row r="59244" spans="25:28">
      <c r="Y59244" s="240"/>
      <c r="AB59244" s="241"/>
    </row>
    <row r="59245" spans="25:28">
      <c r="Y59245" s="240"/>
      <c r="AB59245" s="241"/>
    </row>
    <row r="59246" spans="25:28">
      <c r="Y59246" s="240"/>
      <c r="AB59246" s="241"/>
    </row>
    <row r="59247" spans="25:28">
      <c r="Y59247" s="240"/>
      <c r="AB59247" s="241"/>
    </row>
    <row r="59248" spans="25:28">
      <c r="Y59248" s="240"/>
      <c r="AB59248" s="241"/>
    </row>
    <row r="59249" spans="25:28">
      <c r="Y59249" s="240"/>
      <c r="AB59249" s="241"/>
    </row>
    <row r="59250" spans="25:28">
      <c r="Y59250" s="240"/>
      <c r="AB59250" s="241"/>
    </row>
    <row r="59251" spans="25:28">
      <c r="Y59251" s="240"/>
      <c r="AB59251" s="241"/>
    </row>
    <row r="59252" spans="25:28">
      <c r="Y59252" s="240"/>
      <c r="AB59252" s="241"/>
    </row>
    <row r="59253" spans="25:28">
      <c r="Y59253" s="240"/>
      <c r="AB59253" s="241"/>
    </row>
    <row r="59254" spans="25:28">
      <c r="Y59254" s="240"/>
      <c r="AB59254" s="241"/>
    </row>
    <row r="59255" spans="25:28">
      <c r="Y59255" s="240"/>
      <c r="AB59255" s="241"/>
    </row>
    <row r="59256" spans="25:28">
      <c r="Y59256" s="240"/>
      <c r="AB59256" s="241"/>
    </row>
    <row r="59257" spans="25:28">
      <c r="Y59257" s="240"/>
      <c r="AB59257" s="241"/>
    </row>
    <row r="59258" spans="25:28">
      <c r="Y59258" s="240"/>
      <c r="AB59258" s="241"/>
    </row>
    <row r="59259" spans="25:28">
      <c r="Y59259" s="240"/>
      <c r="AB59259" s="241"/>
    </row>
    <row r="59260" spans="25:28">
      <c r="Y59260" s="240"/>
      <c r="AB59260" s="241"/>
    </row>
    <row r="59261" spans="25:28">
      <c r="Y59261" s="240"/>
      <c r="AB59261" s="241"/>
    </row>
    <row r="59262" spans="25:28">
      <c r="Y59262" s="240"/>
      <c r="AB59262" s="241"/>
    </row>
    <row r="59263" spans="25:28">
      <c r="Y59263" s="240"/>
      <c r="AB59263" s="241"/>
    </row>
    <row r="59264" spans="25:28">
      <c r="Y59264" s="240"/>
      <c r="AB59264" s="241"/>
    </row>
    <row r="59265" spans="25:28">
      <c r="Y59265" s="240"/>
      <c r="AB59265" s="241"/>
    </row>
    <row r="59266" spans="25:28">
      <c r="Y59266" s="240"/>
      <c r="AB59266" s="241"/>
    </row>
    <row r="59267" spans="25:28">
      <c r="Y59267" s="240"/>
      <c r="AB59267" s="241"/>
    </row>
    <row r="59268" spans="25:28">
      <c r="Y59268" s="240"/>
      <c r="AB59268" s="241"/>
    </row>
    <row r="59269" spans="25:28">
      <c r="Y59269" s="240"/>
      <c r="AB59269" s="241"/>
    </row>
    <row r="59270" spans="25:28">
      <c r="Y59270" s="240"/>
      <c r="AB59270" s="241"/>
    </row>
    <row r="59271" spans="25:28">
      <c r="Y59271" s="240"/>
      <c r="AB59271" s="241"/>
    </row>
    <row r="59272" spans="25:28">
      <c r="Y59272" s="240"/>
      <c r="AB59272" s="241"/>
    </row>
    <row r="59273" spans="25:28">
      <c r="Y59273" s="240"/>
      <c r="AB59273" s="241"/>
    </row>
    <row r="59274" spans="25:28">
      <c r="Y59274" s="240"/>
      <c r="AB59274" s="241"/>
    </row>
    <row r="59275" spans="25:28">
      <c r="Y59275" s="240"/>
      <c r="AB59275" s="241"/>
    </row>
    <row r="59276" spans="25:28">
      <c r="Y59276" s="240"/>
      <c r="AB59276" s="241"/>
    </row>
    <row r="59277" spans="25:28">
      <c r="Y59277" s="240"/>
      <c r="AB59277" s="241"/>
    </row>
    <row r="59278" spans="25:28">
      <c r="Y59278" s="240"/>
      <c r="AB59278" s="241"/>
    </row>
    <row r="59279" spans="25:28">
      <c r="Y59279" s="240"/>
      <c r="AB59279" s="241"/>
    </row>
    <row r="59280" spans="25:28">
      <c r="Y59280" s="240"/>
      <c r="AB59280" s="241"/>
    </row>
    <row r="59281" spans="25:28">
      <c r="Y59281" s="240"/>
      <c r="AB59281" s="241"/>
    </row>
    <row r="59282" spans="25:28">
      <c r="Y59282" s="240"/>
      <c r="AB59282" s="241"/>
    </row>
    <row r="59283" spans="25:28">
      <c r="Y59283" s="240"/>
      <c r="AB59283" s="241"/>
    </row>
    <row r="59284" spans="25:28">
      <c r="Y59284" s="240"/>
      <c r="AB59284" s="241"/>
    </row>
    <row r="59285" spans="25:28">
      <c r="Y59285" s="240"/>
      <c r="AB59285" s="241"/>
    </row>
    <row r="59286" spans="25:28">
      <c r="Y59286" s="240"/>
      <c r="AB59286" s="241"/>
    </row>
    <row r="59287" spans="25:28">
      <c r="Y59287" s="240"/>
      <c r="AB59287" s="241"/>
    </row>
    <row r="59288" spans="25:28">
      <c r="Y59288" s="240"/>
      <c r="AB59288" s="241"/>
    </row>
    <row r="59289" spans="25:28">
      <c r="Y59289" s="240"/>
      <c r="AB59289" s="241"/>
    </row>
    <row r="59290" spans="25:28">
      <c r="Y59290" s="240"/>
      <c r="AB59290" s="241"/>
    </row>
    <row r="59291" spans="25:28">
      <c r="Y59291" s="240"/>
      <c r="AB59291" s="241"/>
    </row>
    <row r="59292" spans="25:28">
      <c r="Y59292" s="240"/>
      <c r="AB59292" s="241"/>
    </row>
    <row r="59293" spans="25:28">
      <c r="Y59293" s="240"/>
      <c r="AB59293" s="241"/>
    </row>
    <row r="59294" spans="25:28">
      <c r="Y59294" s="240"/>
      <c r="AB59294" s="241"/>
    </row>
    <row r="59295" spans="25:28">
      <c r="Y59295" s="240"/>
      <c r="AB59295" s="241"/>
    </row>
    <row r="59296" spans="25:28">
      <c r="Y59296" s="240"/>
      <c r="AB59296" s="241"/>
    </row>
    <row r="59297" spans="25:28">
      <c r="Y59297" s="240"/>
      <c r="AB59297" s="241"/>
    </row>
    <row r="59298" spans="25:28">
      <c r="Y59298" s="240"/>
      <c r="AB59298" s="241"/>
    </row>
    <row r="59299" spans="25:28">
      <c r="Y59299" s="240"/>
      <c r="AB59299" s="241"/>
    </row>
    <row r="59300" spans="25:28">
      <c r="Y59300" s="240"/>
      <c r="AB59300" s="241"/>
    </row>
    <row r="59301" spans="25:28">
      <c r="Y59301" s="240"/>
      <c r="AB59301" s="241"/>
    </row>
    <row r="59302" spans="25:28">
      <c r="Y59302" s="240"/>
      <c r="AB59302" s="241"/>
    </row>
    <row r="59303" spans="25:28">
      <c r="Y59303" s="240"/>
      <c r="AB59303" s="241"/>
    </row>
    <row r="59304" spans="25:28">
      <c r="Y59304" s="240"/>
      <c r="AB59304" s="241"/>
    </row>
    <row r="59305" spans="25:28">
      <c r="Y59305" s="240"/>
      <c r="AB59305" s="241"/>
    </row>
    <row r="59306" spans="25:28">
      <c r="Y59306" s="240"/>
      <c r="AB59306" s="241"/>
    </row>
    <row r="59307" spans="25:28">
      <c r="Y59307" s="240"/>
      <c r="AB59307" s="241"/>
    </row>
    <row r="59308" spans="25:28">
      <c r="Y59308" s="240"/>
      <c r="AB59308" s="241"/>
    </row>
    <row r="59309" spans="25:28">
      <c r="Y59309" s="240"/>
      <c r="AB59309" s="241"/>
    </row>
    <row r="59310" spans="25:28">
      <c r="Y59310" s="240"/>
      <c r="AB59310" s="241"/>
    </row>
    <row r="59311" spans="25:28">
      <c r="Y59311" s="240"/>
      <c r="AB59311" s="241"/>
    </row>
    <row r="59312" spans="25:28">
      <c r="Y59312" s="240"/>
      <c r="AB59312" s="241"/>
    </row>
    <row r="59313" spans="25:28">
      <c r="Y59313" s="240"/>
      <c r="AB59313" s="241"/>
    </row>
    <row r="59314" spans="25:28">
      <c r="Y59314" s="240"/>
      <c r="AB59314" s="241"/>
    </row>
    <row r="59315" spans="25:28">
      <c r="Y59315" s="240"/>
      <c r="AB59315" s="241"/>
    </row>
    <row r="59316" spans="25:28">
      <c r="Y59316" s="240"/>
      <c r="AB59316" s="241"/>
    </row>
    <row r="59317" spans="25:28">
      <c r="Y59317" s="240"/>
      <c r="AB59317" s="241"/>
    </row>
    <row r="59318" spans="25:28">
      <c r="Y59318" s="240"/>
      <c r="AB59318" s="241"/>
    </row>
    <row r="59319" spans="25:28">
      <c r="Y59319" s="240"/>
      <c r="AB59319" s="241"/>
    </row>
    <row r="59320" spans="25:28">
      <c r="Y59320" s="240"/>
      <c r="AB59320" s="241"/>
    </row>
    <row r="59321" spans="25:28">
      <c r="Y59321" s="240"/>
      <c r="AB59321" s="241"/>
    </row>
    <row r="59322" spans="25:28">
      <c r="Y59322" s="240"/>
      <c r="AB59322" s="241"/>
    </row>
    <row r="59323" spans="25:28">
      <c r="Y59323" s="240"/>
      <c r="AB59323" s="241"/>
    </row>
    <row r="59324" spans="25:28">
      <c r="Y59324" s="240"/>
      <c r="AB59324" s="241"/>
    </row>
    <row r="59325" spans="25:28">
      <c r="Y59325" s="240"/>
      <c r="AB59325" s="241"/>
    </row>
    <row r="59326" spans="25:28">
      <c r="Y59326" s="240"/>
      <c r="AB59326" s="241"/>
    </row>
    <row r="59327" spans="25:28">
      <c r="Y59327" s="240"/>
      <c r="AB59327" s="241"/>
    </row>
    <row r="59328" spans="25:28">
      <c r="Y59328" s="240"/>
      <c r="AB59328" s="241"/>
    </row>
    <row r="59329" spans="25:28">
      <c r="Y59329" s="240"/>
      <c r="AB59329" s="241"/>
    </row>
    <row r="59330" spans="25:28">
      <c r="Y59330" s="240"/>
      <c r="AB59330" s="241"/>
    </row>
    <row r="59331" spans="25:28">
      <c r="Y59331" s="240"/>
      <c r="AB59331" s="241"/>
    </row>
    <row r="59332" spans="25:28">
      <c r="Y59332" s="240"/>
      <c r="AB59332" s="241"/>
    </row>
    <row r="59333" spans="25:28">
      <c r="Y59333" s="240"/>
      <c r="AB59333" s="241"/>
    </row>
    <row r="59334" spans="25:28">
      <c r="Y59334" s="240"/>
      <c r="AB59334" s="241"/>
    </row>
    <row r="59335" spans="25:28">
      <c r="Y59335" s="240"/>
      <c r="AB59335" s="241"/>
    </row>
    <row r="59336" spans="25:28">
      <c r="Y59336" s="240"/>
      <c r="AB59336" s="241"/>
    </row>
    <row r="59337" spans="25:28">
      <c r="Y59337" s="240"/>
      <c r="AB59337" s="241"/>
    </row>
    <row r="59338" spans="25:28">
      <c r="Y59338" s="240"/>
      <c r="AB59338" s="241"/>
    </row>
    <row r="59339" spans="25:28">
      <c r="Y59339" s="240"/>
      <c r="AB59339" s="241"/>
    </row>
    <row r="59340" spans="25:28">
      <c r="Y59340" s="240"/>
      <c r="AB59340" s="241"/>
    </row>
    <row r="59341" spans="25:28">
      <c r="Y59341" s="240"/>
      <c r="AB59341" s="241"/>
    </row>
    <row r="59342" spans="25:28">
      <c r="Y59342" s="240"/>
      <c r="AB59342" s="241"/>
    </row>
    <row r="59343" spans="25:28">
      <c r="Y59343" s="240"/>
      <c r="AB59343" s="241"/>
    </row>
    <row r="59344" spans="25:28">
      <c r="Y59344" s="240"/>
      <c r="AB59344" s="241"/>
    </row>
    <row r="59345" spans="25:28">
      <c r="Y59345" s="240"/>
      <c r="AB59345" s="241"/>
    </row>
    <row r="59346" spans="25:28">
      <c r="Y59346" s="240"/>
      <c r="AB59346" s="241"/>
    </row>
    <row r="59347" spans="25:28">
      <c r="Y59347" s="240"/>
      <c r="AB59347" s="241"/>
    </row>
    <row r="59348" spans="25:28">
      <c r="Y59348" s="240"/>
      <c r="AB59348" s="241"/>
    </row>
    <row r="59349" spans="25:28">
      <c r="Y59349" s="240"/>
      <c r="AB59349" s="241"/>
    </row>
    <row r="59350" spans="25:28">
      <c r="Y59350" s="240"/>
      <c r="AB59350" s="241"/>
    </row>
    <row r="59351" spans="25:28">
      <c r="Y59351" s="240"/>
      <c r="AB59351" s="241"/>
    </row>
    <row r="59352" spans="25:28">
      <c r="Y59352" s="240"/>
      <c r="AB59352" s="241"/>
    </row>
    <row r="59353" spans="25:28">
      <c r="Y59353" s="240"/>
      <c r="AB59353" s="241"/>
    </row>
    <row r="59354" spans="25:28">
      <c r="Y59354" s="240"/>
      <c r="AB59354" s="241"/>
    </row>
    <row r="59355" spans="25:28">
      <c r="Y59355" s="240"/>
      <c r="AB59355" s="241"/>
    </row>
    <row r="59356" spans="25:28">
      <c r="Y59356" s="240"/>
      <c r="AB59356" s="241"/>
    </row>
    <row r="59357" spans="25:28">
      <c r="Y59357" s="240"/>
      <c r="AB59357" s="241"/>
    </row>
    <row r="59358" spans="25:28">
      <c r="Y59358" s="240"/>
      <c r="AB59358" s="241"/>
    </row>
    <row r="59359" spans="25:28">
      <c r="Y59359" s="240"/>
      <c r="AB59359" s="241"/>
    </row>
    <row r="59360" spans="25:28">
      <c r="Y59360" s="240"/>
      <c r="AB59360" s="241"/>
    </row>
    <row r="59361" spans="25:28">
      <c r="Y59361" s="240"/>
      <c r="AB59361" s="241"/>
    </row>
    <row r="59362" spans="25:28">
      <c r="Y59362" s="240"/>
      <c r="AB59362" s="241"/>
    </row>
    <row r="59363" spans="25:28">
      <c r="Y59363" s="240"/>
      <c r="AB59363" s="241"/>
    </row>
    <row r="59364" spans="25:28">
      <c r="Y59364" s="240"/>
      <c r="AB59364" s="241"/>
    </row>
    <row r="59365" spans="25:28">
      <c r="Y59365" s="240"/>
      <c r="AB59365" s="241"/>
    </row>
    <row r="59366" spans="25:28">
      <c r="Y59366" s="240"/>
      <c r="AB59366" s="241"/>
    </row>
    <row r="59367" spans="25:28">
      <c r="Y59367" s="240"/>
      <c r="AB59367" s="241"/>
    </row>
    <row r="59368" spans="25:28">
      <c r="Y59368" s="240"/>
      <c r="AB59368" s="241"/>
    </row>
    <row r="59369" spans="25:28">
      <c r="Y59369" s="240"/>
      <c r="AB59369" s="241"/>
    </row>
    <row r="59370" spans="25:28">
      <c r="Y59370" s="240"/>
      <c r="AB59370" s="241"/>
    </row>
    <row r="59371" spans="25:28">
      <c r="Y59371" s="240"/>
      <c r="AB59371" s="241"/>
    </row>
    <row r="59372" spans="25:28">
      <c r="Y59372" s="240"/>
      <c r="AB59372" s="241"/>
    </row>
    <row r="59373" spans="25:28">
      <c r="Y59373" s="240"/>
      <c r="AB59373" s="241"/>
    </row>
    <row r="59374" spans="25:28">
      <c r="Y59374" s="240"/>
      <c r="AB59374" s="241"/>
    </row>
    <row r="59375" spans="25:28">
      <c r="Y59375" s="240"/>
      <c r="AB59375" s="241"/>
    </row>
    <row r="59376" spans="25:28">
      <c r="Y59376" s="240"/>
      <c r="AB59376" s="241"/>
    </row>
    <row r="59377" spans="25:28">
      <c r="Y59377" s="240"/>
      <c r="AB59377" s="241"/>
    </row>
    <row r="59378" spans="25:28">
      <c r="Y59378" s="240"/>
      <c r="AB59378" s="241"/>
    </row>
    <row r="59379" spans="25:28">
      <c r="Y59379" s="240"/>
      <c r="AB59379" s="241"/>
    </row>
    <row r="59380" spans="25:28">
      <c r="Y59380" s="240"/>
      <c r="AB59380" s="241"/>
    </row>
    <row r="59381" spans="25:28">
      <c r="Y59381" s="240"/>
      <c r="AB59381" s="241"/>
    </row>
    <row r="59382" spans="25:28">
      <c r="Y59382" s="240"/>
      <c r="AB59382" s="241"/>
    </row>
    <row r="59383" spans="25:28">
      <c r="Y59383" s="240"/>
      <c r="AB59383" s="241"/>
    </row>
    <row r="59384" spans="25:28">
      <c r="Y59384" s="240"/>
      <c r="AB59384" s="241"/>
    </row>
    <row r="59385" spans="25:28">
      <c r="Y59385" s="240"/>
      <c r="AB59385" s="241"/>
    </row>
    <row r="59386" spans="25:28">
      <c r="Y59386" s="240"/>
      <c r="AB59386" s="241"/>
    </row>
    <row r="59387" spans="25:28">
      <c r="Y59387" s="240"/>
      <c r="AB59387" s="241"/>
    </row>
    <row r="59388" spans="25:28">
      <c r="Y59388" s="240"/>
      <c r="AB59388" s="241"/>
    </row>
    <row r="59389" spans="25:28">
      <c r="Y59389" s="240"/>
      <c r="AB59389" s="241"/>
    </row>
    <row r="59390" spans="25:28">
      <c r="Y59390" s="240"/>
      <c r="AB59390" s="241"/>
    </row>
    <row r="59391" spans="25:28">
      <c r="Y59391" s="240"/>
      <c r="AB59391" s="241"/>
    </row>
    <row r="59392" spans="25:28">
      <c r="Y59392" s="240"/>
      <c r="AB59392" s="241"/>
    </row>
    <row r="59393" spans="25:28">
      <c r="Y59393" s="240"/>
      <c r="AB59393" s="241"/>
    </row>
    <row r="59394" spans="25:28">
      <c r="Y59394" s="240"/>
      <c r="AB59394" s="241"/>
    </row>
    <row r="59395" spans="25:28">
      <c r="Y59395" s="240"/>
      <c r="AB59395" s="241"/>
    </row>
    <row r="59396" spans="25:28">
      <c r="Y59396" s="240"/>
      <c r="AB59396" s="241"/>
    </row>
    <row r="59397" spans="25:28">
      <c r="Y59397" s="240"/>
      <c r="AB59397" s="241"/>
    </row>
    <row r="59398" spans="25:28">
      <c r="Y59398" s="240"/>
      <c r="AB59398" s="241"/>
    </row>
    <row r="59399" spans="25:28">
      <c r="Y59399" s="240"/>
      <c r="AB59399" s="241"/>
    </row>
    <row r="59400" spans="25:28">
      <c r="Y59400" s="240"/>
      <c r="AB59400" s="241"/>
    </row>
    <row r="59401" spans="25:28">
      <c r="Y59401" s="240"/>
      <c r="AB59401" s="241"/>
    </row>
    <row r="59402" spans="25:28">
      <c r="Y59402" s="240"/>
      <c r="AB59402" s="241"/>
    </row>
    <row r="59403" spans="25:28">
      <c r="Y59403" s="240"/>
      <c r="AB59403" s="241"/>
    </row>
    <row r="59404" spans="25:28">
      <c r="Y59404" s="240"/>
      <c r="AB59404" s="241"/>
    </row>
    <row r="59405" spans="25:28">
      <c r="Y59405" s="240"/>
      <c r="AB59405" s="241"/>
    </row>
    <row r="59406" spans="25:28">
      <c r="Y59406" s="240"/>
      <c r="AB59406" s="241"/>
    </row>
    <row r="59407" spans="25:28">
      <c r="Y59407" s="240"/>
      <c r="AB59407" s="241"/>
    </row>
    <row r="59408" spans="25:28">
      <c r="Y59408" s="240"/>
      <c r="AB59408" s="241"/>
    </row>
    <row r="59409" spans="25:28">
      <c r="Y59409" s="240"/>
      <c r="AB59409" s="241"/>
    </row>
    <row r="59410" spans="25:28">
      <c r="Y59410" s="240"/>
      <c r="AB59410" s="241"/>
    </row>
    <row r="59411" spans="25:28">
      <c r="Y59411" s="240"/>
      <c r="AB59411" s="241"/>
    </row>
    <row r="59412" spans="25:28">
      <c r="Y59412" s="240"/>
      <c r="AB59412" s="241"/>
    </row>
    <row r="59413" spans="25:28">
      <c r="Y59413" s="240"/>
      <c r="AB59413" s="241"/>
    </row>
    <row r="59414" spans="25:28">
      <c r="Y59414" s="240"/>
      <c r="AB59414" s="241"/>
    </row>
    <row r="59415" spans="25:28">
      <c r="Y59415" s="240"/>
      <c r="AB59415" s="241"/>
    </row>
    <row r="59416" spans="25:28">
      <c r="Y59416" s="240"/>
      <c r="AB59416" s="241"/>
    </row>
    <row r="59417" spans="25:28">
      <c r="Y59417" s="240"/>
      <c r="AB59417" s="241"/>
    </row>
    <row r="59418" spans="25:28">
      <c r="Y59418" s="240"/>
      <c r="AB59418" s="241"/>
    </row>
    <row r="59419" spans="25:28">
      <c r="Y59419" s="240"/>
      <c r="AB59419" s="241"/>
    </row>
    <row r="59420" spans="25:28">
      <c r="Y59420" s="240"/>
      <c r="AB59420" s="241"/>
    </row>
    <row r="59421" spans="25:28">
      <c r="Y59421" s="240"/>
      <c r="AB59421" s="241"/>
    </row>
    <row r="59422" spans="25:28">
      <c r="Y59422" s="240"/>
      <c r="AB59422" s="241"/>
    </row>
    <row r="59423" spans="25:28">
      <c r="Y59423" s="240"/>
      <c r="AB59423" s="241"/>
    </row>
    <row r="59424" spans="25:28">
      <c r="Y59424" s="240"/>
      <c r="AB59424" s="241"/>
    </row>
    <row r="59425" spans="25:28">
      <c r="Y59425" s="240"/>
      <c r="AB59425" s="241"/>
    </row>
    <row r="59426" spans="25:28">
      <c r="Y59426" s="240"/>
      <c r="AB59426" s="241"/>
    </row>
    <row r="59427" spans="25:28">
      <c r="Y59427" s="240"/>
      <c r="AB59427" s="241"/>
    </row>
    <row r="59428" spans="25:28">
      <c r="Y59428" s="240"/>
      <c r="AB59428" s="241"/>
    </row>
    <row r="59429" spans="25:28">
      <c r="Y59429" s="240"/>
      <c r="AB59429" s="241"/>
    </row>
    <row r="59430" spans="25:28">
      <c r="Y59430" s="240"/>
      <c r="AB59430" s="241"/>
    </row>
    <row r="59431" spans="25:28">
      <c r="Y59431" s="240"/>
      <c r="AB59431" s="241"/>
    </row>
    <row r="59432" spans="25:28">
      <c r="Y59432" s="240"/>
      <c r="AB59432" s="241"/>
    </row>
    <row r="59433" spans="25:28">
      <c r="Y59433" s="240"/>
      <c r="AB59433" s="241"/>
    </row>
    <row r="59434" spans="25:28">
      <c r="Y59434" s="240"/>
      <c r="AB59434" s="241"/>
    </row>
    <row r="59435" spans="25:28">
      <c r="Y59435" s="240"/>
      <c r="AB59435" s="241"/>
    </row>
    <row r="59436" spans="25:28">
      <c r="Y59436" s="240"/>
      <c r="AB59436" s="241"/>
    </row>
    <row r="59437" spans="25:28">
      <c r="Y59437" s="240"/>
      <c r="AB59437" s="241"/>
    </row>
    <row r="59438" spans="25:28">
      <c r="Y59438" s="240"/>
      <c r="AB59438" s="241"/>
    </row>
    <row r="59439" spans="25:28">
      <c r="Y59439" s="240"/>
      <c r="AB59439" s="241"/>
    </row>
    <row r="59440" spans="25:28">
      <c r="Y59440" s="240"/>
      <c r="AB59440" s="241"/>
    </row>
    <row r="59441" spans="25:28">
      <c r="Y59441" s="240"/>
      <c r="AB59441" s="241"/>
    </row>
    <row r="59442" spans="25:28">
      <c r="Y59442" s="240"/>
      <c r="AB59442" s="241"/>
    </row>
    <row r="59443" spans="25:28">
      <c r="Y59443" s="240"/>
      <c r="AB59443" s="241"/>
    </row>
    <row r="59444" spans="25:28">
      <c r="Y59444" s="240"/>
      <c r="AB59444" s="241"/>
    </row>
    <row r="59445" spans="25:28">
      <c r="Y59445" s="240"/>
      <c r="AB59445" s="241"/>
    </row>
    <row r="59446" spans="25:28">
      <c r="Y59446" s="240"/>
      <c r="AB59446" s="241"/>
    </row>
    <row r="59447" spans="25:28">
      <c r="Y59447" s="240"/>
      <c r="AB59447" s="241"/>
    </row>
    <row r="59448" spans="25:28">
      <c r="Y59448" s="240"/>
      <c r="AB59448" s="241"/>
    </row>
    <row r="59449" spans="25:28">
      <c r="Y59449" s="240"/>
      <c r="AB59449" s="241"/>
    </row>
    <row r="59450" spans="25:28">
      <c r="Y59450" s="240"/>
      <c r="AB59450" s="241"/>
    </row>
    <row r="59451" spans="25:28">
      <c r="Y59451" s="240"/>
      <c r="AB59451" s="241"/>
    </row>
    <row r="59452" spans="25:28">
      <c r="Y59452" s="240"/>
      <c r="AB59452" s="241"/>
    </row>
    <row r="59453" spans="25:28">
      <c r="Y59453" s="240"/>
      <c r="AB59453" s="241"/>
    </row>
    <row r="59454" spans="25:28">
      <c r="Y59454" s="240"/>
      <c r="AB59454" s="241"/>
    </row>
    <row r="59455" spans="25:28">
      <c r="Y59455" s="240"/>
      <c r="AB59455" s="241"/>
    </row>
    <row r="59456" spans="25:28">
      <c r="Y59456" s="240"/>
      <c r="AB59456" s="241"/>
    </row>
    <row r="59457" spans="25:28">
      <c r="Y59457" s="240"/>
      <c r="AB59457" s="241"/>
    </row>
    <row r="59458" spans="25:28">
      <c r="Y59458" s="240"/>
      <c r="AB59458" s="241"/>
    </row>
    <row r="59459" spans="25:28">
      <c r="Y59459" s="240"/>
      <c r="AB59459" s="241"/>
    </row>
    <row r="59460" spans="25:28">
      <c r="Y59460" s="240"/>
      <c r="AB59460" s="241"/>
    </row>
    <row r="59461" spans="25:28">
      <c r="Y59461" s="240"/>
      <c r="AB59461" s="241"/>
    </row>
    <row r="59462" spans="25:28">
      <c r="Y59462" s="240"/>
      <c r="AB59462" s="241"/>
    </row>
    <row r="59463" spans="25:28">
      <c r="Y59463" s="240"/>
      <c r="AB59463" s="241"/>
    </row>
    <row r="59464" spans="25:28">
      <c r="Y59464" s="240"/>
      <c r="AB59464" s="241"/>
    </row>
    <row r="59465" spans="25:28">
      <c r="Y59465" s="240"/>
      <c r="AB59465" s="241"/>
    </row>
    <row r="59466" spans="25:28">
      <c r="Y59466" s="240"/>
      <c r="AB59466" s="241"/>
    </row>
    <row r="59467" spans="25:28">
      <c r="Y59467" s="240"/>
      <c r="AB59467" s="241"/>
    </row>
    <row r="59468" spans="25:28">
      <c r="Y59468" s="240"/>
      <c r="AB59468" s="241"/>
    </row>
    <row r="59469" spans="25:28">
      <c r="Y59469" s="240"/>
      <c r="AB59469" s="241"/>
    </row>
    <row r="59470" spans="25:28">
      <c r="Y59470" s="240"/>
      <c r="AB59470" s="241"/>
    </row>
    <row r="59471" spans="25:28">
      <c r="Y59471" s="240"/>
      <c r="AB59471" s="241"/>
    </row>
    <row r="59472" spans="25:28">
      <c r="Y59472" s="240"/>
      <c r="AB59472" s="241"/>
    </row>
    <row r="59473" spans="25:28">
      <c r="Y59473" s="240"/>
      <c r="AB59473" s="241"/>
    </row>
    <row r="59474" spans="25:28">
      <c r="Y59474" s="240"/>
      <c r="AB59474" s="241"/>
    </row>
    <row r="59475" spans="25:28">
      <c r="Y59475" s="240"/>
      <c r="AB59475" s="241"/>
    </row>
    <row r="59476" spans="25:28">
      <c r="Y59476" s="240"/>
      <c r="AB59476" s="241"/>
    </row>
    <row r="59477" spans="25:28">
      <c r="Y59477" s="240"/>
      <c r="AB59477" s="241"/>
    </row>
    <row r="59478" spans="25:28">
      <c r="Y59478" s="240"/>
      <c r="AB59478" s="241"/>
    </row>
    <row r="59479" spans="25:28">
      <c r="Y59479" s="240"/>
      <c r="AB59479" s="241"/>
    </row>
    <row r="59480" spans="25:28">
      <c r="Y59480" s="240"/>
      <c r="AB59480" s="241"/>
    </row>
    <row r="59481" spans="25:28">
      <c r="Y59481" s="240"/>
      <c r="AB59481" s="241"/>
    </row>
    <row r="59482" spans="25:28">
      <c r="Y59482" s="240"/>
      <c r="AB59482" s="241"/>
    </row>
    <row r="59483" spans="25:28">
      <c r="Y59483" s="240"/>
      <c r="AB59483" s="241"/>
    </row>
    <row r="59484" spans="25:28">
      <c r="Y59484" s="240"/>
      <c r="AB59484" s="241"/>
    </row>
    <row r="59485" spans="25:28">
      <c r="Y59485" s="240"/>
      <c r="AB59485" s="241"/>
    </row>
    <row r="59486" spans="25:28">
      <c r="Y59486" s="240"/>
      <c r="AB59486" s="241"/>
    </row>
    <row r="59487" spans="25:28">
      <c r="Y59487" s="240"/>
      <c r="AB59487" s="241"/>
    </row>
    <row r="59488" spans="25:28">
      <c r="Y59488" s="240"/>
      <c r="AB59488" s="241"/>
    </row>
    <row r="59489" spans="25:28">
      <c r="Y59489" s="240"/>
      <c r="AB59489" s="241"/>
    </row>
    <row r="59490" spans="25:28">
      <c r="Y59490" s="240"/>
      <c r="AB59490" s="241"/>
    </row>
    <row r="59491" spans="25:28">
      <c r="Y59491" s="240"/>
      <c r="AB59491" s="241"/>
    </row>
    <row r="59492" spans="25:28">
      <c r="Y59492" s="240"/>
      <c r="AB59492" s="241"/>
    </row>
    <row r="59493" spans="25:28">
      <c r="Y59493" s="240"/>
      <c r="AB59493" s="241"/>
    </row>
    <row r="59494" spans="25:28">
      <c r="Y59494" s="240"/>
      <c r="AB59494" s="241"/>
    </row>
    <row r="59495" spans="25:28">
      <c r="Y59495" s="240"/>
      <c r="AB59495" s="241"/>
    </row>
    <row r="59496" spans="25:28">
      <c r="Y59496" s="240"/>
      <c r="AB59496" s="241"/>
    </row>
    <row r="59497" spans="25:28">
      <c r="Y59497" s="240"/>
      <c r="AB59497" s="241"/>
    </row>
    <row r="59498" spans="25:28">
      <c r="Y59498" s="240"/>
      <c r="AB59498" s="241"/>
    </row>
    <row r="59499" spans="25:28">
      <c r="Y59499" s="240"/>
      <c r="AB59499" s="241"/>
    </row>
    <row r="59500" spans="25:28">
      <c r="Y59500" s="240"/>
      <c r="AB59500" s="241"/>
    </row>
    <row r="59501" spans="25:28">
      <c r="Y59501" s="240"/>
      <c r="AB59501" s="241"/>
    </row>
    <row r="59502" spans="25:28">
      <c r="Y59502" s="240"/>
      <c r="AB59502" s="241"/>
    </row>
    <row r="59503" spans="25:28">
      <c r="Y59503" s="240"/>
      <c r="AB59503" s="241"/>
    </row>
    <row r="59504" spans="25:28">
      <c r="Y59504" s="240"/>
      <c r="AB59504" s="241"/>
    </row>
    <row r="59505" spans="25:28">
      <c r="Y59505" s="240"/>
      <c r="AB59505" s="241"/>
    </row>
    <row r="59506" spans="25:28">
      <c r="Y59506" s="240"/>
      <c r="AB59506" s="241"/>
    </row>
    <row r="59507" spans="25:28">
      <c r="Y59507" s="240"/>
      <c r="AB59507" s="241"/>
    </row>
    <row r="59508" spans="25:28">
      <c r="Y59508" s="240"/>
      <c r="AB59508" s="241"/>
    </row>
    <row r="59509" spans="25:28">
      <c r="Y59509" s="240"/>
      <c r="AB59509" s="241"/>
    </row>
    <row r="59510" spans="25:28">
      <c r="Y59510" s="240"/>
      <c r="AB59510" s="241"/>
    </row>
    <row r="59511" spans="25:28">
      <c r="Y59511" s="240"/>
      <c r="AB59511" s="241"/>
    </row>
    <row r="59512" spans="25:28">
      <c r="Y59512" s="240"/>
      <c r="AB59512" s="241"/>
    </row>
    <row r="59513" spans="25:28">
      <c r="Y59513" s="240"/>
      <c r="AB59513" s="241"/>
    </row>
    <row r="59514" spans="25:28">
      <c r="Y59514" s="240"/>
      <c r="AB59514" s="241"/>
    </row>
    <row r="59515" spans="25:28">
      <c r="Y59515" s="240"/>
      <c r="AB59515" s="241"/>
    </row>
    <row r="59516" spans="25:28">
      <c r="Y59516" s="240"/>
      <c r="AB59516" s="241"/>
    </row>
    <row r="59517" spans="25:28">
      <c r="Y59517" s="240"/>
      <c r="AB59517" s="241"/>
    </row>
    <row r="59518" spans="25:28">
      <c r="Y59518" s="240"/>
      <c r="AB59518" s="241"/>
    </row>
    <row r="59519" spans="25:28">
      <c r="Y59519" s="240"/>
      <c r="AB59519" s="241"/>
    </row>
    <row r="59520" spans="25:28">
      <c r="Y59520" s="240"/>
      <c r="AB59520" s="241"/>
    </row>
    <row r="59521" spans="25:28">
      <c r="Y59521" s="240"/>
      <c r="AB59521" s="241"/>
    </row>
    <row r="59522" spans="25:28">
      <c r="Y59522" s="240"/>
      <c r="AB59522" s="241"/>
    </row>
    <row r="59523" spans="25:28">
      <c r="Y59523" s="240"/>
      <c r="AB59523" s="241"/>
    </row>
    <row r="59524" spans="25:28">
      <c r="Y59524" s="240"/>
      <c r="AB59524" s="241"/>
    </row>
    <row r="59525" spans="25:28">
      <c r="Y59525" s="240"/>
      <c r="AB59525" s="241"/>
    </row>
    <row r="59526" spans="25:28">
      <c r="Y59526" s="240"/>
      <c r="AB59526" s="241"/>
    </row>
    <row r="59527" spans="25:28">
      <c r="Y59527" s="240"/>
      <c r="AB59527" s="241"/>
    </row>
    <row r="59528" spans="25:28">
      <c r="Y59528" s="240"/>
      <c r="AB59528" s="241"/>
    </row>
    <row r="59529" spans="25:28">
      <c r="Y59529" s="240"/>
      <c r="AB59529" s="241"/>
    </row>
    <row r="59530" spans="25:28">
      <c r="Y59530" s="240"/>
      <c r="AB59530" s="241"/>
    </row>
    <row r="59531" spans="25:28">
      <c r="Y59531" s="240"/>
      <c r="AB59531" s="241"/>
    </row>
    <row r="59532" spans="25:28">
      <c r="Y59532" s="240"/>
      <c r="AB59532" s="241"/>
    </row>
    <row r="59533" spans="25:28">
      <c r="Y59533" s="240"/>
      <c r="AB59533" s="241"/>
    </row>
    <row r="59534" spans="25:28">
      <c r="Y59534" s="240"/>
      <c r="AB59534" s="241"/>
    </row>
    <row r="59535" spans="25:28">
      <c r="Y59535" s="240"/>
      <c r="AB59535" s="241"/>
    </row>
    <row r="59536" spans="25:28">
      <c r="Y59536" s="240"/>
      <c r="AB59536" s="241"/>
    </row>
    <row r="59537" spans="25:28">
      <c r="Y59537" s="240"/>
      <c r="AB59537" s="241"/>
    </row>
    <row r="59538" spans="25:28">
      <c r="Y59538" s="240"/>
      <c r="AB59538" s="241"/>
    </row>
    <row r="59539" spans="25:28">
      <c r="Y59539" s="240"/>
      <c r="AB59539" s="241"/>
    </row>
    <row r="59540" spans="25:28">
      <c r="Y59540" s="240"/>
      <c r="AB59540" s="241"/>
    </row>
    <row r="59541" spans="25:28">
      <c r="Y59541" s="240"/>
      <c r="AB59541" s="241"/>
    </row>
    <row r="59542" spans="25:28">
      <c r="Y59542" s="240"/>
      <c r="AB59542" s="241"/>
    </row>
    <row r="59543" spans="25:28">
      <c r="Y59543" s="240"/>
      <c r="AB59543" s="241"/>
    </row>
    <row r="59544" spans="25:28">
      <c r="Y59544" s="240"/>
      <c r="AB59544" s="241"/>
    </row>
    <row r="59545" spans="25:28">
      <c r="Y59545" s="240"/>
      <c r="AB59545" s="241"/>
    </row>
    <row r="59546" spans="25:28">
      <c r="Y59546" s="240"/>
      <c r="AB59546" s="241"/>
    </row>
    <row r="59547" spans="25:28">
      <c r="Y59547" s="240"/>
      <c r="AB59547" s="241"/>
    </row>
    <row r="59548" spans="25:28">
      <c r="Y59548" s="240"/>
      <c r="AB59548" s="241"/>
    </row>
    <row r="59549" spans="25:28">
      <c r="Y59549" s="240"/>
      <c r="AB59549" s="241"/>
    </row>
    <row r="59550" spans="25:28">
      <c r="Y59550" s="240"/>
      <c r="AB59550" s="241"/>
    </row>
    <row r="59551" spans="25:28">
      <c r="Y59551" s="240"/>
      <c r="AB59551" s="241"/>
    </row>
    <row r="59552" spans="25:28">
      <c r="Y59552" s="240"/>
      <c r="AB59552" s="241"/>
    </row>
    <row r="59553" spans="25:28">
      <c r="Y59553" s="240"/>
      <c r="AB59553" s="241"/>
    </row>
    <row r="59554" spans="25:28">
      <c r="Y59554" s="240"/>
      <c r="AB59554" s="241"/>
    </row>
    <row r="59555" spans="25:28">
      <c r="Y59555" s="240"/>
      <c r="AB59555" s="241"/>
    </row>
    <row r="59556" spans="25:28">
      <c r="Y59556" s="240"/>
      <c r="AB59556" s="241"/>
    </row>
    <row r="59557" spans="25:28">
      <c r="Y59557" s="240"/>
      <c r="AB59557" s="241"/>
    </row>
    <row r="59558" spans="25:28">
      <c r="Y59558" s="240"/>
      <c r="AB59558" s="241"/>
    </row>
    <row r="59559" spans="25:28">
      <c r="Y59559" s="240"/>
      <c r="AB59559" s="241"/>
    </row>
    <row r="59560" spans="25:28">
      <c r="Y59560" s="240"/>
      <c r="AB59560" s="241"/>
    </row>
    <row r="59561" spans="25:28">
      <c r="Y59561" s="240"/>
      <c r="AB59561" s="241"/>
    </row>
    <row r="59562" spans="25:28">
      <c r="Y59562" s="240"/>
      <c r="AB59562" s="241"/>
    </row>
    <row r="59563" spans="25:28">
      <c r="Y59563" s="240"/>
      <c r="AB59563" s="241"/>
    </row>
    <row r="59564" spans="25:28">
      <c r="Y59564" s="240"/>
      <c r="AB59564" s="241"/>
    </row>
    <row r="59565" spans="25:28">
      <c r="Y59565" s="240"/>
      <c r="AB59565" s="241"/>
    </row>
    <row r="59566" spans="25:28">
      <c r="Y59566" s="240"/>
      <c r="AB59566" s="241"/>
    </row>
    <row r="59567" spans="25:28">
      <c r="Y59567" s="240"/>
      <c r="AB59567" s="241"/>
    </row>
    <row r="59568" spans="25:28">
      <c r="Y59568" s="240"/>
      <c r="AB59568" s="241"/>
    </row>
    <row r="59569" spans="25:28">
      <c r="Y59569" s="240"/>
      <c r="AB59569" s="241"/>
    </row>
    <row r="59570" spans="25:28">
      <c r="Y59570" s="240"/>
      <c r="AB59570" s="241"/>
    </row>
    <row r="59571" spans="25:28">
      <c r="Y59571" s="240"/>
      <c r="AB59571" s="241"/>
    </row>
    <row r="59572" spans="25:28">
      <c r="Y59572" s="240"/>
      <c r="AB59572" s="241"/>
    </row>
    <row r="59573" spans="25:28">
      <c r="Y59573" s="240"/>
      <c r="AB59573" s="241"/>
    </row>
    <row r="59574" spans="25:28">
      <c r="Y59574" s="240"/>
      <c r="AB59574" s="241"/>
    </row>
    <row r="59575" spans="25:28">
      <c r="Y59575" s="240"/>
      <c r="AB59575" s="241"/>
    </row>
    <row r="59576" spans="25:28">
      <c r="Y59576" s="240"/>
      <c r="AB59576" s="241"/>
    </row>
    <row r="59577" spans="25:28">
      <c r="Y59577" s="240"/>
      <c r="AB59577" s="241"/>
    </row>
    <row r="59578" spans="25:28">
      <c r="Y59578" s="240"/>
      <c r="AB59578" s="241"/>
    </row>
    <row r="59579" spans="25:28">
      <c r="Y59579" s="240"/>
      <c r="AB59579" s="241"/>
    </row>
    <row r="59580" spans="25:28">
      <c r="Y59580" s="240"/>
      <c r="AB59580" s="241"/>
    </row>
    <row r="59581" spans="25:28">
      <c r="Y59581" s="240"/>
      <c r="AB59581" s="241"/>
    </row>
    <row r="59582" spans="25:28">
      <c r="Y59582" s="240"/>
      <c r="AB59582" s="241"/>
    </row>
    <row r="59583" spans="25:28">
      <c r="Y59583" s="240"/>
      <c r="AB59583" s="241"/>
    </row>
    <row r="59584" spans="25:28">
      <c r="Y59584" s="240"/>
      <c r="AB59584" s="241"/>
    </row>
    <row r="59585" spans="25:28">
      <c r="Y59585" s="240"/>
      <c r="AB59585" s="241"/>
    </row>
    <row r="59586" spans="25:28">
      <c r="Y59586" s="240"/>
      <c r="AB59586" s="241"/>
    </row>
    <row r="59587" spans="25:28">
      <c r="Y59587" s="240"/>
      <c r="AB59587" s="241"/>
    </row>
    <row r="59588" spans="25:28">
      <c r="Y59588" s="240"/>
      <c r="AB59588" s="241"/>
    </row>
    <row r="59589" spans="25:28">
      <c r="Y59589" s="240"/>
      <c r="AB59589" s="241"/>
    </row>
    <row r="59590" spans="25:28">
      <c r="Y59590" s="240"/>
      <c r="AB59590" s="241"/>
    </row>
    <row r="59591" spans="25:28">
      <c r="Y59591" s="240"/>
      <c r="AB59591" s="241"/>
    </row>
    <row r="59592" spans="25:28">
      <c r="Y59592" s="240"/>
      <c r="AB59592" s="241"/>
    </row>
    <row r="59593" spans="25:28">
      <c r="Y59593" s="240"/>
      <c r="AB59593" s="241"/>
    </row>
    <row r="59594" spans="25:28">
      <c r="Y59594" s="240"/>
      <c r="AB59594" s="241"/>
    </row>
    <row r="59595" spans="25:28">
      <c r="Y59595" s="240"/>
      <c r="AB59595" s="241"/>
    </row>
    <row r="59596" spans="25:28">
      <c r="Y59596" s="240"/>
      <c r="AB59596" s="241"/>
    </row>
    <row r="59597" spans="25:28">
      <c r="Y59597" s="240"/>
      <c r="AB59597" s="241"/>
    </row>
    <row r="59598" spans="25:28">
      <c r="Y59598" s="240"/>
      <c r="AB59598" s="241"/>
    </row>
    <row r="59599" spans="25:28">
      <c r="Y59599" s="240"/>
      <c r="AB59599" s="241"/>
    </row>
    <row r="59600" spans="25:28">
      <c r="Y59600" s="240"/>
      <c r="AB59600" s="241"/>
    </row>
    <row r="59601" spans="25:28">
      <c r="Y59601" s="240"/>
      <c r="AB59601" s="241"/>
    </row>
    <row r="59602" spans="25:28">
      <c r="Y59602" s="240"/>
      <c r="AB59602" s="241"/>
    </row>
    <row r="59603" spans="25:28">
      <c r="Y59603" s="240"/>
      <c r="AB59603" s="241"/>
    </row>
    <row r="59604" spans="25:28">
      <c r="Y59604" s="240"/>
      <c r="AB59604" s="241"/>
    </row>
    <row r="59605" spans="25:28">
      <c r="Y59605" s="240"/>
      <c r="AB59605" s="241"/>
    </row>
    <row r="59606" spans="25:28">
      <c r="Y59606" s="240"/>
      <c r="AB59606" s="241"/>
    </row>
    <row r="59607" spans="25:28">
      <c r="Y59607" s="240"/>
      <c r="AB59607" s="241"/>
    </row>
    <row r="59608" spans="25:28">
      <c r="Y59608" s="240"/>
      <c r="AB59608" s="241"/>
    </row>
    <row r="59609" spans="25:28">
      <c r="Y59609" s="240"/>
      <c r="AB59609" s="241"/>
    </row>
    <row r="59610" spans="25:28">
      <c r="Y59610" s="240"/>
      <c r="AB59610" s="241"/>
    </row>
    <row r="59611" spans="25:28">
      <c r="Y59611" s="240"/>
      <c r="AB59611" s="241"/>
    </row>
    <row r="59612" spans="25:28">
      <c r="Y59612" s="240"/>
      <c r="AB59612" s="241"/>
    </row>
    <row r="59613" spans="25:28">
      <c r="Y59613" s="240"/>
      <c r="AB59613" s="241"/>
    </row>
    <row r="59614" spans="25:28">
      <c r="Y59614" s="240"/>
      <c r="AB59614" s="241"/>
    </row>
    <row r="59615" spans="25:28">
      <c r="Y59615" s="240"/>
      <c r="AB59615" s="241"/>
    </row>
    <row r="59616" spans="25:28">
      <c r="Y59616" s="240"/>
      <c r="AB59616" s="241"/>
    </row>
    <row r="59617" spans="25:28">
      <c r="Y59617" s="240"/>
      <c r="AB59617" s="241"/>
    </row>
    <row r="59618" spans="25:28">
      <c r="Y59618" s="240"/>
      <c r="AB59618" s="241"/>
    </row>
    <row r="59619" spans="25:28">
      <c r="Y59619" s="240"/>
      <c r="AB59619" s="241"/>
    </row>
    <row r="59620" spans="25:28">
      <c r="Y59620" s="240"/>
      <c r="AB59620" s="241"/>
    </row>
    <row r="59621" spans="25:28">
      <c r="Y59621" s="240"/>
      <c r="AB59621" s="241"/>
    </row>
    <row r="59622" spans="25:28">
      <c r="Y59622" s="240"/>
      <c r="AB59622" s="241"/>
    </row>
    <row r="59623" spans="25:28">
      <c r="Y59623" s="240"/>
      <c r="AB59623" s="241"/>
    </row>
    <row r="59624" spans="25:28">
      <c r="Y59624" s="240"/>
      <c r="AB59624" s="241"/>
    </row>
    <row r="59625" spans="25:28">
      <c r="Y59625" s="240"/>
      <c r="AB59625" s="241"/>
    </row>
    <row r="59626" spans="25:28">
      <c r="Y59626" s="240"/>
      <c r="AB59626" s="241"/>
    </row>
    <row r="59627" spans="25:28">
      <c r="Y59627" s="240"/>
      <c r="AB59627" s="241"/>
    </row>
    <row r="59628" spans="25:28">
      <c r="Y59628" s="240"/>
      <c r="AB59628" s="241"/>
    </row>
    <row r="59629" spans="25:28">
      <c r="Y59629" s="240"/>
      <c r="AB59629" s="241"/>
    </row>
    <row r="59630" spans="25:28">
      <c r="Y59630" s="240"/>
      <c r="AB59630" s="241"/>
    </row>
    <row r="59631" spans="25:28">
      <c r="Y59631" s="240"/>
      <c r="AB59631" s="241"/>
    </row>
    <row r="59632" spans="25:28">
      <c r="Y59632" s="240"/>
      <c r="AB59632" s="241"/>
    </row>
    <row r="59633" spans="25:28">
      <c r="Y59633" s="240"/>
      <c r="AB59633" s="241"/>
    </row>
    <row r="59634" spans="25:28">
      <c r="Y59634" s="240"/>
      <c r="AB59634" s="241"/>
    </row>
    <row r="59635" spans="25:28">
      <c r="Y59635" s="240"/>
      <c r="AB59635" s="241"/>
    </row>
    <row r="59636" spans="25:28">
      <c r="Y59636" s="240"/>
      <c r="AB59636" s="241"/>
    </row>
    <row r="59637" spans="25:28">
      <c r="Y59637" s="240"/>
      <c r="AB59637" s="241"/>
    </row>
    <row r="59638" spans="25:28">
      <c r="Y59638" s="240"/>
      <c r="AB59638" s="241"/>
    </row>
    <row r="59639" spans="25:28">
      <c r="Y59639" s="240"/>
      <c r="AB59639" s="241"/>
    </row>
    <row r="59640" spans="25:28">
      <c r="Y59640" s="240"/>
      <c r="AB59640" s="241"/>
    </row>
    <row r="59641" spans="25:28">
      <c r="Y59641" s="240"/>
      <c r="AB59641" s="241"/>
    </row>
    <row r="59642" spans="25:28">
      <c r="Y59642" s="240"/>
      <c r="AB59642" s="241"/>
    </row>
    <row r="59643" spans="25:28">
      <c r="Y59643" s="240"/>
      <c r="AB59643" s="241"/>
    </row>
    <row r="59644" spans="25:28">
      <c r="Y59644" s="240"/>
      <c r="AB59644" s="241"/>
    </row>
    <row r="59645" spans="25:28">
      <c r="Y59645" s="240"/>
      <c r="AB59645" s="241"/>
    </row>
    <row r="59646" spans="25:28">
      <c r="Y59646" s="240"/>
      <c r="AB59646" s="241"/>
    </row>
    <row r="59647" spans="25:28">
      <c r="Y59647" s="240"/>
      <c r="AB59647" s="241"/>
    </row>
    <row r="59648" spans="25:28">
      <c r="Y59648" s="240"/>
      <c r="AB59648" s="241"/>
    </row>
    <row r="59649" spans="25:28">
      <c r="Y59649" s="240"/>
      <c r="AB59649" s="241"/>
    </row>
    <row r="59650" spans="25:28">
      <c r="Y59650" s="240"/>
      <c r="AB59650" s="241"/>
    </row>
    <row r="59651" spans="25:28">
      <c r="Y59651" s="240"/>
      <c r="AB59651" s="241"/>
    </row>
    <row r="59652" spans="25:28">
      <c r="Y59652" s="240"/>
      <c r="AB59652" s="241"/>
    </row>
    <row r="59653" spans="25:28">
      <c r="Y59653" s="240"/>
      <c r="AB59653" s="241"/>
    </row>
    <row r="59654" spans="25:28">
      <c r="Y59654" s="240"/>
      <c r="AB59654" s="241"/>
    </row>
    <row r="59655" spans="25:28">
      <c r="Y59655" s="240"/>
      <c r="AB59655" s="241"/>
    </row>
    <row r="59656" spans="25:28">
      <c r="Y59656" s="240"/>
      <c r="AB59656" s="241"/>
    </row>
    <row r="59657" spans="25:28">
      <c r="Y59657" s="240"/>
      <c r="AB59657" s="241"/>
    </row>
    <row r="59658" spans="25:28">
      <c r="Y59658" s="240"/>
      <c r="AB59658" s="241"/>
    </row>
    <row r="59659" spans="25:28">
      <c r="Y59659" s="240"/>
      <c r="AB59659" s="241"/>
    </row>
    <row r="59660" spans="25:28">
      <c r="Y59660" s="240"/>
      <c r="AB59660" s="241"/>
    </row>
    <row r="59661" spans="25:28">
      <c r="Y59661" s="240"/>
      <c r="AB59661" s="241"/>
    </row>
    <row r="59662" spans="25:28">
      <c r="Y59662" s="240"/>
      <c r="AB59662" s="241"/>
    </row>
    <row r="59663" spans="25:28">
      <c r="Y59663" s="240"/>
      <c r="AB59663" s="241"/>
    </row>
    <row r="59664" spans="25:28">
      <c r="Y59664" s="240"/>
      <c r="AB59664" s="241"/>
    </row>
    <row r="59665" spans="25:28">
      <c r="Y59665" s="240"/>
      <c r="AB59665" s="241"/>
    </row>
    <row r="59666" spans="25:28">
      <c r="Y59666" s="240"/>
      <c r="AB59666" s="241"/>
    </row>
    <row r="59667" spans="25:28">
      <c r="Y59667" s="240"/>
      <c r="AB59667" s="241"/>
    </row>
    <row r="59668" spans="25:28">
      <c r="Y59668" s="240"/>
      <c r="AB59668" s="241"/>
    </row>
    <row r="59669" spans="25:28">
      <c r="Y59669" s="240"/>
      <c r="AB59669" s="241"/>
    </row>
    <row r="59670" spans="25:28">
      <c r="Y59670" s="240"/>
      <c r="AB59670" s="241"/>
    </row>
    <row r="59671" spans="25:28">
      <c r="Y59671" s="240"/>
      <c r="AB59671" s="241"/>
    </row>
    <row r="59672" spans="25:28">
      <c r="Y59672" s="240"/>
      <c r="AB59672" s="241"/>
    </row>
    <row r="59673" spans="25:28">
      <c r="Y59673" s="240"/>
      <c r="AB59673" s="241"/>
    </row>
    <row r="59674" spans="25:28">
      <c r="Y59674" s="240"/>
      <c r="AB59674" s="241"/>
    </row>
    <row r="59675" spans="25:28">
      <c r="Y59675" s="240"/>
      <c r="AB59675" s="241"/>
    </row>
    <row r="59676" spans="25:28">
      <c r="Y59676" s="240"/>
      <c r="AB59676" s="241"/>
    </row>
    <row r="59677" spans="25:28">
      <c r="Y59677" s="240"/>
      <c r="AB59677" s="241"/>
    </row>
    <row r="59678" spans="25:28">
      <c r="Y59678" s="240"/>
      <c r="AB59678" s="241"/>
    </row>
    <row r="59679" spans="25:28">
      <c r="Y59679" s="240"/>
      <c r="AB59679" s="241"/>
    </row>
    <row r="59680" spans="25:28">
      <c r="Y59680" s="240"/>
      <c r="AB59680" s="241"/>
    </row>
    <row r="59681" spans="25:28">
      <c r="Y59681" s="240"/>
      <c r="AB59681" s="241"/>
    </row>
    <row r="59682" spans="25:28">
      <c r="Y59682" s="240"/>
      <c r="AB59682" s="241"/>
    </row>
    <row r="59683" spans="25:28">
      <c r="Y59683" s="240"/>
      <c r="AB59683" s="241"/>
    </row>
    <row r="59684" spans="25:28">
      <c r="Y59684" s="240"/>
      <c r="AB59684" s="241"/>
    </row>
    <row r="59685" spans="25:28">
      <c r="Y59685" s="240"/>
      <c r="AB59685" s="241"/>
    </row>
    <row r="59686" spans="25:28">
      <c r="Y59686" s="240"/>
      <c r="AB59686" s="241"/>
    </row>
    <row r="59687" spans="25:28">
      <c r="Y59687" s="240"/>
      <c r="AB59687" s="241"/>
    </row>
    <row r="59688" spans="25:28">
      <c r="Y59688" s="240"/>
      <c r="AB59688" s="241"/>
    </row>
    <row r="59689" spans="25:28">
      <c r="Y59689" s="240"/>
      <c r="AB59689" s="241"/>
    </row>
    <row r="59690" spans="25:28">
      <c r="Y59690" s="240"/>
      <c r="AB59690" s="241"/>
    </row>
    <row r="59691" spans="25:28">
      <c r="Y59691" s="240"/>
      <c r="AB59691" s="241"/>
    </row>
    <row r="59692" spans="25:28">
      <c r="Y59692" s="240"/>
      <c r="AB59692" s="241"/>
    </row>
    <row r="59693" spans="25:28">
      <c r="Y59693" s="240"/>
      <c r="AB59693" s="241"/>
    </row>
    <row r="59694" spans="25:28">
      <c r="Y59694" s="240"/>
      <c r="AB59694" s="241"/>
    </row>
    <row r="59695" spans="25:28">
      <c r="Y59695" s="240"/>
      <c r="AB59695" s="241"/>
    </row>
    <row r="59696" spans="25:28">
      <c r="Y59696" s="240"/>
      <c r="AB59696" s="241"/>
    </row>
    <row r="59697" spans="25:28">
      <c r="Y59697" s="240"/>
      <c r="AB59697" s="241"/>
    </row>
    <row r="59698" spans="25:28">
      <c r="Y59698" s="240"/>
      <c r="AB59698" s="241"/>
    </row>
    <row r="59699" spans="25:28">
      <c r="Y59699" s="240"/>
      <c r="AB59699" s="241"/>
    </row>
    <row r="59700" spans="25:28">
      <c r="Y59700" s="240"/>
      <c r="AB59700" s="241"/>
    </row>
    <row r="59701" spans="25:28">
      <c r="Y59701" s="240"/>
      <c r="AB59701" s="241"/>
    </row>
    <row r="59702" spans="25:28">
      <c r="Y59702" s="240"/>
      <c r="AB59702" s="241"/>
    </row>
    <row r="59703" spans="25:28">
      <c r="Y59703" s="240"/>
      <c r="AB59703" s="241"/>
    </row>
    <row r="59704" spans="25:28">
      <c r="Y59704" s="240"/>
      <c r="AB59704" s="241"/>
    </row>
    <row r="59705" spans="25:28">
      <c r="Y59705" s="240"/>
      <c r="AB59705" s="241"/>
    </row>
    <row r="59706" spans="25:28">
      <c r="Y59706" s="240"/>
      <c r="AB59706" s="241"/>
    </row>
    <row r="59707" spans="25:28">
      <c r="Y59707" s="240"/>
      <c r="AB59707" s="241"/>
    </row>
    <row r="59708" spans="25:28">
      <c r="Y59708" s="240"/>
      <c r="AB59708" s="241"/>
    </row>
    <row r="59709" spans="25:28">
      <c r="Y59709" s="240"/>
      <c r="AB59709" s="241"/>
    </row>
    <row r="59710" spans="25:28">
      <c r="Y59710" s="240"/>
      <c r="AB59710" s="241"/>
    </row>
    <row r="59711" spans="25:28">
      <c r="Y59711" s="240"/>
      <c r="AB59711" s="241"/>
    </row>
    <row r="59712" spans="25:28">
      <c r="Y59712" s="240"/>
      <c r="AB59712" s="241"/>
    </row>
    <row r="59713" spans="25:28">
      <c r="Y59713" s="240"/>
      <c r="AB59713" s="241"/>
    </row>
    <row r="59714" spans="25:28">
      <c r="Y59714" s="240"/>
      <c r="AB59714" s="241"/>
    </row>
    <row r="59715" spans="25:28">
      <c r="Y59715" s="240"/>
      <c r="AB59715" s="241"/>
    </row>
    <row r="59716" spans="25:28">
      <c r="Y59716" s="240"/>
      <c r="AB59716" s="241"/>
    </row>
    <row r="59717" spans="25:28">
      <c r="Y59717" s="240"/>
      <c r="AB59717" s="241"/>
    </row>
    <row r="59718" spans="25:28">
      <c r="Y59718" s="240"/>
      <c r="AB59718" s="241"/>
    </row>
    <row r="59719" spans="25:28">
      <c r="Y59719" s="240"/>
      <c r="AB59719" s="241"/>
    </row>
    <row r="59720" spans="25:28">
      <c r="Y59720" s="240"/>
      <c r="AB59720" s="241"/>
    </row>
    <row r="59721" spans="25:28">
      <c r="Y59721" s="240"/>
      <c r="AB59721" s="241"/>
    </row>
    <row r="59722" spans="25:28">
      <c r="Y59722" s="240"/>
      <c r="AB59722" s="241"/>
    </row>
    <row r="59723" spans="25:28">
      <c r="Y59723" s="240"/>
      <c r="AB59723" s="241"/>
    </row>
    <row r="59724" spans="25:28">
      <c r="Y59724" s="240"/>
      <c r="AB59724" s="241"/>
    </row>
    <row r="59725" spans="25:28">
      <c r="Y59725" s="240"/>
      <c r="AB59725" s="241"/>
    </row>
    <row r="59726" spans="25:28">
      <c r="Y59726" s="240"/>
      <c r="AB59726" s="241"/>
    </row>
    <row r="59727" spans="25:28">
      <c r="Y59727" s="240"/>
      <c r="AB59727" s="241"/>
    </row>
    <row r="59728" spans="25:28">
      <c r="Y59728" s="240"/>
      <c r="AB59728" s="241"/>
    </row>
    <row r="59729" spans="25:28">
      <c r="Y59729" s="240"/>
      <c r="AB59729" s="241"/>
    </row>
    <row r="59730" spans="25:28">
      <c r="Y59730" s="240"/>
      <c r="AB59730" s="241"/>
    </row>
    <row r="59731" spans="25:28">
      <c r="Y59731" s="240"/>
      <c r="AB59731" s="241"/>
    </row>
    <row r="59732" spans="25:28">
      <c r="Y59732" s="240"/>
      <c r="AB59732" s="241"/>
    </row>
    <row r="59733" spans="25:28">
      <c r="Y59733" s="240"/>
      <c r="AB59733" s="241"/>
    </row>
    <row r="59734" spans="25:28">
      <c r="Y59734" s="240"/>
      <c r="AB59734" s="241"/>
    </row>
    <row r="59735" spans="25:28">
      <c r="Y59735" s="240"/>
      <c r="AB59735" s="241"/>
    </row>
    <row r="59736" spans="25:28">
      <c r="Y59736" s="240"/>
      <c r="AB59736" s="241"/>
    </row>
    <row r="59737" spans="25:28">
      <c r="Y59737" s="240"/>
      <c r="AB59737" s="241"/>
    </row>
    <row r="59738" spans="25:28">
      <c r="Y59738" s="240"/>
      <c r="AB59738" s="241"/>
    </row>
    <row r="59739" spans="25:28">
      <c r="Y59739" s="240"/>
      <c r="AB59739" s="241"/>
    </row>
    <row r="59740" spans="25:28">
      <c r="Y59740" s="240"/>
      <c r="AB59740" s="241"/>
    </row>
    <row r="59741" spans="25:28">
      <c r="Y59741" s="240"/>
      <c r="AB59741" s="241"/>
    </row>
    <row r="59742" spans="25:28">
      <c r="Y59742" s="240"/>
      <c r="AB59742" s="241"/>
    </row>
    <row r="59743" spans="25:28">
      <c r="Y59743" s="240"/>
      <c r="AB59743" s="241"/>
    </row>
    <row r="59744" spans="25:28">
      <c r="Y59744" s="240"/>
      <c r="AB59744" s="241"/>
    </row>
    <row r="59745" spans="25:28">
      <c r="Y59745" s="240"/>
      <c r="AB59745" s="241"/>
    </row>
    <row r="59746" spans="25:28">
      <c r="Y59746" s="240"/>
      <c r="AB59746" s="241"/>
    </row>
    <row r="59747" spans="25:28">
      <c r="Y59747" s="240"/>
      <c r="AB59747" s="241"/>
    </row>
    <row r="59748" spans="25:28">
      <c r="Y59748" s="240"/>
      <c r="AB59748" s="241"/>
    </row>
    <row r="59749" spans="25:28">
      <c r="Y59749" s="240"/>
      <c r="AB59749" s="241"/>
    </row>
    <row r="59750" spans="25:28">
      <c r="Y59750" s="240"/>
      <c r="AB59750" s="241"/>
    </row>
    <row r="59751" spans="25:28">
      <c r="Y59751" s="240"/>
      <c r="AB59751" s="241"/>
    </row>
    <row r="59752" spans="25:28">
      <c r="Y59752" s="240"/>
      <c r="AB59752" s="241"/>
    </row>
    <row r="59753" spans="25:28">
      <c r="Y59753" s="240"/>
      <c r="AB59753" s="241"/>
    </row>
    <row r="59754" spans="25:28">
      <c r="Y59754" s="240"/>
      <c r="AB59754" s="241"/>
    </row>
    <row r="59755" spans="25:28">
      <c r="Y59755" s="240"/>
      <c r="AB59755" s="241"/>
    </row>
    <row r="59756" spans="25:28">
      <c r="Y59756" s="240"/>
      <c r="AB59756" s="241"/>
    </row>
    <row r="59757" spans="25:28">
      <c r="Y59757" s="240"/>
      <c r="AB59757" s="241"/>
    </row>
    <row r="59758" spans="25:28">
      <c r="Y59758" s="240"/>
      <c r="AB59758" s="241"/>
    </row>
    <row r="59759" spans="25:28">
      <c r="Y59759" s="240"/>
      <c r="AB59759" s="241"/>
    </row>
    <row r="59760" spans="25:28">
      <c r="Y59760" s="240"/>
      <c r="AB59760" s="241"/>
    </row>
    <row r="59761" spans="25:28">
      <c r="Y59761" s="240"/>
      <c r="AB59761" s="241"/>
    </row>
    <row r="59762" spans="25:28">
      <c r="Y59762" s="240"/>
      <c r="AB59762" s="241"/>
    </row>
    <row r="59763" spans="25:28">
      <c r="Y59763" s="240"/>
      <c r="AB59763" s="241"/>
    </row>
    <row r="59764" spans="25:28">
      <c r="Y59764" s="240"/>
      <c r="AB59764" s="241"/>
    </row>
    <row r="59765" spans="25:28">
      <c r="Y59765" s="240"/>
      <c r="AB59765" s="241"/>
    </row>
    <row r="59766" spans="25:28">
      <c r="Y59766" s="240"/>
      <c r="AB59766" s="241"/>
    </row>
    <row r="59767" spans="25:28">
      <c r="Y59767" s="240"/>
      <c r="AB59767" s="241"/>
    </row>
    <row r="59768" spans="25:28">
      <c r="Y59768" s="240"/>
      <c r="AB59768" s="241"/>
    </row>
    <row r="59769" spans="25:28">
      <c r="Y59769" s="240"/>
      <c r="AB59769" s="241"/>
    </row>
    <row r="59770" spans="25:28">
      <c r="Y59770" s="240"/>
      <c r="AB59770" s="241"/>
    </row>
    <row r="59771" spans="25:28">
      <c r="Y59771" s="240"/>
      <c r="AB59771" s="241"/>
    </row>
    <row r="59772" spans="25:28">
      <c r="Y59772" s="240"/>
      <c r="AB59772" s="241"/>
    </row>
    <row r="59773" spans="25:28">
      <c r="Y59773" s="240"/>
      <c r="AB59773" s="241"/>
    </row>
    <row r="59774" spans="25:28">
      <c r="Y59774" s="240"/>
      <c r="AB59774" s="241"/>
    </row>
    <row r="59775" spans="25:28">
      <c r="Y59775" s="240"/>
      <c r="AB59775" s="241"/>
    </row>
    <row r="59776" spans="25:28">
      <c r="Y59776" s="240"/>
      <c r="AB59776" s="241"/>
    </row>
    <row r="59777" spans="25:28">
      <c r="Y59777" s="240"/>
      <c r="AB59777" s="241"/>
    </row>
    <row r="59778" spans="25:28">
      <c r="Y59778" s="240"/>
      <c r="AB59778" s="241"/>
    </row>
    <row r="59779" spans="25:28">
      <c r="Y59779" s="240"/>
      <c r="AB59779" s="241"/>
    </row>
    <row r="59780" spans="25:28">
      <c r="Y59780" s="240"/>
      <c r="AB59780" s="241"/>
    </row>
    <row r="59781" spans="25:28">
      <c r="Y59781" s="240"/>
      <c r="AB59781" s="241"/>
    </row>
    <row r="59782" spans="25:28">
      <c r="Y59782" s="240"/>
      <c r="AB59782" s="241"/>
    </row>
    <row r="59783" spans="25:28">
      <c r="Y59783" s="240"/>
      <c r="AB59783" s="241"/>
    </row>
    <row r="59784" spans="25:28">
      <c r="Y59784" s="240"/>
      <c r="AB59784" s="241"/>
    </row>
    <row r="59785" spans="25:28">
      <c r="Y59785" s="240"/>
      <c r="AB59785" s="241"/>
    </row>
    <row r="59786" spans="25:28">
      <c r="Y59786" s="240"/>
      <c r="AB59786" s="241"/>
    </row>
    <row r="59787" spans="25:28">
      <c r="Y59787" s="240"/>
      <c r="AB59787" s="241"/>
    </row>
    <row r="59788" spans="25:28">
      <c r="Y59788" s="240"/>
      <c r="AB59788" s="241"/>
    </row>
    <row r="59789" spans="25:28">
      <c r="Y59789" s="240"/>
      <c r="AB59789" s="241"/>
    </row>
    <row r="59790" spans="25:28">
      <c r="Y59790" s="240"/>
      <c r="AB59790" s="241"/>
    </row>
    <row r="59791" spans="25:28">
      <c r="Y59791" s="240"/>
      <c r="AB59791" s="241"/>
    </row>
    <row r="59792" spans="25:28">
      <c r="Y59792" s="240"/>
      <c r="AB59792" s="241"/>
    </row>
    <row r="59793" spans="25:28">
      <c r="Y59793" s="240"/>
      <c r="AB59793" s="241"/>
    </row>
    <row r="59794" spans="25:28">
      <c r="Y59794" s="240"/>
      <c r="AB59794" s="241"/>
    </row>
    <row r="59795" spans="25:28">
      <c r="Y59795" s="240"/>
      <c r="AB59795" s="241"/>
    </row>
    <row r="59796" spans="25:28">
      <c r="Y59796" s="240"/>
      <c r="AB59796" s="241"/>
    </row>
    <row r="59797" spans="25:28">
      <c r="Y59797" s="240"/>
      <c r="AB59797" s="241"/>
    </row>
    <row r="59798" spans="25:28">
      <c r="Y59798" s="240"/>
      <c r="AB59798" s="241"/>
    </row>
    <row r="59799" spans="25:28">
      <c r="Y59799" s="240"/>
      <c r="AB59799" s="241"/>
    </row>
    <row r="59800" spans="25:28">
      <c r="Y59800" s="240"/>
      <c r="AB59800" s="241"/>
    </row>
    <row r="59801" spans="25:28">
      <c r="Y59801" s="240"/>
      <c r="AB59801" s="241"/>
    </row>
    <row r="59802" spans="25:28">
      <c r="Y59802" s="240"/>
      <c r="AB59802" s="241"/>
    </row>
    <row r="59803" spans="25:28">
      <c r="Y59803" s="240"/>
      <c r="AB59803" s="241"/>
    </row>
    <row r="59804" spans="25:28">
      <c r="Y59804" s="240"/>
      <c r="AB59804" s="241"/>
    </row>
    <row r="59805" spans="25:28">
      <c r="Y59805" s="240"/>
      <c r="AB59805" s="241"/>
    </row>
    <row r="59806" spans="25:28">
      <c r="Y59806" s="240"/>
      <c r="AB59806" s="241"/>
    </row>
    <row r="59807" spans="25:28">
      <c r="Y59807" s="240"/>
      <c r="AB59807" s="241"/>
    </row>
    <row r="59808" spans="25:28">
      <c r="Y59808" s="240"/>
      <c r="AB59808" s="241"/>
    </row>
    <row r="59809" spans="25:28">
      <c r="Y59809" s="240"/>
      <c r="AB59809" s="241"/>
    </row>
    <row r="59810" spans="25:28">
      <c r="Y59810" s="240"/>
      <c r="AB59810" s="241"/>
    </row>
    <row r="59811" spans="25:28">
      <c r="Y59811" s="240"/>
      <c r="AB59811" s="241"/>
    </row>
    <row r="59812" spans="25:28">
      <c r="Y59812" s="240"/>
      <c r="AB59812" s="241"/>
    </row>
    <row r="59813" spans="25:28">
      <c r="Y59813" s="240"/>
      <c r="AB59813" s="241"/>
    </row>
    <row r="59814" spans="25:28">
      <c r="Y59814" s="240"/>
      <c r="AB59814" s="241"/>
    </row>
    <row r="59815" spans="25:28">
      <c r="Y59815" s="240"/>
      <c r="AB59815" s="241"/>
    </row>
    <row r="59816" spans="25:28">
      <c r="Y59816" s="240"/>
      <c r="AB59816" s="241"/>
    </row>
    <row r="59817" spans="25:28">
      <c r="Y59817" s="240"/>
      <c r="AB59817" s="241"/>
    </row>
    <row r="59818" spans="25:28">
      <c r="Y59818" s="240"/>
      <c r="AB59818" s="241"/>
    </row>
    <row r="59819" spans="25:28">
      <c r="Y59819" s="240"/>
      <c r="AB59819" s="241"/>
    </row>
    <row r="59820" spans="25:28">
      <c r="Y59820" s="240"/>
      <c r="AB59820" s="241"/>
    </row>
    <row r="59821" spans="25:28">
      <c r="Y59821" s="240"/>
      <c r="AB59821" s="241"/>
    </row>
    <row r="59822" spans="25:28">
      <c r="Y59822" s="240"/>
      <c r="AB59822" s="241"/>
    </row>
    <row r="59823" spans="25:28">
      <c r="Y59823" s="240"/>
      <c r="AB59823" s="241"/>
    </row>
    <row r="59824" spans="25:28">
      <c r="Y59824" s="240"/>
      <c r="AB59824" s="241"/>
    </row>
    <row r="59825" spans="25:28">
      <c r="Y59825" s="240"/>
      <c r="AB59825" s="241"/>
    </row>
    <row r="59826" spans="25:28">
      <c r="Y59826" s="240"/>
      <c r="AB59826" s="241"/>
    </row>
    <row r="59827" spans="25:28">
      <c r="Y59827" s="240"/>
      <c r="AB59827" s="241"/>
    </row>
    <row r="59828" spans="25:28">
      <c r="Y59828" s="240"/>
      <c r="AB59828" s="241"/>
    </row>
    <row r="59829" spans="25:28">
      <c r="Y59829" s="240"/>
      <c r="AB59829" s="241"/>
    </row>
    <row r="59830" spans="25:28">
      <c r="Y59830" s="240"/>
      <c r="AB59830" s="241"/>
    </row>
    <row r="59831" spans="25:28">
      <c r="Y59831" s="240"/>
      <c r="AB59831" s="241"/>
    </row>
    <row r="59832" spans="25:28">
      <c r="Y59832" s="240"/>
      <c r="AB59832" s="241"/>
    </row>
    <row r="59833" spans="25:28">
      <c r="Y59833" s="240"/>
      <c r="AB59833" s="241"/>
    </row>
    <row r="59834" spans="25:28">
      <c r="Y59834" s="240"/>
      <c r="AB59834" s="241"/>
    </row>
    <row r="59835" spans="25:28">
      <c r="Y59835" s="240"/>
      <c r="AB59835" s="241"/>
    </row>
    <row r="59836" spans="25:28">
      <c r="Y59836" s="240"/>
      <c r="AB59836" s="241"/>
    </row>
    <row r="59837" spans="25:28">
      <c r="Y59837" s="240"/>
      <c r="AB59837" s="241"/>
    </row>
    <row r="59838" spans="25:28">
      <c r="Y59838" s="240"/>
      <c r="AB59838" s="241"/>
    </row>
    <row r="59839" spans="25:28">
      <c r="Y59839" s="240"/>
      <c r="AB59839" s="241"/>
    </row>
    <row r="59840" spans="25:28">
      <c r="Y59840" s="240"/>
      <c r="AB59840" s="241"/>
    </row>
    <row r="59841" spans="25:28">
      <c r="Y59841" s="240"/>
      <c r="AB59841" s="241"/>
    </row>
    <row r="59842" spans="25:28">
      <c r="Y59842" s="240"/>
      <c r="AB59842" s="241"/>
    </row>
    <row r="59843" spans="25:28">
      <c r="Y59843" s="240"/>
      <c r="AB59843" s="241"/>
    </row>
    <row r="59844" spans="25:28">
      <c r="Y59844" s="240"/>
      <c r="AB59844" s="241"/>
    </row>
    <row r="59845" spans="25:28">
      <c r="Y59845" s="240"/>
      <c r="AB59845" s="241"/>
    </row>
    <row r="59846" spans="25:28">
      <c r="Y59846" s="240"/>
      <c r="AB59846" s="241"/>
    </row>
    <row r="59847" spans="25:28">
      <c r="Y59847" s="240"/>
      <c r="AB59847" s="241"/>
    </row>
    <row r="59848" spans="25:28">
      <c r="Y59848" s="240"/>
      <c r="AB59848" s="241"/>
    </row>
    <row r="59849" spans="25:28">
      <c r="Y59849" s="240"/>
      <c r="AB59849" s="241"/>
    </row>
    <row r="59850" spans="25:28">
      <c r="Y59850" s="240"/>
      <c r="AB59850" s="241"/>
    </row>
    <row r="59851" spans="25:28">
      <c r="Y59851" s="240"/>
      <c r="AB59851" s="241"/>
    </row>
    <row r="59852" spans="25:28">
      <c r="Y59852" s="240"/>
      <c r="AB59852" s="241"/>
    </row>
    <row r="59853" spans="25:28">
      <c r="Y59853" s="240"/>
      <c r="AB59853" s="241"/>
    </row>
    <row r="59854" spans="25:28">
      <c r="Y59854" s="240"/>
      <c r="AB59854" s="241"/>
    </row>
    <row r="59855" spans="25:28">
      <c r="Y59855" s="240"/>
      <c r="AB59855" s="241"/>
    </row>
    <row r="59856" spans="25:28">
      <c r="Y59856" s="240"/>
      <c r="AB59856" s="241"/>
    </row>
    <row r="59857" spans="25:28">
      <c r="Y59857" s="240"/>
      <c r="AB59857" s="241"/>
    </row>
    <row r="59858" spans="25:28">
      <c r="Y59858" s="240"/>
      <c r="AB59858" s="241"/>
    </row>
    <row r="59859" spans="25:28">
      <c r="Y59859" s="240"/>
      <c r="AB59859" s="241"/>
    </row>
    <row r="59860" spans="25:28">
      <c r="Y59860" s="240"/>
      <c r="AB59860" s="241"/>
    </row>
    <row r="59861" spans="25:28">
      <c r="Y59861" s="240"/>
      <c r="AB59861" s="241"/>
    </row>
    <row r="59862" spans="25:28">
      <c r="Y59862" s="240"/>
      <c r="AB59862" s="241"/>
    </row>
    <row r="59863" spans="25:28">
      <c r="Y59863" s="240"/>
      <c r="AB59863" s="241"/>
    </row>
    <row r="59864" spans="25:28">
      <c r="Y59864" s="240"/>
      <c r="AB59864" s="241"/>
    </row>
    <row r="59865" spans="25:28">
      <c r="Y59865" s="240"/>
      <c r="AB59865" s="241"/>
    </row>
    <row r="59866" spans="25:28">
      <c r="Y59866" s="240"/>
      <c r="AB59866" s="241"/>
    </row>
    <row r="59867" spans="25:28">
      <c r="Y59867" s="240"/>
      <c r="AB59867" s="241"/>
    </row>
    <row r="59868" spans="25:28">
      <c r="Y59868" s="240"/>
      <c r="AB59868" s="241"/>
    </row>
    <row r="59869" spans="25:28">
      <c r="Y59869" s="240"/>
      <c r="AB59869" s="241"/>
    </row>
    <row r="59870" spans="25:28">
      <c r="Y59870" s="240"/>
      <c r="AB59870" s="241"/>
    </row>
    <row r="59871" spans="25:28">
      <c r="Y59871" s="240"/>
      <c r="AB59871" s="241"/>
    </row>
    <row r="59872" spans="25:28">
      <c r="Y59872" s="240"/>
      <c r="AB59872" s="241"/>
    </row>
    <row r="59873" spans="25:28">
      <c r="Y59873" s="240"/>
      <c r="AB59873" s="241"/>
    </row>
    <row r="59874" spans="25:28">
      <c r="Y59874" s="240"/>
      <c r="AB59874" s="241"/>
    </row>
    <row r="59875" spans="25:28">
      <c r="Y59875" s="240"/>
      <c r="AB59875" s="241"/>
    </row>
    <row r="59876" spans="25:28">
      <c r="Y59876" s="240"/>
      <c r="AB59876" s="241"/>
    </row>
    <row r="59877" spans="25:28">
      <c r="Y59877" s="240"/>
      <c r="AB59877" s="241"/>
    </row>
    <row r="59878" spans="25:28">
      <c r="Y59878" s="240"/>
      <c r="AB59878" s="241"/>
    </row>
    <row r="59879" spans="25:28">
      <c r="Y59879" s="240"/>
      <c r="AB59879" s="241"/>
    </row>
    <row r="59880" spans="25:28">
      <c r="Y59880" s="240"/>
      <c r="AB59880" s="241"/>
    </row>
    <row r="59881" spans="25:28">
      <c r="Y59881" s="240"/>
      <c r="AB59881" s="241"/>
    </row>
    <row r="59882" spans="25:28">
      <c r="Y59882" s="240"/>
      <c r="AB59882" s="241"/>
    </row>
    <row r="59883" spans="25:28">
      <c r="Y59883" s="240"/>
      <c r="AB59883" s="241"/>
    </row>
    <row r="59884" spans="25:28">
      <c r="Y59884" s="240"/>
      <c r="AB59884" s="241"/>
    </row>
    <row r="59885" spans="25:28">
      <c r="Y59885" s="240"/>
      <c r="AB59885" s="241"/>
    </row>
    <row r="59886" spans="25:28">
      <c r="Y59886" s="240"/>
      <c r="AB59886" s="241"/>
    </row>
    <row r="59887" spans="25:28">
      <c r="Y59887" s="240"/>
      <c r="AB59887" s="241"/>
    </row>
    <row r="59888" spans="25:28">
      <c r="Y59888" s="240"/>
      <c r="AB59888" s="241"/>
    </row>
    <row r="59889" spans="25:28">
      <c r="Y59889" s="240"/>
      <c r="AB59889" s="241"/>
    </row>
    <row r="59890" spans="25:28">
      <c r="Y59890" s="240"/>
      <c r="AB59890" s="241"/>
    </row>
    <row r="59891" spans="25:28">
      <c r="Y59891" s="240"/>
      <c r="AB59891" s="241"/>
    </row>
    <row r="59892" spans="25:28">
      <c r="Y59892" s="240"/>
      <c r="AB59892" s="241"/>
    </row>
    <row r="59893" spans="25:28">
      <c r="Y59893" s="240"/>
      <c r="AB59893" s="241"/>
    </row>
    <row r="59894" spans="25:28">
      <c r="Y59894" s="240"/>
      <c r="AB59894" s="241"/>
    </row>
    <row r="59895" spans="25:28">
      <c r="Y59895" s="240"/>
      <c r="AB59895" s="241"/>
    </row>
    <row r="59896" spans="25:28">
      <c r="Y59896" s="240"/>
      <c r="AB59896" s="241"/>
    </row>
    <row r="59897" spans="25:28">
      <c r="Y59897" s="240"/>
      <c r="AB59897" s="241"/>
    </row>
    <row r="59898" spans="25:28">
      <c r="Y59898" s="240"/>
      <c r="AB59898" s="241"/>
    </row>
    <row r="59899" spans="25:28">
      <c r="Y59899" s="240"/>
      <c r="AB59899" s="241"/>
    </row>
    <row r="59900" spans="25:28">
      <c r="Y59900" s="240"/>
      <c r="AB59900" s="241"/>
    </row>
    <row r="59901" spans="25:28">
      <c r="Y59901" s="240"/>
      <c r="AB59901" s="241"/>
    </row>
    <row r="59902" spans="25:28">
      <c r="Y59902" s="240"/>
      <c r="AB59902" s="241"/>
    </row>
    <row r="59903" spans="25:28">
      <c r="Y59903" s="240"/>
      <c r="AB59903" s="241"/>
    </row>
    <row r="59904" spans="25:28">
      <c r="Y59904" s="240"/>
      <c r="AB59904" s="241"/>
    </row>
    <row r="59905" spans="25:28">
      <c r="Y59905" s="240"/>
      <c r="AB59905" s="241"/>
    </row>
    <row r="59906" spans="25:28">
      <c r="Y59906" s="240"/>
      <c r="AB59906" s="241"/>
    </row>
    <row r="59907" spans="25:28">
      <c r="Y59907" s="240"/>
      <c r="AB59907" s="241"/>
    </row>
    <row r="59908" spans="25:28">
      <c r="Y59908" s="240"/>
      <c r="AB59908" s="241"/>
    </row>
    <row r="59909" spans="25:28">
      <c r="Y59909" s="240"/>
      <c r="AB59909" s="241"/>
    </row>
    <row r="59910" spans="25:28">
      <c r="Y59910" s="240"/>
      <c r="AB59910" s="241"/>
    </row>
    <row r="59911" spans="25:28">
      <c r="Y59911" s="240"/>
      <c r="AB59911" s="241"/>
    </row>
    <row r="59912" spans="25:28">
      <c r="Y59912" s="240"/>
      <c r="AB59912" s="241"/>
    </row>
    <row r="59913" spans="25:28">
      <c r="Y59913" s="240"/>
      <c r="AB59913" s="241"/>
    </row>
    <row r="59914" spans="25:28">
      <c r="Y59914" s="240"/>
      <c r="AB59914" s="241"/>
    </row>
    <row r="59915" spans="25:28">
      <c r="Y59915" s="240"/>
      <c r="AB59915" s="241"/>
    </row>
    <row r="59916" spans="25:28">
      <c r="Y59916" s="240"/>
      <c r="AB59916" s="241"/>
    </row>
    <row r="59917" spans="25:28">
      <c r="Y59917" s="240"/>
      <c r="AB59917" s="241"/>
    </row>
    <row r="59918" spans="25:28">
      <c r="Y59918" s="240"/>
      <c r="AB59918" s="241"/>
    </row>
    <row r="59919" spans="25:28">
      <c r="Y59919" s="240"/>
      <c r="AB59919" s="241"/>
    </row>
    <row r="59920" spans="25:28">
      <c r="Y59920" s="240"/>
      <c r="AB59920" s="241"/>
    </row>
    <row r="59921" spans="25:28">
      <c r="Y59921" s="240"/>
      <c r="AB59921" s="241"/>
    </row>
    <row r="59922" spans="25:28">
      <c r="Y59922" s="240"/>
      <c r="AB59922" s="241"/>
    </row>
    <row r="59923" spans="25:28">
      <c r="Y59923" s="240"/>
      <c r="AB59923" s="241"/>
    </row>
    <row r="59924" spans="25:28">
      <c r="Y59924" s="240"/>
      <c r="AB59924" s="241"/>
    </row>
    <row r="59925" spans="25:28">
      <c r="Y59925" s="240"/>
      <c r="AB59925" s="241"/>
    </row>
    <row r="59926" spans="25:28">
      <c r="Y59926" s="240"/>
      <c r="AB59926" s="241"/>
    </row>
    <row r="59927" spans="25:28">
      <c r="Y59927" s="240"/>
      <c r="AB59927" s="241"/>
    </row>
    <row r="59928" spans="25:28">
      <c r="Y59928" s="240"/>
      <c r="AB59928" s="241"/>
    </row>
    <row r="59929" spans="25:28">
      <c r="Y59929" s="240"/>
      <c r="AB59929" s="241"/>
    </row>
    <row r="59930" spans="25:28">
      <c r="Y59930" s="240"/>
      <c r="AB59930" s="241"/>
    </row>
    <row r="59931" spans="25:28">
      <c r="Y59931" s="240"/>
      <c r="AB59931" s="241"/>
    </row>
    <row r="59932" spans="25:28">
      <c r="Y59932" s="240"/>
      <c r="AB59932" s="241"/>
    </row>
    <row r="59933" spans="25:28">
      <c r="Y59933" s="240"/>
      <c r="AB59933" s="241"/>
    </row>
    <row r="59934" spans="25:28">
      <c r="Y59934" s="240"/>
      <c r="AB59934" s="241"/>
    </row>
    <row r="59935" spans="25:28">
      <c r="Y59935" s="240"/>
      <c r="AB59935" s="241"/>
    </row>
    <row r="59936" spans="25:28">
      <c r="Y59936" s="240"/>
      <c r="AB59936" s="241"/>
    </row>
    <row r="59937" spans="25:28">
      <c r="Y59937" s="240"/>
      <c r="AB59937" s="241"/>
    </row>
    <row r="59938" spans="25:28">
      <c r="Y59938" s="240"/>
      <c r="AB59938" s="241"/>
    </row>
    <row r="59939" spans="25:28">
      <c r="Y59939" s="240"/>
      <c r="AB59939" s="241"/>
    </row>
    <row r="59940" spans="25:28">
      <c r="Y59940" s="240"/>
      <c r="AB59940" s="241"/>
    </row>
    <row r="59941" spans="25:28">
      <c r="Y59941" s="240"/>
      <c r="AB59941" s="241"/>
    </row>
    <row r="59942" spans="25:28">
      <c r="Y59942" s="240"/>
      <c r="AB59942" s="241"/>
    </row>
    <row r="59943" spans="25:28">
      <c r="Y59943" s="240"/>
      <c r="AB59943" s="241"/>
    </row>
    <row r="59944" spans="25:28">
      <c r="Y59944" s="240"/>
      <c r="AB59944" s="241"/>
    </row>
    <row r="59945" spans="25:28">
      <c r="Y59945" s="240"/>
      <c r="AB59945" s="241"/>
    </row>
    <row r="59946" spans="25:28">
      <c r="Y59946" s="240"/>
      <c r="AB59946" s="241"/>
    </row>
    <row r="59947" spans="25:28">
      <c r="Y59947" s="240"/>
      <c r="AB59947" s="241"/>
    </row>
    <row r="59948" spans="25:28">
      <c r="Y59948" s="240"/>
      <c r="AB59948" s="241"/>
    </row>
    <row r="59949" spans="25:28">
      <c r="Y59949" s="240"/>
      <c r="AB59949" s="241"/>
    </row>
    <row r="59950" spans="25:28">
      <c r="Y59950" s="240"/>
      <c r="AB59950" s="241"/>
    </row>
    <row r="59951" spans="25:28">
      <c r="Y59951" s="240"/>
      <c r="AB59951" s="241"/>
    </row>
    <row r="59952" spans="25:28">
      <c r="Y59952" s="240"/>
      <c r="AB59952" s="241"/>
    </row>
    <row r="59953" spans="25:28">
      <c r="Y59953" s="240"/>
      <c r="AB59953" s="241"/>
    </row>
    <row r="59954" spans="25:28">
      <c r="Y59954" s="240"/>
      <c r="AB59954" s="241"/>
    </row>
    <row r="59955" spans="25:28">
      <c r="Y59955" s="240"/>
      <c r="AB59955" s="241"/>
    </row>
    <row r="59956" spans="25:28">
      <c r="Y59956" s="240"/>
      <c r="AB59956" s="241"/>
    </row>
    <row r="59957" spans="25:28">
      <c r="Y59957" s="240"/>
      <c r="AB59957" s="241"/>
    </row>
    <row r="59958" spans="25:28">
      <c r="Y59958" s="240"/>
      <c r="AB59958" s="241"/>
    </row>
    <row r="59959" spans="25:28">
      <c r="Y59959" s="240"/>
      <c r="AB59959" s="241"/>
    </row>
    <row r="59960" spans="25:28">
      <c r="Y59960" s="240"/>
      <c r="AB59960" s="241"/>
    </row>
    <row r="59961" spans="25:28">
      <c r="Y59961" s="240"/>
      <c r="AB59961" s="241"/>
    </row>
    <row r="59962" spans="25:28">
      <c r="Y59962" s="240"/>
      <c r="AB59962" s="241"/>
    </row>
    <row r="59963" spans="25:28">
      <c r="Y59963" s="240"/>
      <c r="AB59963" s="241"/>
    </row>
    <row r="59964" spans="25:28">
      <c r="Y59964" s="240"/>
      <c r="AB59964" s="241"/>
    </row>
    <row r="59965" spans="25:28">
      <c r="Y59965" s="240"/>
      <c r="AB59965" s="241"/>
    </row>
    <row r="59966" spans="25:28">
      <c r="Y59966" s="240"/>
      <c r="AB59966" s="241"/>
    </row>
    <row r="59967" spans="25:28">
      <c r="Y59967" s="240"/>
      <c r="AB59967" s="241"/>
    </row>
    <row r="59968" spans="25:28">
      <c r="Y59968" s="240"/>
      <c r="AB59968" s="241"/>
    </row>
    <row r="59969" spans="25:28">
      <c r="Y59969" s="240"/>
      <c r="AB59969" s="241"/>
    </row>
    <row r="59970" spans="25:28">
      <c r="Y59970" s="240"/>
      <c r="AB59970" s="241"/>
    </row>
    <row r="59971" spans="25:28">
      <c r="Y59971" s="240"/>
      <c r="AB59971" s="241"/>
    </row>
    <row r="59972" spans="25:28">
      <c r="Y59972" s="240"/>
      <c r="AB59972" s="241"/>
    </row>
    <row r="59973" spans="25:28">
      <c r="Y59973" s="240"/>
      <c r="AB59973" s="241"/>
    </row>
    <row r="59974" spans="25:28">
      <c r="Y59974" s="240"/>
      <c r="AB59974" s="241"/>
    </row>
    <row r="59975" spans="25:28">
      <c r="Y59975" s="240"/>
      <c r="AB59975" s="241"/>
    </row>
    <row r="59976" spans="25:28">
      <c r="Y59976" s="240"/>
      <c r="AB59976" s="241"/>
    </row>
    <row r="59977" spans="25:28">
      <c r="Y59977" s="240"/>
      <c r="AB59977" s="241"/>
    </row>
    <row r="59978" spans="25:28">
      <c r="Y59978" s="240"/>
      <c r="AB59978" s="241"/>
    </row>
    <row r="59979" spans="25:28">
      <c r="Y59979" s="240"/>
      <c r="AB59979" s="241"/>
    </row>
    <row r="59980" spans="25:28">
      <c r="Y59980" s="240"/>
      <c r="AB59980" s="241"/>
    </row>
    <row r="59981" spans="25:28">
      <c r="Y59981" s="240"/>
      <c r="AB59981" s="241"/>
    </row>
    <row r="59982" spans="25:28">
      <c r="Y59982" s="240"/>
      <c r="AB59982" s="241"/>
    </row>
    <row r="59983" spans="25:28">
      <c r="Y59983" s="240"/>
      <c r="AB59983" s="241"/>
    </row>
    <row r="59984" spans="25:28">
      <c r="Y59984" s="240"/>
      <c r="AB59984" s="241"/>
    </row>
    <row r="59985" spans="25:28">
      <c r="Y59985" s="240"/>
      <c r="AB59985" s="241"/>
    </row>
    <row r="59986" spans="25:28">
      <c r="Y59986" s="240"/>
      <c r="AB59986" s="241"/>
    </row>
    <row r="59987" spans="25:28">
      <c r="Y59987" s="240"/>
      <c r="AB59987" s="241"/>
    </row>
    <row r="59988" spans="25:28">
      <c r="Y59988" s="240"/>
      <c r="AB59988" s="241"/>
    </row>
    <row r="59989" spans="25:28">
      <c r="Y59989" s="240"/>
      <c r="AB59989" s="241"/>
    </row>
    <row r="59990" spans="25:28">
      <c r="Y59990" s="240"/>
      <c r="AB59990" s="241"/>
    </row>
    <row r="59991" spans="25:28">
      <c r="Y59991" s="240"/>
      <c r="AB59991" s="241"/>
    </row>
    <row r="59992" spans="25:28">
      <c r="Y59992" s="240"/>
      <c r="AB59992" s="241"/>
    </row>
    <row r="59993" spans="25:28">
      <c r="Y59993" s="240"/>
      <c r="AB59993" s="241"/>
    </row>
    <row r="59994" spans="25:28">
      <c r="Y59994" s="240"/>
      <c r="AB59994" s="241"/>
    </row>
    <row r="59995" spans="25:28">
      <c r="Y59995" s="240"/>
      <c r="AB59995" s="241"/>
    </row>
    <row r="59996" spans="25:28">
      <c r="Y59996" s="240"/>
      <c r="AB59996" s="241"/>
    </row>
    <row r="59997" spans="25:28">
      <c r="Y59997" s="240"/>
      <c r="AB59997" s="241"/>
    </row>
    <row r="59998" spans="25:28">
      <c r="Y59998" s="240"/>
      <c r="AB59998" s="241"/>
    </row>
    <row r="59999" spans="25:28">
      <c r="Y59999" s="240"/>
      <c r="AB59999" s="241"/>
    </row>
    <row r="60000" spans="25:28">
      <c r="Y60000" s="240"/>
      <c r="AB60000" s="241"/>
    </row>
    <row r="60001" spans="25:28">
      <c r="Y60001" s="240"/>
      <c r="AB60001" s="241"/>
    </row>
    <row r="60002" spans="25:28">
      <c r="Y60002" s="240"/>
      <c r="AB60002" s="241"/>
    </row>
    <row r="60003" spans="25:28">
      <c r="Y60003" s="240"/>
      <c r="AB60003" s="241"/>
    </row>
    <row r="60004" spans="25:28">
      <c r="Y60004" s="240"/>
      <c r="AB60004" s="241"/>
    </row>
    <row r="60005" spans="25:28">
      <c r="Y60005" s="240"/>
      <c r="AB60005" s="241"/>
    </row>
    <row r="60006" spans="25:28">
      <c r="Y60006" s="240"/>
      <c r="AB60006" s="241"/>
    </row>
    <row r="60007" spans="25:28">
      <c r="Y60007" s="240"/>
      <c r="AB60007" s="241"/>
    </row>
    <row r="60008" spans="25:28">
      <c r="Y60008" s="240"/>
      <c r="AB60008" s="241"/>
    </row>
    <row r="60009" spans="25:28">
      <c r="Y60009" s="240"/>
      <c r="AB60009" s="241"/>
    </row>
    <row r="60010" spans="25:28">
      <c r="Y60010" s="240"/>
      <c r="AB60010" s="241"/>
    </row>
    <row r="60011" spans="25:28">
      <c r="Y60011" s="240"/>
      <c r="AB60011" s="241"/>
    </row>
    <row r="60012" spans="25:28">
      <c r="Y60012" s="240"/>
      <c r="AB60012" s="241"/>
    </row>
    <row r="60013" spans="25:28">
      <c r="Y60013" s="240"/>
      <c r="AB60013" s="241"/>
    </row>
    <row r="60014" spans="25:28">
      <c r="Y60014" s="240"/>
      <c r="AB60014" s="241"/>
    </row>
    <row r="60015" spans="25:28">
      <c r="Y60015" s="240"/>
      <c r="AB60015" s="241"/>
    </row>
    <row r="60016" spans="25:28">
      <c r="Y60016" s="240"/>
      <c r="AB60016" s="241"/>
    </row>
    <row r="60017" spans="25:28">
      <c r="Y60017" s="240"/>
      <c r="AB60017" s="241"/>
    </row>
    <row r="60018" spans="25:28">
      <c r="Y60018" s="240"/>
      <c r="AB60018" s="241"/>
    </row>
    <row r="60019" spans="25:28">
      <c r="Y60019" s="240"/>
      <c r="AB60019" s="241"/>
    </row>
    <row r="60020" spans="25:28">
      <c r="Y60020" s="240"/>
      <c r="AB60020" s="241"/>
    </row>
    <row r="60021" spans="25:28">
      <c r="Y60021" s="240"/>
      <c r="AB60021" s="241"/>
    </row>
    <row r="60022" spans="25:28">
      <c r="Y60022" s="240"/>
      <c r="AB60022" s="241"/>
    </row>
    <row r="60023" spans="25:28">
      <c r="Y60023" s="240"/>
      <c r="AB60023" s="241"/>
    </row>
    <row r="60024" spans="25:28">
      <c r="Y60024" s="240"/>
      <c r="AB60024" s="241"/>
    </row>
    <row r="60025" spans="25:28">
      <c r="Y60025" s="240"/>
      <c r="AB60025" s="241"/>
    </row>
    <row r="60026" spans="25:28">
      <c r="Y60026" s="240"/>
      <c r="AB60026" s="241"/>
    </row>
    <row r="60027" spans="25:28">
      <c r="Y60027" s="240"/>
      <c r="AB60027" s="241"/>
    </row>
    <row r="60028" spans="25:28">
      <c r="Y60028" s="240"/>
      <c r="AB60028" s="241"/>
    </row>
    <row r="60029" spans="25:28">
      <c r="Y60029" s="240"/>
      <c r="AB60029" s="241"/>
    </row>
    <row r="60030" spans="25:28">
      <c r="Y60030" s="240"/>
      <c r="AB60030" s="241"/>
    </row>
    <row r="60031" spans="25:28">
      <c r="Y60031" s="240"/>
      <c r="AB60031" s="241"/>
    </row>
    <row r="60032" spans="25:28">
      <c r="Y60032" s="240"/>
      <c r="AB60032" s="241"/>
    </row>
    <row r="60033" spans="25:28">
      <c r="Y60033" s="240"/>
      <c r="AB60033" s="241"/>
    </row>
    <row r="60034" spans="25:28">
      <c r="Y60034" s="240"/>
      <c r="AB60034" s="241"/>
    </row>
    <row r="60035" spans="25:28">
      <c r="Y60035" s="240"/>
      <c r="AB60035" s="241"/>
    </row>
    <row r="60036" spans="25:28">
      <c r="Y60036" s="240"/>
      <c r="AB60036" s="241"/>
    </row>
    <row r="60037" spans="25:28">
      <c r="Y60037" s="240"/>
      <c r="AB60037" s="241"/>
    </row>
    <row r="60038" spans="25:28">
      <c r="Y60038" s="240"/>
      <c r="AB60038" s="241"/>
    </row>
    <row r="60039" spans="25:28">
      <c r="Y60039" s="240"/>
      <c r="AB60039" s="241"/>
    </row>
    <row r="60040" spans="25:28">
      <c r="Y60040" s="240"/>
      <c r="AB60040" s="241"/>
    </row>
    <row r="60041" spans="25:28">
      <c r="Y60041" s="240"/>
      <c r="AB60041" s="241"/>
    </row>
    <row r="60042" spans="25:28">
      <c r="Y60042" s="240"/>
      <c r="AB60042" s="241"/>
    </row>
    <row r="60043" spans="25:28">
      <c r="Y60043" s="240"/>
      <c r="AB60043" s="241"/>
    </row>
    <row r="60044" spans="25:28">
      <c r="Y60044" s="240"/>
      <c r="AB60044" s="241"/>
    </row>
    <row r="60045" spans="25:28">
      <c r="Y60045" s="240"/>
      <c r="AB60045" s="241"/>
    </row>
    <row r="60046" spans="25:28">
      <c r="Y60046" s="240"/>
      <c r="AB60046" s="241"/>
    </row>
    <row r="60047" spans="25:28">
      <c r="Y60047" s="240"/>
      <c r="AB60047" s="241"/>
    </row>
    <row r="60048" spans="25:28">
      <c r="Y60048" s="240"/>
      <c r="AB60048" s="241"/>
    </row>
    <row r="60049" spans="25:28">
      <c r="Y60049" s="240"/>
      <c r="AB60049" s="241"/>
    </row>
    <row r="60050" spans="25:28">
      <c r="Y60050" s="240"/>
      <c r="AB60050" s="241"/>
    </row>
    <row r="60051" spans="25:28">
      <c r="Y60051" s="240"/>
      <c r="AB60051" s="241"/>
    </row>
    <row r="60052" spans="25:28">
      <c r="Y60052" s="240"/>
      <c r="AB60052" s="241"/>
    </row>
    <row r="60053" spans="25:28">
      <c r="Y60053" s="240"/>
      <c r="AB60053" s="241"/>
    </row>
    <row r="60054" spans="25:28">
      <c r="Y60054" s="240"/>
      <c r="AB60054" s="241"/>
    </row>
    <row r="60055" spans="25:28">
      <c r="Y60055" s="240"/>
      <c r="AB60055" s="241"/>
    </row>
    <row r="60056" spans="25:28">
      <c r="Y60056" s="240"/>
      <c r="AB60056" s="241"/>
    </row>
    <row r="60057" spans="25:28">
      <c r="Y60057" s="240"/>
      <c r="AB60057" s="241"/>
    </row>
    <row r="60058" spans="25:28">
      <c r="Y60058" s="240"/>
      <c r="AB60058" s="241"/>
    </row>
    <row r="60059" spans="25:28">
      <c r="Y60059" s="240"/>
      <c r="AB60059" s="241"/>
    </row>
    <row r="60060" spans="25:28">
      <c r="Y60060" s="240"/>
      <c r="AB60060" s="241"/>
    </row>
    <row r="60061" spans="25:28">
      <c r="Y60061" s="240"/>
      <c r="AB60061" s="241"/>
    </row>
    <row r="60062" spans="25:28">
      <c r="Y60062" s="240"/>
      <c r="AB60062" s="241"/>
    </row>
    <row r="60063" spans="25:28">
      <c r="Y60063" s="240"/>
      <c r="AB60063" s="241"/>
    </row>
    <row r="60064" spans="25:28">
      <c r="Y60064" s="240"/>
      <c r="AB60064" s="241"/>
    </row>
    <row r="60065" spans="25:28">
      <c r="Y60065" s="240"/>
      <c r="AB60065" s="241"/>
    </row>
    <row r="60066" spans="25:28">
      <c r="Y60066" s="240"/>
      <c r="AB60066" s="241"/>
    </row>
    <row r="60067" spans="25:28">
      <c r="Y60067" s="240"/>
      <c r="AB60067" s="241"/>
    </row>
    <row r="60068" spans="25:28">
      <c r="Y60068" s="240"/>
      <c r="AB60068" s="241"/>
    </row>
    <row r="60069" spans="25:28">
      <c r="Y60069" s="240"/>
      <c r="AB60069" s="241"/>
    </row>
    <row r="60070" spans="25:28">
      <c r="Y60070" s="240"/>
      <c r="AB60070" s="241"/>
    </row>
    <row r="60071" spans="25:28">
      <c r="Y60071" s="240"/>
      <c r="AB60071" s="241"/>
    </row>
    <row r="60072" spans="25:28">
      <c r="Y60072" s="240"/>
      <c r="AB60072" s="241"/>
    </row>
    <row r="60073" spans="25:28">
      <c r="Y60073" s="240"/>
      <c r="AB60073" s="241"/>
    </row>
    <row r="60074" spans="25:28">
      <c r="Y60074" s="240"/>
      <c r="AB60074" s="241"/>
    </row>
    <row r="60075" spans="25:28">
      <c r="Y60075" s="240"/>
      <c r="AB60075" s="241"/>
    </row>
    <row r="60076" spans="25:28">
      <c r="Y60076" s="240"/>
      <c r="AB60076" s="241"/>
    </row>
    <row r="60077" spans="25:28">
      <c r="Y60077" s="240"/>
      <c r="AB60077" s="241"/>
    </row>
    <row r="60078" spans="25:28">
      <c r="Y60078" s="240"/>
      <c r="AB60078" s="241"/>
    </row>
    <row r="60079" spans="25:28">
      <c r="Y60079" s="240"/>
      <c r="AB60079" s="241"/>
    </row>
    <row r="60080" spans="25:28">
      <c r="Y60080" s="240"/>
      <c r="AB60080" s="241"/>
    </row>
    <row r="60081" spans="25:28">
      <c r="Y60081" s="240"/>
      <c r="AB60081" s="241"/>
    </row>
    <row r="60082" spans="25:28">
      <c r="Y60082" s="240"/>
      <c r="AB60082" s="241"/>
    </row>
    <row r="60083" spans="25:28">
      <c r="Y60083" s="240"/>
      <c r="AB60083" s="241"/>
    </row>
    <row r="60084" spans="25:28">
      <c r="Y60084" s="240"/>
      <c r="AB60084" s="241"/>
    </row>
    <row r="60085" spans="25:28">
      <c r="Y60085" s="240"/>
      <c r="AB60085" s="241"/>
    </row>
    <row r="60086" spans="25:28">
      <c r="Y60086" s="240"/>
      <c r="AB60086" s="241"/>
    </row>
    <row r="60087" spans="25:28">
      <c r="Y60087" s="240"/>
      <c r="AB60087" s="241"/>
    </row>
    <row r="60088" spans="25:28">
      <c r="Y60088" s="240"/>
      <c r="AB60088" s="241"/>
    </row>
    <row r="60089" spans="25:28">
      <c r="Y60089" s="240"/>
      <c r="AB60089" s="241"/>
    </row>
    <row r="60090" spans="25:28">
      <c r="Y60090" s="240"/>
      <c r="AB60090" s="241"/>
    </row>
    <row r="60091" spans="25:28">
      <c r="Y60091" s="240"/>
      <c r="AB60091" s="241"/>
    </row>
    <row r="60092" spans="25:28">
      <c r="Y60092" s="240"/>
      <c r="AB60092" s="241"/>
    </row>
    <row r="60093" spans="25:28">
      <c r="Y60093" s="240"/>
      <c r="AB60093" s="241"/>
    </row>
    <row r="60094" spans="25:28">
      <c r="Y60094" s="240"/>
      <c r="AB60094" s="241"/>
    </row>
    <row r="60095" spans="25:28">
      <c r="Y60095" s="240"/>
      <c r="AB60095" s="241"/>
    </row>
    <row r="60096" spans="25:28">
      <c r="Y60096" s="240"/>
      <c r="AB60096" s="241"/>
    </row>
    <row r="60097" spans="25:28">
      <c r="Y60097" s="240"/>
      <c r="AB60097" s="241"/>
    </row>
    <row r="60098" spans="25:28">
      <c r="Y60098" s="240"/>
      <c r="AB60098" s="241"/>
    </row>
    <row r="60099" spans="25:28">
      <c r="Y60099" s="240"/>
      <c r="AB60099" s="241"/>
    </row>
    <row r="60100" spans="25:28">
      <c r="Y60100" s="240"/>
      <c r="AB60100" s="241"/>
    </row>
    <row r="60101" spans="25:28">
      <c r="Y60101" s="240"/>
      <c r="AB60101" s="241"/>
    </row>
    <row r="60102" spans="25:28">
      <c r="Y60102" s="240"/>
      <c r="AB60102" s="241"/>
    </row>
    <row r="60103" spans="25:28">
      <c r="Y60103" s="240"/>
      <c r="AB60103" s="241"/>
    </row>
    <row r="60104" spans="25:28">
      <c r="Y60104" s="240"/>
      <c r="AB60104" s="241"/>
    </row>
    <row r="60105" spans="25:28">
      <c r="Y60105" s="240"/>
      <c r="AB60105" s="241"/>
    </row>
    <row r="60106" spans="25:28">
      <c r="Y60106" s="240"/>
      <c r="AB60106" s="241"/>
    </row>
    <row r="60107" spans="25:28">
      <c r="Y60107" s="240"/>
      <c r="AB60107" s="241"/>
    </row>
    <row r="60108" spans="25:28">
      <c r="Y60108" s="240"/>
      <c r="AB60108" s="241"/>
    </row>
    <row r="60109" spans="25:28">
      <c r="Y60109" s="240"/>
      <c r="AB60109" s="241"/>
    </row>
    <row r="60110" spans="25:28">
      <c r="Y60110" s="240"/>
      <c r="AB60110" s="241"/>
    </row>
    <row r="60111" spans="25:28">
      <c r="Y60111" s="240"/>
      <c r="AB60111" s="241"/>
    </row>
    <row r="60112" spans="25:28">
      <c r="Y60112" s="240"/>
      <c r="AB60112" s="241"/>
    </row>
    <row r="60113" spans="25:28">
      <c r="Y60113" s="240"/>
      <c r="AB60113" s="241"/>
    </row>
    <row r="60114" spans="25:28">
      <c r="Y60114" s="240"/>
      <c r="AB60114" s="241"/>
    </row>
    <row r="60115" spans="25:28">
      <c r="Y60115" s="240"/>
      <c r="AB60115" s="241"/>
    </row>
    <row r="60116" spans="25:28">
      <c r="Y60116" s="240"/>
      <c r="AB60116" s="241"/>
    </row>
    <row r="60117" spans="25:28">
      <c r="Y60117" s="240"/>
      <c r="AB60117" s="241"/>
    </row>
    <row r="60118" spans="25:28">
      <c r="Y60118" s="240"/>
      <c r="AB60118" s="241"/>
    </row>
    <row r="60119" spans="25:28">
      <c r="Y60119" s="240"/>
      <c r="AB60119" s="241"/>
    </row>
    <row r="60120" spans="25:28">
      <c r="Y60120" s="240"/>
      <c r="AB60120" s="241"/>
    </row>
    <row r="60121" spans="25:28">
      <c r="Y60121" s="240"/>
      <c r="AB60121" s="241"/>
    </row>
    <row r="60122" spans="25:28">
      <c r="Y60122" s="240"/>
      <c r="AB60122" s="241"/>
    </row>
    <row r="60123" spans="25:28">
      <c r="Y60123" s="240"/>
      <c r="AB60123" s="241"/>
    </row>
    <row r="60124" spans="25:28">
      <c r="Y60124" s="240"/>
      <c r="AB60124" s="241"/>
    </row>
    <row r="60125" spans="25:28">
      <c r="Y60125" s="240"/>
      <c r="AB60125" s="241"/>
    </row>
    <row r="60126" spans="25:28">
      <c r="Y60126" s="240"/>
      <c r="AB60126" s="241"/>
    </row>
    <row r="60127" spans="25:28">
      <c r="Y60127" s="240"/>
      <c r="AB60127" s="241"/>
    </row>
    <row r="60128" spans="25:28">
      <c r="Y60128" s="240"/>
      <c r="AB60128" s="241"/>
    </row>
    <row r="60129" spans="25:28">
      <c r="Y60129" s="240"/>
      <c r="AB60129" s="241"/>
    </row>
    <row r="60130" spans="25:28">
      <c r="Y60130" s="240"/>
      <c r="AB60130" s="241"/>
    </row>
    <row r="60131" spans="25:28">
      <c r="Y60131" s="240"/>
      <c r="AB60131" s="241"/>
    </row>
    <row r="60132" spans="25:28">
      <c r="Y60132" s="240"/>
      <c r="AB60132" s="241"/>
    </row>
    <row r="60133" spans="25:28">
      <c r="Y60133" s="240"/>
      <c r="AB60133" s="241"/>
    </row>
    <row r="60134" spans="25:28">
      <c r="Y60134" s="240"/>
      <c r="AB60134" s="241"/>
    </row>
    <row r="60135" spans="25:28">
      <c r="Y60135" s="240"/>
      <c r="AB60135" s="241"/>
    </row>
    <row r="60136" spans="25:28">
      <c r="Y60136" s="240"/>
      <c r="AB60136" s="241"/>
    </row>
    <row r="60137" spans="25:28">
      <c r="Y60137" s="240"/>
      <c r="AB60137" s="241"/>
    </row>
    <row r="60138" spans="25:28">
      <c r="Y60138" s="240"/>
      <c r="AB60138" s="241"/>
    </row>
    <row r="60139" spans="25:28">
      <c r="Y60139" s="240"/>
      <c r="AB60139" s="241"/>
    </row>
    <row r="60140" spans="25:28">
      <c r="Y60140" s="240"/>
      <c r="AB60140" s="241"/>
    </row>
    <row r="60141" spans="25:28">
      <c r="Y60141" s="240"/>
      <c r="AB60141" s="241"/>
    </row>
    <row r="60142" spans="25:28">
      <c r="Y60142" s="240"/>
      <c r="AB60142" s="241"/>
    </row>
    <row r="60143" spans="25:28">
      <c r="Y60143" s="240"/>
      <c r="AB60143" s="241"/>
    </row>
    <row r="60144" spans="25:28">
      <c r="Y60144" s="240"/>
      <c r="AB60144" s="241"/>
    </row>
    <row r="60145" spans="25:28">
      <c r="Y60145" s="240"/>
      <c r="AB60145" s="241"/>
    </row>
    <row r="60146" spans="25:28">
      <c r="Y60146" s="240"/>
      <c r="AB60146" s="241"/>
    </row>
    <row r="60147" spans="25:28">
      <c r="Y60147" s="240"/>
      <c r="AB60147" s="241"/>
    </row>
    <row r="60148" spans="25:28">
      <c r="Y60148" s="240"/>
      <c r="AB60148" s="241"/>
    </row>
    <row r="60149" spans="25:28">
      <c r="Y60149" s="240"/>
      <c r="AB60149" s="241"/>
    </row>
    <row r="60150" spans="25:28">
      <c r="Y60150" s="240"/>
      <c r="AB60150" s="241"/>
    </row>
    <row r="60151" spans="25:28">
      <c r="Y60151" s="240"/>
      <c r="AB60151" s="241"/>
    </row>
    <row r="60152" spans="25:28">
      <c r="Y60152" s="240"/>
      <c r="AB60152" s="241"/>
    </row>
    <row r="60153" spans="25:28">
      <c r="Y60153" s="240"/>
      <c r="AB60153" s="241"/>
    </row>
    <row r="60154" spans="25:28">
      <c r="Y60154" s="240"/>
      <c r="AB60154" s="241"/>
    </row>
    <row r="60155" spans="25:28">
      <c r="Y60155" s="240"/>
      <c r="AB60155" s="241"/>
    </row>
    <row r="60156" spans="25:28">
      <c r="Y60156" s="240"/>
      <c r="AB60156" s="241"/>
    </row>
    <row r="60157" spans="25:28">
      <c r="Y60157" s="240"/>
      <c r="AB60157" s="241"/>
    </row>
    <row r="60158" spans="25:28">
      <c r="Y60158" s="240"/>
      <c r="AB60158" s="241"/>
    </row>
    <row r="60159" spans="25:28">
      <c r="Y60159" s="240"/>
      <c r="AB60159" s="241"/>
    </row>
    <row r="60160" spans="25:28">
      <c r="Y60160" s="240"/>
      <c r="AB60160" s="241"/>
    </row>
    <row r="60161" spans="25:28">
      <c r="Y60161" s="240"/>
      <c r="AB60161" s="241"/>
    </row>
    <row r="60162" spans="25:28">
      <c r="Y60162" s="240"/>
      <c r="AB60162" s="241"/>
    </row>
    <row r="60163" spans="25:28">
      <c r="Y60163" s="240"/>
      <c r="AB60163" s="241"/>
    </row>
    <row r="60164" spans="25:28">
      <c r="Y60164" s="240"/>
      <c r="AB60164" s="241"/>
    </row>
    <row r="60165" spans="25:28">
      <c r="Y60165" s="240"/>
      <c r="AB60165" s="241"/>
    </row>
    <row r="60166" spans="25:28">
      <c r="Y60166" s="240"/>
      <c r="AB60166" s="241"/>
    </row>
    <row r="60167" spans="25:28">
      <c r="Y60167" s="240"/>
      <c r="AB60167" s="241"/>
    </row>
    <row r="60168" spans="25:28">
      <c r="Y60168" s="240"/>
      <c r="AB60168" s="241"/>
    </row>
    <row r="60169" spans="25:28">
      <c r="Y60169" s="240"/>
      <c r="AB60169" s="241"/>
    </row>
    <row r="60170" spans="25:28">
      <c r="Y60170" s="240"/>
      <c r="AB60170" s="241"/>
    </row>
    <row r="60171" spans="25:28">
      <c r="Y60171" s="240"/>
      <c r="AB60171" s="241"/>
    </row>
    <row r="60172" spans="25:28">
      <c r="Y60172" s="240"/>
      <c r="AB60172" s="241"/>
    </row>
    <row r="60173" spans="25:28">
      <c r="Y60173" s="240"/>
      <c r="AB60173" s="241"/>
    </row>
    <row r="60174" spans="25:28">
      <c r="Y60174" s="240"/>
      <c r="AB60174" s="241"/>
    </row>
    <row r="60175" spans="25:28">
      <c r="Y60175" s="240"/>
      <c r="AB60175" s="241"/>
    </row>
    <row r="60176" spans="25:28">
      <c r="Y60176" s="240"/>
      <c r="AB60176" s="241"/>
    </row>
    <row r="60177" spans="25:28">
      <c r="Y60177" s="240"/>
      <c r="AB60177" s="241"/>
    </row>
    <row r="60178" spans="25:28">
      <c r="Y60178" s="240"/>
      <c r="AB60178" s="241"/>
    </row>
    <row r="60179" spans="25:28">
      <c r="Y60179" s="240"/>
      <c r="AB60179" s="241"/>
    </row>
    <row r="60180" spans="25:28">
      <c r="Y60180" s="240"/>
      <c r="AB60180" s="241"/>
    </row>
    <row r="60181" spans="25:28">
      <c r="Y60181" s="240"/>
      <c r="AB60181" s="241"/>
    </row>
    <row r="60182" spans="25:28">
      <c r="Y60182" s="240"/>
      <c r="AB60182" s="241"/>
    </row>
    <row r="60183" spans="25:28">
      <c r="Y60183" s="240"/>
      <c r="AB60183" s="241"/>
    </row>
    <row r="60184" spans="25:28">
      <c r="Y60184" s="240"/>
      <c r="AB60184" s="241"/>
    </row>
    <row r="60185" spans="25:28">
      <c r="Y60185" s="240"/>
      <c r="AB60185" s="241"/>
    </row>
    <row r="60186" spans="25:28">
      <c r="Y60186" s="240"/>
      <c r="AB60186" s="241"/>
    </row>
    <row r="60187" spans="25:28">
      <c r="Y60187" s="240"/>
      <c r="AB60187" s="241"/>
    </row>
    <row r="60188" spans="25:28">
      <c r="Y60188" s="240"/>
      <c r="AB60188" s="241"/>
    </row>
    <row r="60189" spans="25:28">
      <c r="Y60189" s="240"/>
      <c r="AB60189" s="241"/>
    </row>
    <row r="60190" spans="25:28">
      <c r="Y60190" s="240"/>
      <c r="AB60190" s="241"/>
    </row>
    <row r="60191" spans="25:28">
      <c r="Y60191" s="240"/>
      <c r="AB60191" s="241"/>
    </row>
    <row r="60192" spans="25:28">
      <c r="Y60192" s="240"/>
      <c r="AB60192" s="241"/>
    </row>
    <row r="60193" spans="25:28">
      <c r="Y60193" s="240"/>
      <c r="AB60193" s="241"/>
    </row>
    <row r="60194" spans="25:28">
      <c r="Y60194" s="240"/>
      <c r="AB60194" s="241"/>
    </row>
    <row r="60195" spans="25:28">
      <c r="Y60195" s="240"/>
      <c r="AB60195" s="241"/>
    </row>
    <row r="60196" spans="25:28">
      <c r="Y60196" s="240"/>
      <c r="AB60196" s="241"/>
    </row>
    <row r="60197" spans="25:28">
      <c r="Y60197" s="240"/>
      <c r="AB60197" s="241"/>
    </row>
    <row r="60198" spans="25:28">
      <c r="Y60198" s="240"/>
      <c r="AB60198" s="241"/>
    </row>
    <row r="60199" spans="25:28">
      <c r="Y60199" s="240"/>
      <c r="AB60199" s="241"/>
    </row>
    <row r="60200" spans="25:28">
      <c r="Y60200" s="240"/>
      <c r="AB60200" s="241"/>
    </row>
    <row r="60201" spans="25:28">
      <c r="Y60201" s="240"/>
      <c r="AB60201" s="241"/>
    </row>
    <row r="60202" spans="25:28">
      <c r="Y60202" s="240"/>
      <c r="AB60202" s="241"/>
    </row>
    <row r="60203" spans="25:28">
      <c r="Y60203" s="240"/>
      <c r="AB60203" s="241"/>
    </row>
    <row r="60204" spans="25:28">
      <c r="Y60204" s="240"/>
      <c r="AB60204" s="241"/>
    </row>
    <row r="60205" spans="25:28">
      <c r="Y60205" s="240"/>
      <c r="AB60205" s="241"/>
    </row>
    <row r="60206" spans="25:28">
      <c r="Y60206" s="240"/>
      <c r="AB60206" s="241"/>
    </row>
    <row r="60207" spans="25:28">
      <c r="Y60207" s="240"/>
      <c r="AB60207" s="241"/>
    </row>
    <row r="60208" spans="25:28">
      <c r="Y60208" s="240"/>
      <c r="AB60208" s="241"/>
    </row>
    <row r="60209" spans="25:28">
      <c r="Y60209" s="240"/>
      <c r="AB60209" s="241"/>
    </row>
    <row r="60210" spans="25:28">
      <c r="Y60210" s="240"/>
      <c r="AB60210" s="241"/>
    </row>
    <row r="60211" spans="25:28">
      <c r="Y60211" s="240"/>
      <c r="AB60211" s="241"/>
    </row>
    <row r="60212" spans="25:28">
      <c r="Y60212" s="240"/>
      <c r="AB60212" s="241"/>
    </row>
    <row r="60213" spans="25:28">
      <c r="Y60213" s="240"/>
      <c r="AB60213" s="241"/>
    </row>
    <row r="60214" spans="25:28">
      <c r="Y60214" s="240"/>
      <c r="AB60214" s="241"/>
    </row>
    <row r="60215" spans="25:28">
      <c r="Y60215" s="240"/>
      <c r="AB60215" s="241"/>
    </row>
    <row r="60216" spans="25:28">
      <c r="Y60216" s="240"/>
      <c r="AB60216" s="241"/>
    </row>
    <row r="60217" spans="25:28">
      <c r="Y60217" s="240"/>
      <c r="AB60217" s="241"/>
    </row>
    <row r="60218" spans="25:28">
      <c r="Y60218" s="240"/>
      <c r="AB60218" s="241"/>
    </row>
    <row r="60219" spans="25:28">
      <c r="Y60219" s="240"/>
      <c r="AB60219" s="241"/>
    </row>
    <row r="60220" spans="25:28">
      <c r="Y60220" s="240"/>
      <c r="AB60220" s="241"/>
    </row>
    <row r="60221" spans="25:28">
      <c r="Y60221" s="240"/>
      <c r="AB60221" s="241"/>
    </row>
    <row r="60222" spans="25:28">
      <c r="Y60222" s="240"/>
      <c r="AB60222" s="241"/>
    </row>
    <row r="60223" spans="25:28">
      <c r="Y60223" s="240"/>
      <c r="AB60223" s="241"/>
    </row>
    <row r="60224" spans="25:28">
      <c r="Y60224" s="240"/>
      <c r="AB60224" s="241"/>
    </row>
    <row r="60225" spans="25:28">
      <c r="Y60225" s="240"/>
      <c r="AB60225" s="241"/>
    </row>
    <row r="60226" spans="25:28">
      <c r="Y60226" s="240"/>
      <c r="AB60226" s="241"/>
    </row>
    <row r="60227" spans="25:28">
      <c r="Y60227" s="240"/>
      <c r="AB60227" s="241"/>
    </row>
    <row r="60228" spans="25:28">
      <c r="Y60228" s="240"/>
      <c r="AB60228" s="241"/>
    </row>
    <row r="60229" spans="25:28">
      <c r="Y60229" s="240"/>
      <c r="AB60229" s="241"/>
    </row>
    <row r="60230" spans="25:28">
      <c r="Y60230" s="240"/>
      <c r="AB60230" s="241"/>
    </row>
    <row r="60231" spans="25:28">
      <c r="Y60231" s="240"/>
      <c r="AB60231" s="241"/>
    </row>
    <row r="60232" spans="25:28">
      <c r="Y60232" s="240"/>
      <c r="AB60232" s="241"/>
    </row>
    <row r="60233" spans="25:28">
      <c r="Y60233" s="240"/>
      <c r="AB60233" s="241"/>
    </row>
    <row r="60234" spans="25:28">
      <c r="Y60234" s="240"/>
      <c r="AB60234" s="241"/>
    </row>
    <row r="60235" spans="25:28">
      <c r="Y60235" s="240"/>
      <c r="AB60235" s="241"/>
    </row>
    <row r="60236" spans="25:28">
      <c r="Y60236" s="240"/>
      <c r="AB60236" s="241"/>
    </row>
    <row r="60237" spans="25:28">
      <c r="Y60237" s="240"/>
      <c r="AB60237" s="241"/>
    </row>
    <row r="60238" spans="25:28">
      <c r="Y60238" s="240"/>
      <c r="AB60238" s="241"/>
    </row>
    <row r="60239" spans="25:28">
      <c r="Y60239" s="240"/>
      <c r="AB60239" s="241"/>
    </row>
    <row r="60240" spans="25:28">
      <c r="Y60240" s="240"/>
      <c r="AB60240" s="241"/>
    </row>
    <row r="60241" spans="25:28">
      <c r="Y60241" s="240"/>
      <c r="AB60241" s="241"/>
    </row>
    <row r="60242" spans="25:28">
      <c r="Y60242" s="240"/>
      <c r="AB60242" s="241"/>
    </row>
    <row r="60243" spans="25:28">
      <c r="Y60243" s="240"/>
      <c r="AB60243" s="241"/>
    </row>
    <row r="60244" spans="25:28">
      <c r="Y60244" s="240"/>
      <c r="AB60244" s="241"/>
    </row>
    <row r="60245" spans="25:28">
      <c r="Y60245" s="240"/>
      <c r="AB60245" s="241"/>
    </row>
    <row r="60246" spans="25:28">
      <c r="Y60246" s="240"/>
      <c r="AB60246" s="241"/>
    </row>
    <row r="60247" spans="25:28">
      <c r="Y60247" s="240"/>
      <c r="AB60247" s="241"/>
    </row>
    <row r="60248" spans="25:28">
      <c r="Y60248" s="240"/>
      <c r="AB60248" s="241"/>
    </row>
    <row r="60249" spans="25:28">
      <c r="Y60249" s="240"/>
      <c r="AB60249" s="241"/>
    </row>
    <row r="60250" spans="25:28">
      <c r="Y60250" s="240"/>
      <c r="AB60250" s="241"/>
    </row>
    <row r="60251" spans="25:28">
      <c r="Y60251" s="240"/>
      <c r="AB60251" s="241"/>
    </row>
    <row r="60252" spans="25:28">
      <c r="Y60252" s="240"/>
      <c r="AB60252" s="241"/>
    </row>
    <row r="60253" spans="25:28">
      <c r="Y60253" s="240"/>
      <c r="AB60253" s="241"/>
    </row>
    <row r="60254" spans="25:28">
      <c r="Y60254" s="240"/>
      <c r="AB60254" s="241"/>
    </row>
    <row r="60255" spans="25:28">
      <c r="Y60255" s="240"/>
      <c r="AB60255" s="241"/>
    </row>
    <row r="60256" spans="25:28">
      <c r="Y60256" s="240"/>
      <c r="AB60256" s="241"/>
    </row>
    <row r="60257" spans="25:28">
      <c r="Y60257" s="240"/>
      <c r="AB60257" s="241"/>
    </row>
    <row r="60258" spans="25:28">
      <c r="Y60258" s="240"/>
      <c r="AB60258" s="241"/>
    </row>
    <row r="60259" spans="25:28">
      <c r="Y60259" s="240"/>
      <c r="AB60259" s="241"/>
    </row>
    <row r="60260" spans="25:28">
      <c r="Y60260" s="240"/>
      <c r="AB60260" s="241"/>
    </row>
    <row r="60261" spans="25:28">
      <c r="Y60261" s="240"/>
      <c r="AB60261" s="241"/>
    </row>
    <row r="60262" spans="25:28">
      <c r="Y60262" s="240"/>
      <c r="AB60262" s="241"/>
    </row>
    <row r="60263" spans="25:28">
      <c r="Y60263" s="240"/>
      <c r="AB60263" s="241"/>
    </row>
    <row r="60264" spans="25:28">
      <c r="Y60264" s="240"/>
      <c r="AB60264" s="241"/>
    </row>
    <row r="60265" spans="25:28">
      <c r="Y60265" s="240"/>
      <c r="AB60265" s="241"/>
    </row>
    <row r="60266" spans="25:28">
      <c r="Y60266" s="240"/>
      <c r="AB60266" s="241"/>
    </row>
    <row r="60267" spans="25:28">
      <c r="Y60267" s="240"/>
      <c r="AB60267" s="241"/>
    </row>
    <row r="60268" spans="25:28">
      <c r="Y60268" s="240"/>
      <c r="AB60268" s="241"/>
    </row>
    <row r="60269" spans="25:28">
      <c r="Y60269" s="240"/>
      <c r="AB60269" s="241"/>
    </row>
    <row r="60270" spans="25:28">
      <c r="Y60270" s="240"/>
      <c r="AB60270" s="241"/>
    </row>
    <row r="60271" spans="25:28">
      <c r="Y60271" s="240"/>
      <c r="AB60271" s="241"/>
    </row>
    <row r="60272" spans="25:28">
      <c r="Y60272" s="240"/>
      <c r="AB60272" s="241"/>
    </row>
    <row r="60273" spans="25:28">
      <c r="Y60273" s="240"/>
      <c r="AB60273" s="241"/>
    </row>
    <row r="60274" spans="25:28">
      <c r="Y60274" s="240"/>
      <c r="AB60274" s="241"/>
    </row>
    <row r="60275" spans="25:28">
      <c r="Y60275" s="240"/>
      <c r="AB60275" s="241"/>
    </row>
    <row r="60276" spans="25:28">
      <c r="Y60276" s="240"/>
      <c r="AB60276" s="241"/>
    </row>
    <row r="60277" spans="25:28">
      <c r="Y60277" s="240"/>
      <c r="AB60277" s="241"/>
    </row>
    <row r="60278" spans="25:28">
      <c r="Y60278" s="240"/>
      <c r="AB60278" s="241"/>
    </row>
    <row r="60279" spans="25:28">
      <c r="Y60279" s="240"/>
      <c r="AB60279" s="241"/>
    </row>
    <row r="60280" spans="25:28">
      <c r="Y60280" s="240"/>
      <c r="AB60280" s="241"/>
    </row>
    <row r="60281" spans="25:28">
      <c r="Y60281" s="240"/>
      <c r="AB60281" s="241"/>
    </row>
    <row r="60282" spans="25:28">
      <c r="Y60282" s="240"/>
      <c r="AB60282" s="241"/>
    </row>
    <row r="60283" spans="25:28">
      <c r="Y60283" s="240"/>
      <c r="AB60283" s="241"/>
    </row>
    <row r="60284" spans="25:28">
      <c r="Y60284" s="240"/>
      <c r="AB60284" s="241"/>
    </row>
    <row r="60285" spans="25:28">
      <c r="Y60285" s="240"/>
      <c r="AB60285" s="241"/>
    </row>
    <row r="60286" spans="25:28">
      <c r="Y60286" s="240"/>
      <c r="AB60286" s="241"/>
    </row>
    <row r="60287" spans="25:28">
      <c r="Y60287" s="240"/>
      <c r="AB60287" s="241"/>
    </row>
    <row r="60288" spans="25:28">
      <c r="Y60288" s="240"/>
      <c r="AB60288" s="241"/>
    </row>
    <row r="60289" spans="25:28">
      <c r="Y60289" s="240"/>
      <c r="AB60289" s="241"/>
    </row>
    <row r="60290" spans="25:28">
      <c r="Y60290" s="240"/>
      <c r="AB60290" s="241"/>
    </row>
    <row r="60291" spans="25:28">
      <c r="Y60291" s="240"/>
      <c r="AB60291" s="241"/>
    </row>
    <row r="60292" spans="25:28">
      <c r="Y60292" s="240"/>
      <c r="AB60292" s="241"/>
    </row>
    <row r="60293" spans="25:28">
      <c r="Y60293" s="240"/>
      <c r="AB60293" s="241"/>
    </row>
    <row r="60294" spans="25:28">
      <c r="Y60294" s="240"/>
      <c r="AB60294" s="241"/>
    </row>
    <row r="60295" spans="25:28">
      <c r="Y60295" s="240"/>
      <c r="AB60295" s="241"/>
    </row>
    <row r="60296" spans="25:28">
      <c r="Y60296" s="240"/>
      <c r="AB60296" s="241"/>
    </row>
    <row r="60297" spans="25:28">
      <c r="Y60297" s="240"/>
      <c r="AB60297" s="241"/>
    </row>
    <row r="60298" spans="25:28">
      <c r="Y60298" s="240"/>
      <c r="AB60298" s="241"/>
    </row>
    <row r="60299" spans="25:28">
      <c r="Y60299" s="240"/>
      <c r="AB60299" s="241"/>
    </row>
    <row r="60300" spans="25:28">
      <c r="Y60300" s="240"/>
      <c r="AB60300" s="241"/>
    </row>
    <row r="60301" spans="25:28">
      <c r="Y60301" s="240"/>
      <c r="AB60301" s="241"/>
    </row>
    <row r="60302" spans="25:28">
      <c r="Y60302" s="240"/>
      <c r="AB60302" s="241"/>
    </row>
    <row r="60303" spans="25:28">
      <c r="Y60303" s="240"/>
      <c r="AB60303" s="241"/>
    </row>
    <row r="60304" spans="25:28">
      <c r="Y60304" s="240"/>
      <c r="AB60304" s="241"/>
    </row>
    <row r="60305" spans="25:28">
      <c r="Y60305" s="240"/>
      <c r="AB60305" s="241"/>
    </row>
    <row r="60306" spans="25:28">
      <c r="Y60306" s="240"/>
      <c r="AB60306" s="241"/>
    </row>
    <row r="60307" spans="25:28">
      <c r="Y60307" s="240"/>
      <c r="AB60307" s="241"/>
    </row>
    <row r="60308" spans="25:28">
      <c r="Y60308" s="240"/>
      <c r="AB60308" s="241"/>
    </row>
    <row r="60309" spans="25:28">
      <c r="Y60309" s="240"/>
      <c r="AB60309" s="241"/>
    </row>
    <row r="60310" spans="25:28">
      <c r="Y60310" s="240"/>
      <c r="AB60310" s="241"/>
    </row>
    <row r="60311" spans="25:28">
      <c r="Y60311" s="240"/>
      <c r="AB60311" s="241"/>
    </row>
    <row r="60312" spans="25:28">
      <c r="Y60312" s="240"/>
      <c r="AB60312" s="241"/>
    </row>
    <row r="60313" spans="25:28">
      <c r="Y60313" s="240"/>
      <c r="AB60313" s="241"/>
    </row>
    <row r="60314" spans="25:28">
      <c r="Y60314" s="240"/>
      <c r="AB60314" s="241"/>
    </row>
    <row r="60315" spans="25:28">
      <c r="Y60315" s="240"/>
      <c r="AB60315" s="241"/>
    </row>
    <row r="60316" spans="25:28">
      <c r="Y60316" s="240"/>
      <c r="AB60316" s="241"/>
    </row>
    <row r="60317" spans="25:28">
      <c r="Y60317" s="240"/>
      <c r="AB60317" s="241"/>
    </row>
    <row r="60318" spans="25:28">
      <c r="Y60318" s="240"/>
      <c r="AB60318" s="241"/>
    </row>
    <row r="60319" spans="25:28">
      <c r="Y60319" s="240"/>
      <c r="AB60319" s="241"/>
    </row>
    <row r="60320" spans="25:28">
      <c r="Y60320" s="240"/>
      <c r="AB60320" s="241"/>
    </row>
    <row r="60321" spans="25:28">
      <c r="Y60321" s="240"/>
      <c r="AB60321" s="241"/>
    </row>
    <row r="60322" spans="25:28">
      <c r="Y60322" s="240"/>
      <c r="AB60322" s="241"/>
    </row>
    <row r="60323" spans="25:28">
      <c r="Y60323" s="240"/>
      <c r="AB60323" s="241"/>
    </row>
    <row r="60324" spans="25:28">
      <c r="Y60324" s="240"/>
      <c r="AB60324" s="241"/>
    </row>
    <row r="60325" spans="25:28">
      <c r="Y60325" s="240"/>
      <c r="AB60325" s="241"/>
    </row>
    <row r="60326" spans="25:28">
      <c r="Y60326" s="240"/>
      <c r="AB60326" s="241"/>
    </row>
    <row r="60327" spans="25:28">
      <c r="Y60327" s="240"/>
      <c r="AB60327" s="241"/>
    </row>
    <row r="60328" spans="25:28">
      <c r="Y60328" s="240"/>
      <c r="AB60328" s="241"/>
    </row>
    <row r="60329" spans="25:28">
      <c r="Y60329" s="240"/>
      <c r="AB60329" s="241"/>
    </row>
    <row r="60330" spans="25:28">
      <c r="Y60330" s="240"/>
      <c r="AB60330" s="241"/>
    </row>
    <row r="60331" spans="25:28">
      <c r="Y60331" s="240"/>
      <c r="AB60331" s="241"/>
    </row>
    <row r="60332" spans="25:28">
      <c r="Y60332" s="240"/>
      <c r="AB60332" s="241"/>
    </row>
    <row r="60333" spans="25:28">
      <c r="Y60333" s="240"/>
      <c r="AB60333" s="241"/>
    </row>
    <row r="60334" spans="25:28">
      <c r="Y60334" s="240"/>
      <c r="AB60334" s="241"/>
    </row>
    <row r="60335" spans="25:28">
      <c r="Y60335" s="240"/>
      <c r="AB60335" s="241"/>
    </row>
    <row r="60336" spans="25:28">
      <c r="Y60336" s="240"/>
      <c r="AB60336" s="241"/>
    </row>
    <row r="60337" spans="25:28">
      <c r="Y60337" s="240"/>
      <c r="AB60337" s="241"/>
    </row>
    <row r="60338" spans="25:28">
      <c r="Y60338" s="240"/>
      <c r="AB60338" s="241"/>
    </row>
    <row r="60339" spans="25:28">
      <c r="Y60339" s="240"/>
      <c r="AB60339" s="241"/>
    </row>
    <row r="60340" spans="25:28">
      <c r="Y60340" s="240"/>
      <c r="AB60340" s="241"/>
    </row>
    <row r="60341" spans="25:28">
      <c r="Y60341" s="240"/>
      <c r="AB60341" s="241"/>
    </row>
    <row r="60342" spans="25:28">
      <c r="Y60342" s="240"/>
      <c r="AB60342" s="241"/>
    </row>
    <row r="60343" spans="25:28">
      <c r="Y60343" s="240"/>
      <c r="AB60343" s="241"/>
    </row>
    <row r="60344" spans="25:28">
      <c r="Y60344" s="240"/>
      <c r="AB60344" s="241"/>
    </row>
    <row r="60345" spans="25:28">
      <c r="Y60345" s="240"/>
      <c r="AB60345" s="241"/>
    </row>
    <row r="60346" spans="25:28">
      <c r="Y60346" s="240"/>
      <c r="AB60346" s="241"/>
    </row>
    <row r="60347" spans="25:28">
      <c r="Y60347" s="240"/>
      <c r="AB60347" s="241"/>
    </row>
    <row r="60348" spans="25:28">
      <c r="Y60348" s="240"/>
      <c r="AB60348" s="241"/>
    </row>
    <row r="60349" spans="25:28">
      <c r="Y60349" s="240"/>
      <c r="AB60349" s="241"/>
    </row>
    <row r="60350" spans="25:28">
      <c r="Y60350" s="240"/>
      <c r="AB60350" s="241"/>
    </row>
    <row r="60351" spans="25:28">
      <c r="Y60351" s="240"/>
      <c r="AB60351" s="241"/>
    </row>
    <row r="60352" spans="25:28">
      <c r="Y60352" s="240"/>
      <c r="AB60352" s="241"/>
    </row>
    <row r="60353" spans="25:28">
      <c r="Y60353" s="240"/>
      <c r="AB60353" s="241"/>
    </row>
    <row r="60354" spans="25:28">
      <c r="Y60354" s="240"/>
      <c r="AB60354" s="241"/>
    </row>
    <row r="60355" spans="25:28">
      <c r="Y60355" s="240"/>
      <c r="AB60355" s="241"/>
    </row>
    <row r="60356" spans="25:28">
      <c r="Y60356" s="240"/>
      <c r="AB60356" s="241"/>
    </row>
    <row r="60357" spans="25:28">
      <c r="Y60357" s="240"/>
      <c r="AB60357" s="241"/>
    </row>
    <row r="60358" spans="25:28">
      <c r="Y60358" s="240"/>
      <c r="AB60358" s="241"/>
    </row>
    <row r="60359" spans="25:28">
      <c r="Y60359" s="240"/>
      <c r="AB60359" s="241"/>
    </row>
    <row r="60360" spans="25:28">
      <c r="Y60360" s="240"/>
      <c r="AB60360" s="241"/>
    </row>
    <row r="60361" spans="25:28">
      <c r="Y60361" s="240"/>
      <c r="AB60361" s="241"/>
    </row>
    <row r="60362" spans="25:28">
      <c r="Y60362" s="240"/>
      <c r="AB60362" s="241"/>
    </row>
    <row r="60363" spans="25:28">
      <c r="Y60363" s="240"/>
      <c r="AB60363" s="241"/>
    </row>
    <row r="60364" spans="25:28">
      <c r="Y60364" s="240"/>
      <c r="AB60364" s="241"/>
    </row>
    <row r="60365" spans="25:28">
      <c r="Y60365" s="240"/>
      <c r="AB60365" s="241"/>
    </row>
    <row r="60366" spans="25:28">
      <c r="Y60366" s="240"/>
      <c r="AB60366" s="241"/>
    </row>
    <row r="60367" spans="25:28">
      <c r="Y60367" s="240"/>
      <c r="AB60367" s="241"/>
    </row>
    <row r="60368" spans="25:28">
      <c r="Y60368" s="240"/>
      <c r="AB60368" s="241"/>
    </row>
    <row r="60369" spans="25:28">
      <c r="Y60369" s="240"/>
      <c r="AB60369" s="241"/>
    </row>
    <row r="60370" spans="25:28">
      <c r="Y60370" s="240"/>
      <c r="AB60370" s="241"/>
    </row>
    <row r="60371" spans="25:28">
      <c r="Y60371" s="240"/>
      <c r="AB60371" s="241"/>
    </row>
    <row r="60372" spans="25:28">
      <c r="Y60372" s="240"/>
      <c r="AB60372" s="241"/>
    </row>
    <row r="60373" spans="25:28">
      <c r="Y60373" s="240"/>
      <c r="AB60373" s="241"/>
    </row>
    <row r="60374" spans="25:28">
      <c r="Y60374" s="240"/>
      <c r="AB60374" s="241"/>
    </row>
    <row r="60375" spans="25:28">
      <c r="Y60375" s="240"/>
      <c r="AB60375" s="241"/>
    </row>
    <row r="60376" spans="25:28">
      <c r="Y60376" s="240"/>
      <c r="AB60376" s="241"/>
    </row>
    <row r="60377" spans="25:28">
      <c r="Y60377" s="240"/>
      <c r="AB60377" s="241"/>
    </row>
    <row r="60378" spans="25:28">
      <c r="Y60378" s="240"/>
      <c r="AB60378" s="241"/>
    </row>
    <row r="60379" spans="25:28">
      <c r="Y60379" s="240"/>
      <c r="AB60379" s="241"/>
    </row>
    <row r="60380" spans="25:28">
      <c r="Y60380" s="240"/>
      <c r="AB60380" s="241"/>
    </row>
    <row r="60381" spans="25:28">
      <c r="Y60381" s="240"/>
      <c r="AB60381" s="241"/>
    </row>
    <row r="60382" spans="25:28">
      <c r="Y60382" s="240"/>
      <c r="AB60382" s="241"/>
    </row>
    <row r="60383" spans="25:28">
      <c r="Y60383" s="240"/>
      <c r="AB60383" s="241"/>
    </row>
    <row r="60384" spans="25:28">
      <c r="Y60384" s="240"/>
      <c r="AB60384" s="241"/>
    </row>
    <row r="60385" spans="25:28">
      <c r="Y60385" s="240"/>
      <c r="AB60385" s="241"/>
    </row>
    <row r="60386" spans="25:28">
      <c r="Y60386" s="240"/>
      <c r="AB60386" s="241"/>
    </row>
    <row r="60387" spans="25:28">
      <c r="Y60387" s="240"/>
      <c r="AB60387" s="241"/>
    </row>
    <row r="60388" spans="25:28">
      <c r="Y60388" s="240"/>
      <c r="AB60388" s="241"/>
    </row>
    <row r="60389" spans="25:28">
      <c r="Y60389" s="240"/>
      <c r="AB60389" s="241"/>
    </row>
    <row r="60390" spans="25:28">
      <c r="Y60390" s="240"/>
      <c r="AB60390" s="241"/>
    </row>
    <row r="60391" spans="25:28">
      <c r="Y60391" s="240"/>
      <c r="AB60391" s="241"/>
    </row>
    <row r="60392" spans="25:28">
      <c r="Y60392" s="240"/>
      <c r="AB60392" s="241"/>
    </row>
    <row r="60393" spans="25:28">
      <c r="Y60393" s="240"/>
      <c r="AB60393" s="241"/>
    </row>
    <row r="60394" spans="25:28">
      <c r="Y60394" s="240"/>
      <c r="AB60394" s="241"/>
    </row>
    <row r="60395" spans="25:28">
      <c r="Y60395" s="240"/>
      <c r="AB60395" s="241"/>
    </row>
    <row r="60396" spans="25:28">
      <c r="Y60396" s="240"/>
      <c r="AB60396" s="241"/>
    </row>
    <row r="60397" spans="25:28">
      <c r="Y60397" s="240"/>
      <c r="AB60397" s="241"/>
    </row>
    <row r="60398" spans="25:28">
      <c r="Y60398" s="240"/>
      <c r="AB60398" s="241"/>
    </row>
    <row r="60399" spans="25:28">
      <c r="Y60399" s="240"/>
      <c r="AB60399" s="241"/>
    </row>
    <row r="60400" spans="25:28">
      <c r="Y60400" s="240"/>
      <c r="AB60400" s="241"/>
    </row>
    <row r="60401" spans="25:28">
      <c r="Y60401" s="240"/>
      <c r="AB60401" s="241"/>
    </row>
    <row r="60402" spans="25:28">
      <c r="Y60402" s="240"/>
      <c r="AB60402" s="241"/>
    </row>
    <row r="60403" spans="25:28">
      <c r="Y60403" s="240"/>
      <c r="AB60403" s="241"/>
    </row>
    <row r="60404" spans="25:28">
      <c r="Y60404" s="240"/>
      <c r="AB60404" s="241"/>
    </row>
    <row r="60405" spans="25:28">
      <c r="Y60405" s="240"/>
      <c r="AB60405" s="241"/>
    </row>
    <row r="60406" spans="25:28">
      <c r="Y60406" s="240"/>
      <c r="AB60406" s="241"/>
    </row>
    <row r="60407" spans="25:28">
      <c r="Y60407" s="240"/>
      <c r="AB60407" s="241"/>
    </row>
    <row r="60408" spans="25:28">
      <c r="Y60408" s="240"/>
      <c r="AB60408" s="241"/>
    </row>
    <row r="60409" spans="25:28">
      <c r="Y60409" s="240"/>
      <c r="AB60409" s="241"/>
    </row>
    <row r="60410" spans="25:28">
      <c r="Y60410" s="240"/>
      <c r="AB60410" s="241"/>
    </row>
    <row r="60411" spans="25:28">
      <c r="Y60411" s="240"/>
      <c r="AB60411" s="241"/>
    </row>
    <row r="60412" spans="25:28">
      <c r="Y60412" s="240"/>
      <c r="AB60412" s="241"/>
    </row>
    <row r="60413" spans="25:28">
      <c r="Y60413" s="240"/>
      <c r="AB60413" s="241"/>
    </row>
    <row r="60414" spans="25:28">
      <c r="Y60414" s="240"/>
      <c r="AB60414" s="241"/>
    </row>
    <row r="60415" spans="25:28">
      <c r="Y60415" s="240"/>
      <c r="AB60415" s="241"/>
    </row>
    <row r="60416" spans="25:28">
      <c r="Y60416" s="240"/>
      <c r="AB60416" s="241"/>
    </row>
    <row r="60417" spans="25:28">
      <c r="Y60417" s="240"/>
      <c r="AB60417" s="241"/>
    </row>
    <row r="60418" spans="25:28">
      <c r="Y60418" s="240"/>
      <c r="AB60418" s="241"/>
    </row>
    <row r="60419" spans="25:28">
      <c r="Y60419" s="240"/>
      <c r="AB60419" s="241"/>
    </row>
    <row r="60420" spans="25:28">
      <c r="Y60420" s="240"/>
      <c r="AB60420" s="241"/>
    </row>
    <row r="60421" spans="25:28">
      <c r="Y60421" s="240"/>
      <c r="AB60421" s="241"/>
    </row>
    <row r="60422" spans="25:28">
      <c r="Y60422" s="240"/>
      <c r="AB60422" s="241"/>
    </row>
    <row r="60423" spans="25:28">
      <c r="Y60423" s="240"/>
      <c r="AB60423" s="241"/>
    </row>
    <row r="60424" spans="25:28">
      <c r="Y60424" s="240"/>
      <c r="AB60424" s="241"/>
    </row>
    <row r="60425" spans="25:28">
      <c r="Y60425" s="240"/>
      <c r="AB60425" s="241"/>
    </row>
    <row r="60426" spans="25:28">
      <c r="Y60426" s="240"/>
      <c r="AB60426" s="241"/>
    </row>
    <row r="60427" spans="25:28">
      <c r="Y60427" s="240"/>
      <c r="AB60427" s="241"/>
    </row>
    <row r="60428" spans="25:28">
      <c r="Y60428" s="240"/>
      <c r="AB60428" s="241"/>
    </row>
    <row r="60429" spans="25:28">
      <c r="Y60429" s="240"/>
      <c r="AB60429" s="241"/>
    </row>
    <row r="60430" spans="25:28">
      <c r="Y60430" s="240"/>
      <c r="AB60430" s="241"/>
    </row>
    <row r="60431" spans="25:28">
      <c r="Y60431" s="240"/>
      <c r="AB60431" s="241"/>
    </row>
    <row r="60432" spans="25:28">
      <c r="Y60432" s="240"/>
      <c r="AB60432" s="241"/>
    </row>
    <row r="60433" spans="25:28">
      <c r="Y60433" s="240"/>
      <c r="AB60433" s="241"/>
    </row>
    <row r="60434" spans="25:28">
      <c r="Y60434" s="240"/>
      <c r="AB60434" s="241"/>
    </row>
    <row r="60435" spans="25:28">
      <c r="Y60435" s="240"/>
      <c r="AB60435" s="241"/>
    </row>
    <row r="60436" spans="25:28">
      <c r="Y60436" s="240"/>
      <c r="AB60436" s="241"/>
    </row>
    <row r="60437" spans="25:28">
      <c r="Y60437" s="240"/>
      <c r="AB60437" s="241"/>
    </row>
    <row r="60438" spans="25:28">
      <c r="Y60438" s="240"/>
      <c r="AB60438" s="241"/>
    </row>
    <row r="60439" spans="25:28">
      <c r="Y60439" s="240"/>
      <c r="AB60439" s="241"/>
    </row>
    <row r="60440" spans="25:28">
      <c r="Y60440" s="240"/>
      <c r="AB60440" s="241"/>
    </row>
    <row r="60441" spans="25:28">
      <c r="Y60441" s="240"/>
      <c r="AB60441" s="241"/>
    </row>
    <row r="60442" spans="25:28">
      <c r="Y60442" s="240"/>
      <c r="AB60442" s="241"/>
    </row>
    <row r="60443" spans="25:28">
      <c r="Y60443" s="240"/>
      <c r="AB60443" s="241"/>
    </row>
    <row r="60444" spans="25:28">
      <c r="Y60444" s="240"/>
      <c r="AB60444" s="241"/>
    </row>
    <row r="60445" spans="25:28">
      <c r="Y60445" s="240"/>
      <c r="AB60445" s="241"/>
    </row>
    <row r="60446" spans="25:28">
      <c r="Y60446" s="240"/>
      <c r="AB60446" s="241"/>
    </row>
    <row r="60447" spans="25:28">
      <c r="Y60447" s="240"/>
      <c r="AB60447" s="241"/>
    </row>
    <row r="60448" spans="25:28">
      <c r="Y60448" s="240"/>
      <c r="AB60448" s="241"/>
    </row>
    <row r="60449" spans="25:28">
      <c r="Y60449" s="240"/>
      <c r="AB60449" s="241"/>
    </row>
    <row r="60450" spans="25:28">
      <c r="Y60450" s="240"/>
      <c r="AB60450" s="241"/>
    </row>
    <row r="60451" spans="25:28">
      <c r="Y60451" s="240"/>
      <c r="AB60451" s="241"/>
    </row>
    <row r="60452" spans="25:28">
      <c r="Y60452" s="240"/>
      <c r="AB60452" s="241"/>
    </row>
    <row r="60453" spans="25:28">
      <c r="Y60453" s="240"/>
      <c r="AB60453" s="241"/>
    </row>
    <row r="60454" spans="25:28">
      <c r="Y60454" s="240"/>
      <c r="AB60454" s="241"/>
    </row>
    <row r="60455" spans="25:28">
      <c r="Y60455" s="240"/>
      <c r="AB60455" s="241"/>
    </row>
    <row r="60456" spans="25:28">
      <c r="Y60456" s="240"/>
      <c r="AB60456" s="241"/>
    </row>
    <row r="60457" spans="25:28">
      <c r="Y60457" s="240"/>
      <c r="AB60457" s="241"/>
    </row>
    <row r="60458" spans="25:28">
      <c r="Y60458" s="240"/>
      <c r="AB60458" s="241"/>
    </row>
    <row r="60459" spans="25:28">
      <c r="Y60459" s="240"/>
      <c r="AB60459" s="241"/>
    </row>
    <row r="60460" spans="25:28">
      <c r="Y60460" s="240"/>
      <c r="AB60460" s="241"/>
    </row>
    <row r="60461" spans="25:28">
      <c r="Y60461" s="240"/>
      <c r="AB60461" s="241"/>
    </row>
    <row r="60462" spans="25:28">
      <c r="Y60462" s="240"/>
      <c r="AB60462" s="241"/>
    </row>
    <row r="60463" spans="25:28">
      <c r="Y60463" s="240"/>
      <c r="AB60463" s="241"/>
    </row>
    <row r="60464" spans="25:28">
      <c r="Y60464" s="240"/>
      <c r="AB60464" s="241"/>
    </row>
    <row r="60465" spans="25:28">
      <c r="Y60465" s="240"/>
      <c r="AB60465" s="241"/>
    </row>
    <row r="60466" spans="25:28">
      <c r="Y60466" s="240"/>
      <c r="AB60466" s="241"/>
    </row>
    <row r="60467" spans="25:28">
      <c r="Y60467" s="240"/>
      <c r="AB60467" s="241"/>
    </row>
    <row r="60468" spans="25:28">
      <c r="Y60468" s="240"/>
      <c r="AB60468" s="241"/>
    </row>
    <row r="60469" spans="25:28">
      <c r="Y60469" s="240"/>
      <c r="AB60469" s="241"/>
    </row>
    <row r="60470" spans="25:28">
      <c r="Y60470" s="240"/>
      <c r="AB60470" s="241"/>
    </row>
    <row r="60471" spans="25:28">
      <c r="Y60471" s="240"/>
      <c r="AB60471" s="241"/>
    </row>
    <row r="60472" spans="25:28">
      <c r="Y60472" s="240"/>
      <c r="AB60472" s="241"/>
    </row>
    <row r="60473" spans="25:28">
      <c r="Y60473" s="240"/>
      <c r="AB60473" s="241"/>
    </row>
    <row r="60474" spans="25:28">
      <c r="Y60474" s="240"/>
      <c r="AB60474" s="241"/>
    </row>
    <row r="60475" spans="25:28">
      <c r="Y60475" s="240"/>
      <c r="AB60475" s="241"/>
    </row>
    <row r="60476" spans="25:28">
      <c r="Y60476" s="240"/>
      <c r="AB60476" s="241"/>
    </row>
    <row r="60477" spans="25:28">
      <c r="Y60477" s="240"/>
      <c r="AB60477" s="241"/>
    </row>
    <row r="60478" spans="25:28">
      <c r="Y60478" s="240"/>
      <c r="AB60478" s="241"/>
    </row>
    <row r="60479" spans="25:28">
      <c r="Y60479" s="240"/>
      <c r="AB60479" s="241"/>
    </row>
    <row r="60480" spans="25:28">
      <c r="Y60480" s="240"/>
      <c r="AB60480" s="241"/>
    </row>
    <row r="60481" spans="25:28">
      <c r="Y60481" s="240"/>
      <c r="AB60481" s="241"/>
    </row>
    <row r="60482" spans="25:28">
      <c r="Y60482" s="240"/>
      <c r="AB60482" s="241"/>
    </row>
    <row r="60483" spans="25:28">
      <c r="Y60483" s="240"/>
      <c r="AB60483" s="241"/>
    </row>
    <row r="60484" spans="25:28">
      <c r="Y60484" s="240"/>
      <c r="AB60484" s="241"/>
    </row>
    <row r="60485" spans="25:28">
      <c r="Y60485" s="240"/>
      <c r="AB60485" s="241"/>
    </row>
    <row r="60486" spans="25:28">
      <c r="Y60486" s="240"/>
      <c r="AB60486" s="241"/>
    </row>
    <row r="60487" spans="25:28">
      <c r="Y60487" s="240"/>
      <c r="AB60487" s="241"/>
    </row>
    <row r="60488" spans="25:28">
      <c r="Y60488" s="240"/>
      <c r="AB60488" s="241"/>
    </row>
    <row r="60489" spans="25:28">
      <c r="Y60489" s="240"/>
      <c r="AB60489" s="241"/>
    </row>
    <row r="60490" spans="25:28">
      <c r="Y60490" s="240"/>
      <c r="AB60490" s="241"/>
    </row>
    <row r="60491" spans="25:28">
      <c r="Y60491" s="240"/>
      <c r="AB60491" s="241"/>
    </row>
    <row r="60492" spans="25:28">
      <c r="Y60492" s="240"/>
      <c r="AB60492" s="241"/>
    </row>
    <row r="60493" spans="25:28">
      <c r="Y60493" s="240"/>
      <c r="AB60493" s="241"/>
    </row>
    <row r="60494" spans="25:28">
      <c r="Y60494" s="240"/>
      <c r="AB60494" s="241"/>
    </row>
    <row r="60495" spans="25:28">
      <c r="Y60495" s="240"/>
      <c r="AB60495" s="241"/>
    </row>
    <row r="60496" spans="25:28">
      <c r="Y60496" s="240"/>
      <c r="AB60496" s="241"/>
    </row>
    <row r="60497" spans="25:28">
      <c r="Y60497" s="240"/>
      <c r="AB60497" s="241"/>
    </row>
    <row r="60498" spans="25:28">
      <c r="Y60498" s="240"/>
      <c r="AB60498" s="241"/>
    </row>
    <row r="60499" spans="25:28">
      <c r="Y60499" s="240"/>
      <c r="AB60499" s="241"/>
    </row>
    <row r="60500" spans="25:28">
      <c r="Y60500" s="240"/>
      <c r="AB60500" s="241"/>
    </row>
    <row r="60501" spans="25:28">
      <c r="Y60501" s="240"/>
      <c r="AB60501" s="241"/>
    </row>
    <row r="60502" spans="25:28">
      <c r="Y60502" s="240"/>
      <c r="AB60502" s="241"/>
    </row>
    <row r="60503" spans="25:28">
      <c r="Y60503" s="240"/>
      <c r="AB60503" s="241"/>
    </row>
    <row r="60504" spans="25:28">
      <c r="Y60504" s="240"/>
      <c r="AB60504" s="241"/>
    </row>
    <row r="60505" spans="25:28">
      <c r="Y60505" s="240"/>
      <c r="AB60505" s="241"/>
    </row>
    <row r="60506" spans="25:28">
      <c r="Y60506" s="240"/>
      <c r="AB60506" s="241"/>
    </row>
    <row r="60507" spans="25:28">
      <c r="Y60507" s="240"/>
      <c r="AB60507" s="241"/>
    </row>
    <row r="60508" spans="25:28">
      <c r="Y60508" s="240"/>
      <c r="AB60508" s="241"/>
    </row>
    <row r="60509" spans="25:28">
      <c r="Y60509" s="240"/>
      <c r="AB60509" s="241"/>
    </row>
    <row r="60510" spans="25:28">
      <c r="Y60510" s="240"/>
      <c r="AB60510" s="241"/>
    </row>
    <row r="60511" spans="25:28">
      <c r="Y60511" s="240"/>
      <c r="AB60511" s="241"/>
    </row>
    <row r="60512" spans="25:28">
      <c r="Y60512" s="240"/>
      <c r="AB60512" s="241"/>
    </row>
    <row r="60513" spans="25:28">
      <c r="Y60513" s="240"/>
      <c r="AB60513" s="241"/>
    </row>
    <row r="60514" spans="25:28">
      <c r="Y60514" s="240"/>
      <c r="AB60514" s="241"/>
    </row>
    <row r="60515" spans="25:28">
      <c r="Y60515" s="240"/>
      <c r="AB60515" s="241"/>
    </row>
    <row r="60516" spans="25:28">
      <c r="Y60516" s="240"/>
      <c r="AB60516" s="241"/>
    </row>
    <row r="60517" spans="25:28">
      <c r="Y60517" s="240"/>
      <c r="AB60517" s="241"/>
    </row>
    <row r="60518" spans="25:28">
      <c r="Y60518" s="240"/>
      <c r="AB60518" s="241"/>
    </row>
    <row r="60519" spans="25:28">
      <c r="Y60519" s="240"/>
      <c r="AB60519" s="241"/>
    </row>
    <row r="60520" spans="25:28">
      <c r="Y60520" s="240"/>
      <c r="AB60520" s="241"/>
    </row>
    <row r="60521" spans="25:28">
      <c r="Y60521" s="240"/>
      <c r="AB60521" s="241"/>
    </row>
    <row r="60522" spans="25:28">
      <c r="Y60522" s="240"/>
      <c r="AB60522" s="241"/>
    </row>
    <row r="60523" spans="25:28">
      <c r="Y60523" s="240"/>
      <c r="AB60523" s="241"/>
    </row>
    <row r="60524" spans="25:28">
      <c r="Y60524" s="240"/>
      <c r="AB60524" s="241"/>
    </row>
    <row r="60525" spans="25:28">
      <c r="Y60525" s="240"/>
      <c r="AB60525" s="241"/>
    </row>
    <row r="60526" spans="25:28">
      <c r="Y60526" s="240"/>
      <c r="AB60526" s="241"/>
    </row>
    <row r="60527" spans="25:28">
      <c r="Y60527" s="240"/>
      <c r="AB60527" s="241"/>
    </row>
    <row r="60528" spans="25:28">
      <c r="Y60528" s="240"/>
      <c r="AB60528" s="241"/>
    </row>
    <row r="60529" spans="25:28">
      <c r="Y60529" s="240"/>
      <c r="AB60529" s="241"/>
    </row>
    <row r="60530" spans="25:28">
      <c r="Y60530" s="240"/>
      <c r="AB60530" s="241"/>
    </row>
    <row r="60531" spans="25:28">
      <c r="Y60531" s="240"/>
      <c r="AB60531" s="241"/>
    </row>
    <row r="60532" spans="25:28">
      <c r="Y60532" s="240"/>
      <c r="AB60532" s="241"/>
    </row>
    <row r="60533" spans="25:28">
      <c r="Y60533" s="240"/>
      <c r="AB60533" s="241"/>
    </row>
    <row r="60534" spans="25:28">
      <c r="Y60534" s="240"/>
      <c r="AB60534" s="241"/>
    </row>
    <row r="60535" spans="25:28">
      <c r="Y60535" s="240"/>
      <c r="AB60535" s="241"/>
    </row>
    <row r="60536" spans="25:28">
      <c r="Y60536" s="240"/>
      <c r="AB60536" s="241"/>
    </row>
    <row r="60537" spans="25:28">
      <c r="Y60537" s="240"/>
      <c r="AB60537" s="241"/>
    </row>
    <row r="60538" spans="25:28">
      <c r="Y60538" s="240"/>
      <c r="AB60538" s="241"/>
    </row>
    <row r="60539" spans="25:28">
      <c r="Y60539" s="240"/>
      <c r="AB60539" s="241"/>
    </row>
    <row r="60540" spans="25:28">
      <c r="Y60540" s="240"/>
      <c r="AB60540" s="241"/>
    </row>
    <row r="60541" spans="25:28">
      <c r="Y60541" s="240"/>
      <c r="AB60541" s="241"/>
    </row>
    <row r="60542" spans="25:28">
      <c r="Y60542" s="240"/>
      <c r="AB60542" s="241"/>
    </row>
    <row r="60543" spans="25:28">
      <c r="Y60543" s="240"/>
      <c r="AB60543" s="241"/>
    </row>
    <row r="60544" spans="25:28">
      <c r="Y60544" s="240"/>
      <c r="AB60544" s="241"/>
    </row>
    <row r="60545" spans="25:28">
      <c r="Y60545" s="240"/>
      <c r="AB60545" s="241"/>
    </row>
    <row r="60546" spans="25:28">
      <c r="Y60546" s="240"/>
      <c r="AB60546" s="241"/>
    </row>
    <row r="60547" spans="25:28">
      <c r="Y60547" s="240"/>
      <c r="AB60547" s="241"/>
    </row>
    <row r="60548" spans="25:28">
      <c r="Y60548" s="240"/>
      <c r="AB60548" s="241"/>
    </row>
    <row r="60549" spans="25:28">
      <c r="Y60549" s="240"/>
      <c r="AB60549" s="241"/>
    </row>
    <row r="60550" spans="25:28">
      <c r="Y60550" s="240"/>
      <c r="AB60550" s="241"/>
    </row>
    <row r="60551" spans="25:28">
      <c r="Y60551" s="240"/>
      <c r="AB60551" s="241"/>
    </row>
    <row r="60552" spans="25:28">
      <c r="Y60552" s="240"/>
      <c r="AB60552" s="241"/>
    </row>
    <row r="60553" spans="25:28">
      <c r="Y60553" s="240"/>
      <c r="AB60553" s="241"/>
    </row>
    <row r="60554" spans="25:28">
      <c r="Y60554" s="240"/>
      <c r="AB60554" s="241"/>
    </row>
    <row r="60555" spans="25:28">
      <c r="Y60555" s="240"/>
      <c r="AB60555" s="241"/>
    </row>
    <row r="60556" spans="25:28">
      <c r="Y60556" s="240"/>
      <c r="AB60556" s="241"/>
    </row>
    <row r="60557" spans="25:28">
      <c r="Y60557" s="240"/>
      <c r="AB60557" s="241"/>
    </row>
    <row r="60558" spans="25:28">
      <c r="Y60558" s="240"/>
      <c r="AB60558" s="241"/>
    </row>
    <row r="60559" spans="25:28">
      <c r="Y60559" s="240"/>
      <c r="AB60559" s="241"/>
    </row>
    <row r="60560" spans="25:28">
      <c r="Y60560" s="240"/>
      <c r="AB60560" s="241"/>
    </row>
    <row r="60561" spans="25:28">
      <c r="Y60561" s="240"/>
      <c r="AB60561" s="241"/>
    </row>
    <row r="60562" spans="25:28">
      <c r="Y60562" s="240"/>
      <c r="AB60562" s="241"/>
    </row>
    <row r="60563" spans="25:28">
      <c r="Y60563" s="240"/>
      <c r="AB60563" s="241"/>
    </row>
    <row r="60564" spans="25:28">
      <c r="Y60564" s="240"/>
      <c r="AB60564" s="241"/>
    </row>
    <row r="60565" spans="25:28">
      <c r="Y60565" s="240"/>
      <c r="AB60565" s="241"/>
    </row>
    <row r="60566" spans="25:28">
      <c r="Y60566" s="240"/>
      <c r="AB60566" s="241"/>
    </row>
    <row r="60567" spans="25:28">
      <c r="Y60567" s="240"/>
      <c r="AB60567" s="241"/>
    </row>
    <row r="60568" spans="25:28">
      <c r="Y60568" s="240"/>
      <c r="AB60568" s="241"/>
    </row>
    <row r="60569" spans="25:28">
      <c r="Y60569" s="240"/>
      <c r="AB60569" s="241"/>
    </row>
    <row r="60570" spans="25:28">
      <c r="Y60570" s="240"/>
      <c r="AB60570" s="241"/>
    </row>
    <row r="60571" spans="25:28">
      <c r="Y60571" s="240"/>
      <c r="AB60571" s="241"/>
    </row>
    <row r="60572" spans="25:28">
      <c r="Y60572" s="240"/>
      <c r="AB60572" s="241"/>
    </row>
    <row r="60573" spans="25:28">
      <c r="Y60573" s="240"/>
      <c r="AB60573" s="241"/>
    </row>
    <row r="60574" spans="25:28">
      <c r="Y60574" s="240"/>
      <c r="AB60574" s="241"/>
    </row>
    <row r="60575" spans="25:28">
      <c r="Y60575" s="240"/>
      <c r="AB60575" s="241"/>
    </row>
    <row r="60576" spans="25:28">
      <c r="Y60576" s="240"/>
      <c r="AB60576" s="241"/>
    </row>
    <row r="60577" spans="25:28">
      <c r="Y60577" s="240"/>
      <c r="AB60577" s="241"/>
    </row>
    <row r="60578" spans="25:28">
      <c r="Y60578" s="240"/>
      <c r="AB60578" s="241"/>
    </row>
    <row r="60579" spans="25:28">
      <c r="Y60579" s="240"/>
      <c r="AB60579" s="241"/>
    </row>
    <row r="60580" spans="25:28">
      <c r="Y60580" s="240"/>
      <c r="AB60580" s="241"/>
    </row>
    <row r="60581" spans="25:28">
      <c r="Y60581" s="240"/>
      <c r="AB60581" s="241"/>
    </row>
    <row r="60582" spans="25:28">
      <c r="Y60582" s="240"/>
      <c r="AB60582" s="241"/>
    </row>
    <row r="60583" spans="25:28">
      <c r="Y60583" s="240"/>
      <c r="AB60583" s="241"/>
    </row>
    <row r="60584" spans="25:28">
      <c r="Y60584" s="240"/>
      <c r="AB60584" s="241"/>
    </row>
    <row r="60585" spans="25:28">
      <c r="Y60585" s="240"/>
      <c r="AB60585" s="241"/>
    </row>
    <row r="60586" spans="25:28">
      <c r="Y60586" s="240"/>
      <c r="AB60586" s="241"/>
    </row>
    <row r="60587" spans="25:28">
      <c r="Y60587" s="240"/>
      <c r="AB60587" s="241"/>
    </row>
    <row r="60588" spans="25:28">
      <c r="Y60588" s="240"/>
      <c r="AB60588" s="241"/>
    </row>
    <row r="60589" spans="25:28">
      <c r="Y60589" s="240"/>
      <c r="AB60589" s="241"/>
    </row>
    <row r="60590" spans="25:28">
      <c r="Y60590" s="240"/>
      <c r="AB60590" s="241"/>
    </row>
    <row r="60591" spans="25:28">
      <c r="Y60591" s="240"/>
      <c r="AB60591" s="241"/>
    </row>
    <row r="60592" spans="25:28">
      <c r="Y60592" s="240"/>
      <c r="AB60592" s="241"/>
    </row>
    <row r="60593" spans="25:28">
      <c r="Y60593" s="240"/>
      <c r="AB60593" s="241"/>
    </row>
    <row r="60594" spans="25:28">
      <c r="Y60594" s="240"/>
      <c r="AB60594" s="241"/>
    </row>
    <row r="60595" spans="25:28">
      <c r="Y60595" s="240"/>
      <c r="AB60595" s="241"/>
    </row>
    <row r="60596" spans="25:28">
      <c r="Y60596" s="240"/>
      <c r="AB60596" s="241"/>
    </row>
    <row r="60597" spans="25:28">
      <c r="Y60597" s="240"/>
      <c r="AB60597" s="241"/>
    </row>
    <row r="60598" spans="25:28">
      <c r="Y60598" s="240"/>
      <c r="AB60598" s="241"/>
    </row>
    <row r="60599" spans="25:28">
      <c r="Y60599" s="240"/>
      <c r="AB60599" s="241"/>
    </row>
    <row r="60600" spans="25:28">
      <c r="Y60600" s="240"/>
      <c r="AB60600" s="241"/>
    </row>
    <row r="60601" spans="25:28">
      <c r="Y60601" s="240"/>
      <c r="AB60601" s="241"/>
    </row>
    <row r="60602" spans="25:28">
      <c r="Y60602" s="240"/>
      <c r="AB60602" s="241"/>
    </row>
    <row r="60603" spans="25:28">
      <c r="Y60603" s="240"/>
      <c r="AB60603" s="241"/>
    </row>
    <row r="60604" spans="25:28">
      <c r="Y60604" s="240"/>
      <c r="AB60604" s="241"/>
    </row>
    <row r="60605" spans="25:28">
      <c r="Y60605" s="240"/>
      <c r="AB60605" s="241"/>
    </row>
    <row r="60606" spans="25:28">
      <c r="Y60606" s="240"/>
      <c r="AB60606" s="241"/>
    </row>
    <row r="60607" spans="25:28">
      <c r="Y60607" s="240"/>
      <c r="AB60607" s="241"/>
    </row>
    <row r="60608" spans="25:28">
      <c r="Y60608" s="240"/>
      <c r="AB60608" s="241"/>
    </row>
    <row r="60609" spans="25:28">
      <c r="Y60609" s="240"/>
      <c r="AB60609" s="241"/>
    </row>
    <row r="60610" spans="25:28">
      <c r="Y60610" s="240"/>
      <c r="AB60610" s="241"/>
    </row>
    <row r="60611" spans="25:28">
      <c r="Y60611" s="240"/>
      <c r="AB60611" s="241"/>
    </row>
    <row r="60612" spans="25:28">
      <c r="Y60612" s="240"/>
      <c r="AB60612" s="241"/>
    </row>
    <row r="60613" spans="25:28">
      <c r="Y60613" s="240"/>
      <c r="AB60613" s="241"/>
    </row>
    <row r="60614" spans="25:28">
      <c r="Y60614" s="240"/>
      <c r="AB60614" s="241"/>
    </row>
    <row r="60615" spans="25:28">
      <c r="Y60615" s="240"/>
      <c r="AB60615" s="241"/>
    </row>
    <row r="60616" spans="25:28">
      <c r="Y60616" s="240"/>
      <c r="AB60616" s="241"/>
    </row>
    <row r="60617" spans="25:28">
      <c r="Y60617" s="240"/>
      <c r="AB60617" s="241"/>
    </row>
    <row r="60618" spans="25:28">
      <c r="Y60618" s="240"/>
      <c r="AB60618" s="241"/>
    </row>
    <row r="60619" spans="25:28">
      <c r="Y60619" s="240"/>
      <c r="AB60619" s="241"/>
    </row>
    <row r="60620" spans="25:28">
      <c r="Y60620" s="240"/>
      <c r="AB60620" s="241"/>
    </row>
    <row r="60621" spans="25:28">
      <c r="Y60621" s="240"/>
      <c r="AB60621" s="241"/>
    </row>
    <row r="60622" spans="25:28">
      <c r="Y60622" s="240"/>
      <c r="AB60622" s="241"/>
    </row>
    <row r="60623" spans="25:28">
      <c r="Y60623" s="240"/>
      <c r="AB60623" s="241"/>
    </row>
    <row r="60624" spans="25:28">
      <c r="Y60624" s="240"/>
      <c r="AB60624" s="241"/>
    </row>
    <row r="60625" spans="25:28">
      <c r="Y60625" s="240"/>
      <c r="AB60625" s="241"/>
    </row>
    <row r="60626" spans="25:28">
      <c r="Y60626" s="240"/>
      <c r="AB60626" s="241"/>
    </row>
    <row r="60627" spans="25:28">
      <c r="Y60627" s="240"/>
      <c r="AB60627" s="241"/>
    </row>
    <row r="60628" spans="25:28">
      <c r="Y60628" s="240"/>
      <c r="AB60628" s="241"/>
    </row>
    <row r="60629" spans="25:28">
      <c r="Y60629" s="240"/>
      <c r="AB60629" s="241"/>
    </row>
    <row r="60630" spans="25:28">
      <c r="Y60630" s="240"/>
      <c r="AB60630" s="241"/>
    </row>
    <row r="60631" spans="25:28">
      <c r="Y60631" s="240"/>
      <c r="AB60631" s="241"/>
    </row>
    <row r="60632" spans="25:28">
      <c r="Y60632" s="240"/>
      <c r="AB60632" s="241"/>
    </row>
    <row r="60633" spans="25:28">
      <c r="Y60633" s="240"/>
      <c r="AB60633" s="241"/>
    </row>
    <row r="60634" spans="25:28">
      <c r="Y60634" s="240"/>
      <c r="AB60634" s="241"/>
    </row>
    <row r="60635" spans="25:28">
      <c r="Y60635" s="240"/>
      <c r="AB60635" s="241"/>
    </row>
    <row r="60636" spans="25:28">
      <c r="Y60636" s="240"/>
      <c r="AB60636" s="241"/>
    </row>
    <row r="60637" spans="25:28">
      <c r="Y60637" s="240"/>
      <c r="AB60637" s="241"/>
    </row>
    <row r="60638" spans="25:28">
      <c r="Y60638" s="240"/>
      <c r="AB60638" s="241"/>
    </row>
    <row r="60639" spans="25:28">
      <c r="Y60639" s="240"/>
      <c r="AB60639" s="241"/>
    </row>
    <row r="60640" spans="25:28">
      <c r="Y60640" s="240"/>
      <c r="AB60640" s="241"/>
    </row>
    <row r="60641" spans="25:28">
      <c r="Y60641" s="240"/>
      <c r="AB60641" s="241"/>
    </row>
    <row r="60642" spans="25:28">
      <c r="Y60642" s="240"/>
      <c r="AB60642" s="241"/>
    </row>
    <row r="60643" spans="25:28">
      <c r="Y60643" s="240"/>
      <c r="AB60643" s="241"/>
    </row>
    <row r="60644" spans="25:28">
      <c r="Y60644" s="240"/>
      <c r="AB60644" s="241"/>
    </row>
    <row r="60645" spans="25:28">
      <c r="Y60645" s="240"/>
      <c r="AB60645" s="241"/>
    </row>
    <row r="60646" spans="25:28">
      <c r="Y60646" s="240"/>
      <c r="AB60646" s="241"/>
    </row>
    <row r="60647" spans="25:28">
      <c r="Y60647" s="240"/>
      <c r="AB60647" s="241"/>
    </row>
    <row r="60648" spans="25:28">
      <c r="Y60648" s="240"/>
      <c r="AB60648" s="241"/>
    </row>
    <row r="60649" spans="25:28">
      <c r="Y60649" s="240"/>
      <c r="AB60649" s="241"/>
    </row>
    <row r="60650" spans="25:28">
      <c r="Y60650" s="240"/>
      <c r="AB60650" s="241"/>
    </row>
    <row r="60651" spans="25:28">
      <c r="Y60651" s="240"/>
      <c r="AB60651" s="241"/>
    </row>
    <row r="60652" spans="25:28">
      <c r="Y60652" s="240"/>
      <c r="AB60652" s="241"/>
    </row>
    <row r="60653" spans="25:28">
      <c r="Y60653" s="240"/>
      <c r="AB60653" s="241"/>
    </row>
    <row r="60654" spans="25:28">
      <c r="Y60654" s="240"/>
      <c r="AB60654" s="241"/>
    </row>
    <row r="60655" spans="25:28">
      <c r="Y60655" s="240"/>
      <c r="AB60655" s="241"/>
    </row>
    <row r="60656" spans="25:28">
      <c r="Y60656" s="240"/>
      <c r="AB60656" s="241"/>
    </row>
    <row r="60657" spans="25:28">
      <c r="Y60657" s="240"/>
      <c r="AB60657" s="241"/>
    </row>
    <row r="60658" spans="25:28">
      <c r="Y60658" s="240"/>
      <c r="AB60658" s="241"/>
    </row>
    <row r="60659" spans="25:28">
      <c r="Y60659" s="240"/>
      <c r="AB60659" s="241"/>
    </row>
    <row r="60660" spans="25:28">
      <c r="Y60660" s="240"/>
      <c r="AB60660" s="241"/>
    </row>
    <row r="60661" spans="25:28">
      <c r="Y60661" s="240"/>
      <c r="AB60661" s="241"/>
    </row>
    <row r="60662" spans="25:28">
      <c r="Y60662" s="240"/>
      <c r="AB60662" s="241"/>
    </row>
    <row r="60663" spans="25:28">
      <c r="Y60663" s="240"/>
      <c r="AB60663" s="241"/>
    </row>
    <row r="60664" spans="25:28">
      <c r="Y60664" s="240"/>
      <c r="AB60664" s="241"/>
    </row>
    <row r="60665" spans="25:28">
      <c r="Y60665" s="240"/>
      <c r="AB60665" s="241"/>
    </row>
    <row r="60666" spans="25:28">
      <c r="Y60666" s="240"/>
      <c r="AB60666" s="241"/>
    </row>
    <row r="60667" spans="25:28">
      <c r="Y60667" s="240"/>
      <c r="AB60667" s="241"/>
    </row>
    <row r="60668" spans="25:28">
      <c r="Y60668" s="240"/>
      <c r="AB60668" s="241"/>
    </row>
    <row r="60669" spans="25:28">
      <c r="Y60669" s="240"/>
      <c r="AB60669" s="241"/>
    </row>
    <row r="60670" spans="25:28">
      <c r="Y60670" s="240"/>
      <c r="AB60670" s="241"/>
    </row>
    <row r="60671" spans="25:28">
      <c r="Y60671" s="240"/>
      <c r="AB60671" s="241"/>
    </row>
    <row r="60672" spans="25:28">
      <c r="Y60672" s="240"/>
      <c r="AB60672" s="241"/>
    </row>
    <row r="60673" spans="25:28">
      <c r="Y60673" s="240"/>
      <c r="AB60673" s="241"/>
    </row>
    <row r="60674" spans="25:28">
      <c r="Y60674" s="240"/>
      <c r="AB60674" s="241"/>
    </row>
    <row r="60675" spans="25:28">
      <c r="Y60675" s="240"/>
      <c r="AB60675" s="241"/>
    </row>
    <row r="60676" spans="25:28">
      <c r="Y60676" s="240"/>
      <c r="AB60676" s="241"/>
    </row>
    <row r="60677" spans="25:28">
      <c r="Y60677" s="240"/>
      <c r="AB60677" s="241"/>
    </row>
    <row r="60678" spans="25:28">
      <c r="Y60678" s="240"/>
      <c r="AB60678" s="241"/>
    </row>
    <row r="60679" spans="25:28">
      <c r="Y60679" s="240"/>
      <c r="AB60679" s="241"/>
    </row>
    <row r="60680" spans="25:28">
      <c r="Y60680" s="240"/>
      <c r="AB60680" s="241"/>
    </row>
    <row r="60681" spans="25:28">
      <c r="Y60681" s="240"/>
      <c r="AB60681" s="241"/>
    </row>
    <row r="60682" spans="25:28">
      <c r="Y60682" s="240"/>
      <c r="AB60682" s="241"/>
    </row>
    <row r="60683" spans="25:28">
      <c r="Y60683" s="240"/>
      <c r="AB60683" s="241"/>
    </row>
    <row r="60684" spans="25:28">
      <c r="Y60684" s="240"/>
      <c r="AB60684" s="241"/>
    </row>
    <row r="60685" spans="25:28">
      <c r="Y60685" s="240"/>
      <c r="AB60685" s="241"/>
    </row>
    <row r="60686" spans="25:28">
      <c r="Y60686" s="240"/>
      <c r="AB60686" s="241"/>
    </row>
    <row r="60687" spans="25:28">
      <c r="Y60687" s="240"/>
      <c r="AB60687" s="241"/>
    </row>
    <row r="60688" spans="25:28">
      <c r="Y60688" s="240"/>
      <c r="AB60688" s="241"/>
    </row>
    <row r="60689" spans="25:28">
      <c r="Y60689" s="240"/>
      <c r="AB60689" s="241"/>
    </row>
    <row r="60690" spans="25:28">
      <c r="Y60690" s="240"/>
      <c r="AB60690" s="241"/>
    </row>
    <row r="60691" spans="25:28">
      <c r="Y60691" s="240"/>
      <c r="AB60691" s="241"/>
    </row>
    <row r="60692" spans="25:28">
      <c r="Y60692" s="240"/>
      <c r="AB60692" s="241"/>
    </row>
    <row r="60693" spans="25:28">
      <c r="Y60693" s="240"/>
      <c r="AB60693" s="241"/>
    </row>
    <row r="60694" spans="25:28">
      <c r="Y60694" s="240"/>
      <c r="AB60694" s="241"/>
    </row>
    <row r="60695" spans="25:28">
      <c r="Y60695" s="240"/>
      <c r="AB60695" s="241"/>
    </row>
    <row r="60696" spans="25:28">
      <c r="Y60696" s="240"/>
      <c r="AB60696" s="241"/>
    </row>
    <row r="60697" spans="25:28">
      <c r="Y60697" s="240"/>
      <c r="AB60697" s="241"/>
    </row>
    <row r="60698" spans="25:28">
      <c r="Y60698" s="240"/>
      <c r="AB60698" s="241"/>
    </row>
    <row r="60699" spans="25:28">
      <c r="Y60699" s="240"/>
      <c r="AB60699" s="241"/>
    </row>
    <row r="60700" spans="25:28">
      <c r="Y60700" s="240"/>
      <c r="AB60700" s="241"/>
    </row>
    <row r="60701" spans="25:28">
      <c r="Y60701" s="240"/>
      <c r="AB60701" s="241"/>
    </row>
    <row r="60702" spans="25:28">
      <c r="Y60702" s="240"/>
      <c r="AB60702" s="241"/>
    </row>
    <row r="60703" spans="25:28">
      <c r="Y60703" s="240"/>
      <c r="AB60703" s="241"/>
    </row>
    <row r="60704" spans="25:28">
      <c r="Y60704" s="240"/>
      <c r="AB60704" s="241"/>
    </row>
    <row r="60705" spans="25:28">
      <c r="Y60705" s="240"/>
      <c r="AB60705" s="241"/>
    </row>
    <row r="60706" spans="25:28">
      <c r="Y60706" s="240"/>
      <c r="AB60706" s="241"/>
    </row>
    <row r="60707" spans="25:28">
      <c r="Y60707" s="240"/>
      <c r="AB60707" s="241"/>
    </row>
    <row r="60708" spans="25:28">
      <c r="Y60708" s="240"/>
      <c r="AB60708" s="241"/>
    </row>
    <row r="60709" spans="25:28">
      <c r="Y60709" s="240"/>
      <c r="AB60709" s="241"/>
    </row>
    <row r="60710" spans="25:28">
      <c r="Y60710" s="240"/>
      <c r="AB60710" s="241"/>
    </row>
    <row r="60711" spans="25:28">
      <c r="Y60711" s="240"/>
      <c r="AB60711" s="241"/>
    </row>
    <row r="60712" spans="25:28">
      <c r="Y60712" s="240"/>
      <c r="AB60712" s="241"/>
    </row>
    <row r="60713" spans="25:28">
      <c r="Y60713" s="240"/>
      <c r="AB60713" s="241"/>
    </row>
    <row r="60714" spans="25:28">
      <c r="Y60714" s="240"/>
      <c r="AB60714" s="241"/>
    </row>
    <row r="60715" spans="25:28">
      <c r="Y60715" s="240"/>
      <c r="AB60715" s="241"/>
    </row>
    <row r="60716" spans="25:28">
      <c r="Y60716" s="240"/>
      <c r="AB60716" s="241"/>
    </row>
    <row r="60717" spans="25:28">
      <c r="Y60717" s="240"/>
      <c r="AB60717" s="241"/>
    </row>
    <row r="60718" spans="25:28">
      <c r="Y60718" s="240"/>
      <c r="AB60718" s="241"/>
    </row>
    <row r="60719" spans="25:28">
      <c r="Y60719" s="240"/>
      <c r="AB60719" s="241"/>
    </row>
    <row r="60720" spans="25:28">
      <c r="Y60720" s="240"/>
      <c r="AB60720" s="241"/>
    </row>
    <row r="60721" spans="25:28">
      <c r="Y60721" s="240"/>
      <c r="AB60721" s="241"/>
    </row>
    <row r="60722" spans="25:28">
      <c r="Y60722" s="240"/>
      <c r="AB60722" s="241"/>
    </row>
    <row r="60723" spans="25:28">
      <c r="Y60723" s="240"/>
      <c r="AB60723" s="241"/>
    </row>
    <row r="60724" spans="25:28">
      <c r="Y60724" s="240"/>
      <c r="AB60724" s="241"/>
    </row>
    <row r="60725" spans="25:28">
      <c r="Y60725" s="240"/>
      <c r="AB60725" s="241"/>
    </row>
    <row r="60726" spans="25:28">
      <c r="Y60726" s="240"/>
      <c r="AB60726" s="241"/>
    </row>
    <row r="60727" spans="25:28">
      <c r="Y60727" s="240"/>
      <c r="AB60727" s="241"/>
    </row>
    <row r="60728" spans="25:28">
      <c r="Y60728" s="240"/>
      <c r="AB60728" s="241"/>
    </row>
    <row r="60729" spans="25:28">
      <c r="Y60729" s="240"/>
      <c r="AB60729" s="241"/>
    </row>
    <row r="60730" spans="25:28">
      <c r="Y60730" s="240"/>
      <c r="AB60730" s="241"/>
    </row>
    <row r="60731" spans="25:28">
      <c r="Y60731" s="240"/>
      <c r="AB60731" s="241"/>
    </row>
    <row r="60732" spans="25:28">
      <c r="Y60732" s="240"/>
      <c r="AB60732" s="241"/>
    </row>
    <row r="60733" spans="25:28">
      <c r="Y60733" s="240"/>
      <c r="AB60733" s="241"/>
    </row>
    <row r="60734" spans="25:28">
      <c r="Y60734" s="240"/>
      <c r="AB60734" s="241"/>
    </row>
    <row r="60735" spans="25:28">
      <c r="Y60735" s="240"/>
      <c r="AB60735" s="241"/>
    </row>
    <row r="60736" spans="25:28">
      <c r="Y60736" s="240"/>
      <c r="AB60736" s="241"/>
    </row>
    <row r="60737" spans="25:28">
      <c r="Y60737" s="240"/>
      <c r="AB60737" s="241"/>
    </row>
    <row r="60738" spans="25:28">
      <c r="Y60738" s="240"/>
      <c r="AB60738" s="241"/>
    </row>
    <row r="60739" spans="25:28">
      <c r="Y60739" s="240"/>
      <c r="AB60739" s="241"/>
    </row>
    <row r="60740" spans="25:28">
      <c r="Y60740" s="240"/>
      <c r="AB60740" s="241"/>
    </row>
    <row r="60741" spans="25:28">
      <c r="Y60741" s="240"/>
      <c r="AB60741" s="241"/>
    </row>
    <row r="60742" spans="25:28">
      <c r="Y60742" s="240"/>
      <c r="AB60742" s="241"/>
    </row>
    <row r="60743" spans="25:28">
      <c r="Y60743" s="240"/>
      <c r="AB60743" s="241"/>
    </row>
    <row r="60744" spans="25:28">
      <c r="Y60744" s="240"/>
      <c r="AB60744" s="241"/>
    </row>
    <row r="60745" spans="25:28">
      <c r="Y60745" s="240"/>
      <c r="AB60745" s="241"/>
    </row>
    <row r="60746" spans="25:28">
      <c r="Y60746" s="240"/>
      <c r="AB60746" s="241"/>
    </row>
    <row r="60747" spans="25:28">
      <c r="Y60747" s="240"/>
      <c r="AB60747" s="241"/>
    </row>
    <row r="60748" spans="25:28">
      <c r="Y60748" s="240"/>
      <c r="AB60748" s="241"/>
    </row>
    <row r="60749" spans="25:28">
      <c r="Y60749" s="240"/>
      <c r="AB60749" s="241"/>
    </row>
    <row r="60750" spans="25:28">
      <c r="Y60750" s="240"/>
      <c r="AB60750" s="241"/>
    </row>
    <row r="60751" spans="25:28">
      <c r="Y60751" s="240"/>
      <c r="AB60751" s="241"/>
    </row>
    <row r="60752" spans="25:28">
      <c r="Y60752" s="240"/>
      <c r="AB60752" s="241"/>
    </row>
    <row r="60753" spans="25:28">
      <c r="Y60753" s="240"/>
      <c r="AB60753" s="241"/>
    </row>
    <row r="60754" spans="25:28">
      <c r="Y60754" s="240"/>
      <c r="AB60754" s="241"/>
    </row>
    <row r="60755" spans="25:28">
      <c r="Y60755" s="240"/>
      <c r="AB60755" s="241"/>
    </row>
    <row r="60756" spans="25:28">
      <c r="Y60756" s="240"/>
      <c r="AB60756" s="241"/>
    </row>
    <row r="60757" spans="25:28">
      <c r="Y60757" s="240"/>
      <c r="AB60757" s="241"/>
    </row>
    <row r="60758" spans="25:28">
      <c r="Y60758" s="240"/>
      <c r="AB60758" s="241"/>
    </row>
    <row r="60759" spans="25:28">
      <c r="Y60759" s="240"/>
      <c r="AB60759" s="241"/>
    </row>
    <row r="60760" spans="25:28">
      <c r="Y60760" s="240"/>
      <c r="AB60760" s="241"/>
    </row>
    <row r="60761" spans="25:28">
      <c r="Y60761" s="240"/>
      <c r="AB60761" s="241"/>
    </row>
    <row r="60762" spans="25:28">
      <c r="Y60762" s="240"/>
      <c r="AB60762" s="241"/>
    </row>
    <row r="60763" spans="25:28">
      <c r="Y60763" s="240"/>
      <c r="AB60763" s="241"/>
    </row>
    <row r="60764" spans="25:28">
      <c r="Y60764" s="240"/>
      <c r="AB60764" s="241"/>
    </row>
    <row r="60765" spans="25:28">
      <c r="Y60765" s="240"/>
      <c r="AB60765" s="241"/>
    </row>
    <row r="60766" spans="25:28">
      <c r="Y60766" s="240"/>
      <c r="AB60766" s="241"/>
    </row>
    <row r="60767" spans="25:28">
      <c r="Y60767" s="240"/>
      <c r="AB60767" s="241"/>
    </row>
    <row r="60768" spans="25:28">
      <c r="Y60768" s="240"/>
      <c r="AB60768" s="241"/>
    </row>
    <row r="60769" spans="25:28">
      <c r="Y60769" s="240"/>
      <c r="AB60769" s="241"/>
    </row>
    <row r="60770" spans="25:28">
      <c r="Y60770" s="240"/>
      <c r="AB60770" s="241"/>
    </row>
    <row r="60771" spans="25:28">
      <c r="Y60771" s="240"/>
      <c r="AB60771" s="241"/>
    </row>
    <row r="60772" spans="25:28">
      <c r="Y60772" s="240"/>
      <c r="AB60772" s="241"/>
    </row>
    <row r="60773" spans="25:28">
      <c r="Y60773" s="240"/>
      <c r="AB60773" s="241"/>
    </row>
    <row r="60774" spans="25:28">
      <c r="Y60774" s="240"/>
      <c r="AB60774" s="241"/>
    </row>
    <row r="60775" spans="25:28">
      <c r="Y60775" s="240"/>
      <c r="AB60775" s="241"/>
    </row>
    <row r="60776" spans="25:28">
      <c r="Y60776" s="240"/>
      <c r="AB60776" s="241"/>
    </row>
    <row r="60777" spans="25:28">
      <c r="Y60777" s="240"/>
      <c r="AB60777" s="241"/>
    </row>
    <row r="60778" spans="25:28">
      <c r="Y60778" s="240"/>
      <c r="AB60778" s="241"/>
    </row>
    <row r="60779" spans="25:28">
      <c r="Y60779" s="240"/>
      <c r="AB60779" s="241"/>
    </row>
    <row r="60780" spans="25:28">
      <c r="Y60780" s="240"/>
      <c r="AB60780" s="241"/>
    </row>
    <row r="60781" spans="25:28">
      <c r="Y60781" s="240"/>
      <c r="AB60781" s="241"/>
    </row>
    <row r="60782" spans="25:28">
      <c r="Y60782" s="240"/>
      <c r="AB60782" s="241"/>
    </row>
    <row r="60783" spans="25:28">
      <c r="Y60783" s="240"/>
      <c r="AB60783" s="241"/>
    </row>
    <row r="60784" spans="25:28">
      <c r="Y60784" s="240"/>
      <c r="AB60784" s="241"/>
    </row>
    <row r="60785" spans="25:28">
      <c r="Y60785" s="240"/>
      <c r="AB60785" s="241"/>
    </row>
    <row r="60786" spans="25:28">
      <c r="Y60786" s="240"/>
      <c r="AB60786" s="241"/>
    </row>
    <row r="60787" spans="25:28">
      <c r="Y60787" s="240"/>
      <c r="AB60787" s="241"/>
    </row>
    <row r="60788" spans="25:28">
      <c r="Y60788" s="240"/>
      <c r="AB60788" s="241"/>
    </row>
    <row r="60789" spans="25:28">
      <c r="Y60789" s="240"/>
      <c r="AB60789" s="241"/>
    </row>
    <row r="60790" spans="25:28">
      <c r="Y60790" s="240"/>
      <c r="AB60790" s="241"/>
    </row>
    <row r="60791" spans="25:28">
      <c r="Y60791" s="240"/>
      <c r="AB60791" s="241"/>
    </row>
    <row r="60792" spans="25:28">
      <c r="Y60792" s="240"/>
      <c r="AB60792" s="241"/>
    </row>
    <row r="60793" spans="25:28">
      <c r="Y60793" s="240"/>
      <c r="AB60793" s="241"/>
    </row>
    <row r="60794" spans="25:28">
      <c r="Y60794" s="240"/>
      <c r="AB60794" s="241"/>
    </row>
    <row r="60795" spans="25:28">
      <c r="Y60795" s="240"/>
      <c r="AB60795" s="241"/>
    </row>
    <row r="60796" spans="25:28">
      <c r="Y60796" s="240"/>
      <c r="AB60796" s="241"/>
    </row>
    <row r="60797" spans="25:28">
      <c r="Y60797" s="240"/>
      <c r="AB60797" s="241"/>
    </row>
    <row r="60798" spans="25:28">
      <c r="Y60798" s="240"/>
      <c r="AB60798" s="241"/>
    </row>
    <row r="60799" spans="25:28">
      <c r="Y60799" s="240"/>
      <c r="AB60799" s="241"/>
    </row>
    <row r="60800" spans="25:28">
      <c r="Y60800" s="240"/>
      <c r="AB60800" s="241"/>
    </row>
    <row r="60801" spans="25:28">
      <c r="Y60801" s="240"/>
      <c r="AB60801" s="241"/>
    </row>
    <row r="60802" spans="25:28">
      <c r="Y60802" s="240"/>
      <c r="AB60802" s="241"/>
    </row>
    <row r="60803" spans="25:28">
      <c r="Y60803" s="240"/>
      <c r="AB60803" s="241"/>
    </row>
    <row r="60804" spans="25:28">
      <c r="Y60804" s="240"/>
      <c r="AB60804" s="241"/>
    </row>
    <row r="60805" spans="25:28">
      <c r="Y60805" s="240"/>
      <c r="AB60805" s="241"/>
    </row>
    <row r="60806" spans="25:28">
      <c r="Y60806" s="240"/>
      <c r="AB60806" s="241"/>
    </row>
    <row r="60807" spans="25:28">
      <c r="Y60807" s="240"/>
      <c r="AB60807" s="241"/>
    </row>
    <row r="60808" spans="25:28">
      <c r="Y60808" s="240"/>
      <c r="AB60808" s="241"/>
    </row>
    <row r="60809" spans="25:28">
      <c r="Y60809" s="240"/>
      <c r="AB60809" s="241"/>
    </row>
    <row r="60810" spans="25:28">
      <c r="Y60810" s="240"/>
      <c r="AB60810" s="241"/>
    </row>
    <row r="60811" spans="25:28">
      <c r="Y60811" s="240"/>
      <c r="AB60811" s="241"/>
    </row>
    <row r="60812" spans="25:28">
      <c r="Y60812" s="240"/>
      <c r="AB60812" s="241"/>
    </row>
    <row r="60813" spans="25:28">
      <c r="Y60813" s="240"/>
      <c r="AB60813" s="241"/>
    </row>
    <row r="60814" spans="25:28">
      <c r="Y60814" s="240"/>
      <c r="AB60814" s="241"/>
    </row>
    <row r="60815" spans="25:28">
      <c r="Y60815" s="240"/>
      <c r="AB60815" s="241"/>
    </row>
    <row r="60816" spans="25:28">
      <c r="Y60816" s="240"/>
      <c r="AB60816" s="241"/>
    </row>
    <row r="60817" spans="25:28">
      <c r="Y60817" s="240"/>
      <c r="AB60817" s="241"/>
    </row>
    <row r="60818" spans="25:28">
      <c r="Y60818" s="240"/>
      <c r="AB60818" s="241"/>
    </row>
    <row r="60819" spans="25:28">
      <c r="Y60819" s="240"/>
      <c r="AB60819" s="241"/>
    </row>
    <row r="60820" spans="25:28">
      <c r="Y60820" s="240"/>
      <c r="AB60820" s="241"/>
    </row>
    <row r="60821" spans="25:28">
      <c r="Y60821" s="240"/>
      <c r="AB60821" s="241"/>
    </row>
    <row r="60822" spans="25:28">
      <c r="Y60822" s="240"/>
      <c r="AB60822" s="241"/>
    </row>
    <row r="60823" spans="25:28">
      <c r="Y60823" s="240"/>
      <c r="AB60823" s="241"/>
    </row>
    <row r="60824" spans="25:28">
      <c r="Y60824" s="240"/>
      <c r="AB60824" s="241"/>
    </row>
    <row r="60825" spans="25:28">
      <c r="Y60825" s="240"/>
      <c r="AB60825" s="241"/>
    </row>
    <row r="60826" spans="25:28">
      <c r="Y60826" s="240"/>
      <c r="AB60826" s="241"/>
    </row>
    <row r="60827" spans="25:28">
      <c r="Y60827" s="240"/>
      <c r="AB60827" s="241"/>
    </row>
    <row r="60828" spans="25:28">
      <c r="Y60828" s="240"/>
      <c r="AB60828" s="241"/>
    </row>
    <row r="60829" spans="25:28">
      <c r="Y60829" s="240"/>
      <c r="AB60829" s="241"/>
    </row>
    <row r="60830" spans="25:28">
      <c r="Y60830" s="240"/>
      <c r="AB60830" s="241"/>
    </row>
    <row r="60831" spans="25:28">
      <c r="Y60831" s="240"/>
      <c r="AB60831" s="241"/>
    </row>
    <row r="60832" spans="25:28">
      <c r="Y60832" s="240"/>
      <c r="AB60832" s="241"/>
    </row>
    <row r="60833" spans="25:28">
      <c r="Y60833" s="240"/>
      <c r="AB60833" s="241"/>
    </row>
    <row r="60834" spans="25:28">
      <c r="Y60834" s="240"/>
      <c r="AB60834" s="241"/>
    </row>
    <row r="60835" spans="25:28">
      <c r="Y60835" s="240"/>
      <c r="AB60835" s="241"/>
    </row>
    <row r="60836" spans="25:28">
      <c r="Y60836" s="240"/>
      <c r="AB60836" s="241"/>
    </row>
    <row r="60837" spans="25:28">
      <c r="Y60837" s="240"/>
      <c r="AB60837" s="241"/>
    </row>
    <row r="60838" spans="25:28">
      <c r="Y60838" s="240"/>
      <c r="AB60838" s="241"/>
    </row>
    <row r="60839" spans="25:28">
      <c r="Y60839" s="240"/>
      <c r="AB60839" s="241"/>
    </row>
    <row r="60840" spans="25:28">
      <c r="Y60840" s="240"/>
      <c r="AB60840" s="241"/>
    </row>
    <row r="60841" spans="25:28">
      <c r="Y60841" s="240"/>
      <c r="AB60841" s="241"/>
    </row>
    <row r="60842" spans="25:28">
      <c r="Y60842" s="240"/>
      <c r="AB60842" s="241"/>
    </row>
    <row r="60843" spans="25:28">
      <c r="Y60843" s="240"/>
      <c r="AB60843" s="241"/>
    </row>
    <row r="60844" spans="25:28">
      <c r="Y60844" s="240"/>
      <c r="AB60844" s="241"/>
    </row>
    <row r="60845" spans="25:28">
      <c r="Y60845" s="240"/>
      <c r="AB60845" s="241"/>
    </row>
    <row r="60846" spans="25:28">
      <c r="Y60846" s="240"/>
      <c r="AB60846" s="241"/>
    </row>
    <row r="60847" spans="25:28">
      <c r="Y60847" s="240"/>
      <c r="AB60847" s="241"/>
    </row>
    <row r="60848" spans="25:28">
      <c r="Y60848" s="240"/>
      <c r="AB60848" s="241"/>
    </row>
    <row r="60849" spans="25:28">
      <c r="Y60849" s="240"/>
      <c r="AB60849" s="241"/>
    </row>
    <row r="60850" spans="25:28">
      <c r="Y60850" s="240"/>
      <c r="AB60850" s="241"/>
    </row>
    <row r="60851" spans="25:28">
      <c r="Y60851" s="240"/>
      <c r="AB60851" s="241"/>
    </row>
    <row r="60852" spans="25:28">
      <c r="Y60852" s="240"/>
      <c r="AB60852" s="241"/>
    </row>
    <row r="60853" spans="25:28">
      <c r="Y60853" s="240"/>
      <c r="AB60853" s="241"/>
    </row>
    <row r="60854" spans="25:28">
      <c r="Y60854" s="240"/>
      <c r="AB60854" s="241"/>
    </row>
    <row r="60855" spans="25:28">
      <c r="Y60855" s="240"/>
      <c r="AB60855" s="241"/>
    </row>
    <row r="60856" spans="25:28">
      <c r="Y60856" s="240"/>
      <c r="AB60856" s="241"/>
    </row>
    <row r="60857" spans="25:28">
      <c r="Y60857" s="240"/>
      <c r="AB60857" s="241"/>
    </row>
    <row r="60858" spans="25:28">
      <c r="Y60858" s="240"/>
      <c r="AB60858" s="241"/>
    </row>
    <row r="60859" spans="25:28">
      <c r="Y60859" s="240"/>
      <c r="AB60859" s="241"/>
    </row>
    <row r="60860" spans="25:28">
      <c r="Y60860" s="240"/>
      <c r="AB60860" s="241"/>
    </row>
    <row r="60861" spans="25:28">
      <c r="Y60861" s="240"/>
      <c r="AB60861" s="241"/>
    </row>
    <row r="60862" spans="25:28">
      <c r="Y60862" s="240"/>
      <c r="AB60862" s="241"/>
    </row>
    <row r="60863" spans="25:28">
      <c r="Y60863" s="240"/>
      <c r="AB60863" s="241"/>
    </row>
    <row r="60864" spans="25:28">
      <c r="Y60864" s="240"/>
      <c r="AB60864" s="241"/>
    </row>
    <row r="60865" spans="25:28">
      <c r="Y60865" s="240"/>
      <c r="AB60865" s="241"/>
    </row>
    <row r="60866" spans="25:28">
      <c r="Y60866" s="240"/>
      <c r="AB60866" s="241"/>
    </row>
    <row r="60867" spans="25:28">
      <c r="Y60867" s="240"/>
      <c r="AB60867" s="241"/>
    </row>
    <row r="60868" spans="25:28">
      <c r="Y60868" s="240"/>
      <c r="AB60868" s="241"/>
    </row>
    <row r="60869" spans="25:28">
      <c r="Y60869" s="240"/>
      <c r="AB60869" s="241"/>
    </row>
    <row r="60870" spans="25:28">
      <c r="Y60870" s="240"/>
      <c r="AB60870" s="241"/>
    </row>
    <row r="60871" spans="25:28">
      <c r="Y60871" s="240"/>
      <c r="AB60871" s="241"/>
    </row>
    <row r="60872" spans="25:28">
      <c r="Y60872" s="240"/>
      <c r="AB60872" s="241"/>
    </row>
    <row r="60873" spans="25:28">
      <c r="Y60873" s="240"/>
      <c r="AB60873" s="241"/>
    </row>
    <row r="60874" spans="25:28">
      <c r="Y60874" s="240"/>
      <c r="AB60874" s="241"/>
    </row>
    <row r="60875" spans="25:28">
      <c r="Y60875" s="240"/>
      <c r="AB60875" s="241"/>
    </row>
    <row r="60876" spans="25:28">
      <c r="Y60876" s="240"/>
      <c r="AB60876" s="241"/>
    </row>
    <row r="60877" spans="25:28">
      <c r="Y60877" s="240"/>
      <c r="AB60877" s="241"/>
    </row>
    <row r="60878" spans="25:28">
      <c r="Y60878" s="240"/>
      <c r="AB60878" s="241"/>
    </row>
    <row r="60879" spans="25:28">
      <c r="Y60879" s="240"/>
      <c r="AB60879" s="241"/>
    </row>
    <row r="60880" spans="25:28">
      <c r="Y60880" s="240"/>
      <c r="AB60880" s="241"/>
    </row>
    <row r="60881" spans="25:28">
      <c r="Y60881" s="240"/>
      <c r="AB60881" s="241"/>
    </row>
    <row r="60882" spans="25:28">
      <c r="Y60882" s="240"/>
      <c r="AB60882" s="241"/>
    </row>
    <row r="60883" spans="25:28">
      <c r="Y60883" s="240"/>
      <c r="AB60883" s="241"/>
    </row>
    <row r="60884" spans="25:28">
      <c r="Y60884" s="240"/>
      <c r="AB60884" s="241"/>
    </row>
    <row r="60885" spans="25:28">
      <c r="Y60885" s="240"/>
      <c r="AB60885" s="241"/>
    </row>
    <row r="60886" spans="25:28">
      <c r="Y60886" s="240"/>
      <c r="AB60886" s="241"/>
    </row>
    <row r="60887" spans="25:28">
      <c r="Y60887" s="240"/>
      <c r="AB60887" s="241"/>
    </row>
    <row r="60888" spans="25:28">
      <c r="Y60888" s="240"/>
      <c r="AB60888" s="241"/>
    </row>
    <row r="60889" spans="25:28">
      <c r="Y60889" s="240"/>
      <c r="AB60889" s="241"/>
    </row>
    <row r="60890" spans="25:28">
      <c r="Y60890" s="240"/>
      <c r="AB60890" s="241"/>
    </row>
    <row r="60891" spans="25:28">
      <c r="Y60891" s="240"/>
      <c r="AB60891" s="241"/>
    </row>
    <row r="60892" spans="25:28">
      <c r="Y60892" s="240"/>
      <c r="AB60892" s="241"/>
    </row>
    <row r="60893" spans="25:28">
      <c r="Y60893" s="240"/>
      <c r="AB60893" s="241"/>
    </row>
    <row r="60894" spans="25:28">
      <c r="Y60894" s="240"/>
      <c r="AB60894" s="241"/>
    </row>
    <row r="60895" spans="25:28">
      <c r="Y60895" s="240"/>
      <c r="AB60895" s="241"/>
    </row>
    <row r="60896" spans="25:28">
      <c r="Y60896" s="240"/>
      <c r="AB60896" s="241"/>
    </row>
    <row r="60897" spans="25:28">
      <c r="Y60897" s="240"/>
      <c r="AB60897" s="241"/>
    </row>
    <row r="60898" spans="25:28">
      <c r="Y60898" s="240"/>
      <c r="AB60898" s="241"/>
    </row>
    <row r="60899" spans="25:28">
      <c r="Y60899" s="240"/>
      <c r="AB60899" s="241"/>
    </row>
    <row r="60900" spans="25:28">
      <c r="Y60900" s="240"/>
      <c r="AB60900" s="241"/>
    </row>
    <row r="60901" spans="25:28">
      <c r="Y60901" s="240"/>
      <c r="AB60901" s="241"/>
    </row>
    <row r="60902" spans="25:28">
      <c r="Y60902" s="240"/>
      <c r="AB60902" s="241"/>
    </row>
    <row r="60903" spans="25:28">
      <c r="Y60903" s="240"/>
      <c r="AB60903" s="241"/>
    </row>
    <row r="60904" spans="25:28">
      <c r="Y60904" s="240"/>
      <c r="AB60904" s="241"/>
    </row>
    <row r="60905" spans="25:28">
      <c r="Y60905" s="240"/>
      <c r="AB60905" s="241"/>
    </row>
    <row r="60906" spans="25:28">
      <c r="Y60906" s="240"/>
      <c r="AB60906" s="241"/>
    </row>
    <row r="60907" spans="25:28">
      <c r="Y60907" s="240"/>
      <c r="AB60907" s="241"/>
    </row>
    <row r="60908" spans="25:28">
      <c r="Y60908" s="240"/>
      <c r="AB60908" s="241"/>
    </row>
    <row r="60909" spans="25:28">
      <c r="Y60909" s="240"/>
      <c r="AB60909" s="241"/>
    </row>
    <row r="60910" spans="25:28">
      <c r="Y60910" s="240"/>
      <c r="AB60910" s="241"/>
    </row>
    <row r="60911" spans="25:28">
      <c r="Y60911" s="240"/>
      <c r="AB60911" s="241"/>
    </row>
    <row r="60912" spans="25:28">
      <c r="Y60912" s="240"/>
      <c r="AB60912" s="241"/>
    </row>
    <row r="60913" spans="25:28">
      <c r="Y60913" s="240"/>
      <c r="AB60913" s="241"/>
    </row>
    <row r="60914" spans="25:28">
      <c r="Y60914" s="240"/>
      <c r="AB60914" s="241"/>
    </row>
    <row r="60915" spans="25:28">
      <c r="Y60915" s="240"/>
      <c r="AB60915" s="241"/>
    </row>
    <row r="60916" spans="25:28">
      <c r="Y60916" s="240"/>
      <c r="AB60916" s="241"/>
    </row>
    <row r="60917" spans="25:28">
      <c r="Y60917" s="240"/>
      <c r="AB60917" s="241"/>
    </row>
    <row r="60918" spans="25:28">
      <c r="Y60918" s="240"/>
      <c r="AB60918" s="241"/>
    </row>
    <row r="60919" spans="25:28">
      <c r="Y60919" s="240"/>
      <c r="AB60919" s="241"/>
    </row>
    <row r="60920" spans="25:28">
      <c r="Y60920" s="240"/>
      <c r="AB60920" s="241"/>
    </row>
    <row r="60921" spans="25:28">
      <c r="Y60921" s="240"/>
      <c r="AB60921" s="241"/>
    </row>
    <row r="60922" spans="25:28">
      <c r="Y60922" s="240"/>
      <c r="AB60922" s="241"/>
    </row>
    <row r="60923" spans="25:28">
      <c r="Y60923" s="240"/>
      <c r="AB60923" s="241"/>
    </row>
    <row r="60924" spans="25:28">
      <c r="Y60924" s="240"/>
      <c r="AB60924" s="241"/>
    </row>
    <row r="60925" spans="25:28">
      <c r="Y60925" s="240"/>
      <c r="AB60925" s="241"/>
    </row>
    <row r="60926" spans="25:28">
      <c r="Y60926" s="240"/>
      <c r="AB60926" s="241"/>
    </row>
    <row r="60927" spans="25:28">
      <c r="Y60927" s="240"/>
      <c r="AB60927" s="241"/>
    </row>
    <row r="60928" spans="25:28">
      <c r="Y60928" s="240"/>
      <c r="AB60928" s="241"/>
    </row>
    <row r="60929" spans="25:28">
      <c r="Y60929" s="240"/>
      <c r="AB60929" s="241"/>
    </row>
    <row r="60930" spans="25:28">
      <c r="Y60930" s="240"/>
      <c r="AB60930" s="241"/>
    </row>
    <row r="60931" spans="25:28">
      <c r="Y60931" s="240"/>
      <c r="AB60931" s="241"/>
    </row>
    <row r="60932" spans="25:28">
      <c r="Y60932" s="240"/>
      <c r="AB60932" s="241"/>
    </row>
    <row r="60933" spans="25:28">
      <c r="Y60933" s="240"/>
      <c r="AB60933" s="241"/>
    </row>
    <row r="60934" spans="25:28">
      <c r="Y60934" s="240"/>
      <c r="AB60934" s="241"/>
    </row>
    <row r="60935" spans="25:28">
      <c r="Y60935" s="240"/>
      <c r="AB60935" s="241"/>
    </row>
    <row r="60936" spans="25:28">
      <c r="Y60936" s="240"/>
      <c r="AB60936" s="241"/>
    </row>
    <row r="60937" spans="25:28">
      <c r="Y60937" s="240"/>
      <c r="AB60937" s="241"/>
    </row>
    <row r="60938" spans="25:28">
      <c r="Y60938" s="240"/>
      <c r="AB60938" s="241"/>
    </row>
    <row r="60939" spans="25:28">
      <c r="Y60939" s="240"/>
      <c r="AB60939" s="241"/>
    </row>
    <row r="60940" spans="25:28">
      <c r="Y60940" s="240"/>
      <c r="AB60940" s="241"/>
    </row>
    <row r="60941" spans="25:28">
      <c r="Y60941" s="240"/>
      <c r="AB60941" s="241"/>
    </row>
    <row r="60942" spans="25:28">
      <c r="Y60942" s="240"/>
      <c r="AB60942" s="241"/>
    </row>
    <row r="60943" spans="25:28">
      <c r="Y60943" s="240"/>
      <c r="AB60943" s="241"/>
    </row>
    <row r="60944" spans="25:28">
      <c r="Y60944" s="240"/>
      <c r="AB60944" s="241"/>
    </row>
    <row r="60945" spans="25:28">
      <c r="Y60945" s="240"/>
      <c r="AB60945" s="241"/>
    </row>
    <row r="60946" spans="25:28">
      <c r="Y60946" s="240"/>
      <c r="AB60946" s="241"/>
    </row>
    <row r="60947" spans="25:28">
      <c r="Y60947" s="240"/>
      <c r="AB60947" s="241"/>
    </row>
    <row r="60948" spans="25:28">
      <c r="Y60948" s="240"/>
      <c r="AB60948" s="241"/>
    </row>
    <row r="60949" spans="25:28">
      <c r="Y60949" s="240"/>
      <c r="AB60949" s="241"/>
    </row>
    <row r="60950" spans="25:28">
      <c r="Y60950" s="240"/>
      <c r="AB60950" s="241"/>
    </row>
    <row r="60951" spans="25:28">
      <c r="Y60951" s="240"/>
      <c r="AB60951" s="241"/>
    </row>
    <row r="60952" spans="25:28">
      <c r="Y60952" s="240"/>
      <c r="AB60952" s="241"/>
    </row>
    <row r="60953" spans="25:28">
      <c r="Y60953" s="240"/>
      <c r="AB60953" s="241"/>
    </row>
    <row r="60954" spans="25:28">
      <c r="Y60954" s="240"/>
      <c r="AB60954" s="241"/>
    </row>
    <row r="60955" spans="25:28">
      <c r="Y60955" s="240"/>
      <c r="AB60955" s="241"/>
    </row>
    <row r="60956" spans="25:28">
      <c r="Y60956" s="240"/>
      <c r="AB60956" s="241"/>
    </row>
    <row r="60957" spans="25:28">
      <c r="Y60957" s="240"/>
      <c r="AB60957" s="241"/>
    </row>
    <row r="60958" spans="25:28">
      <c r="Y60958" s="240"/>
      <c r="AB60958" s="241"/>
    </row>
    <row r="60959" spans="25:28">
      <c r="Y60959" s="240"/>
      <c r="AB60959" s="241"/>
    </row>
    <row r="60960" spans="25:28">
      <c r="Y60960" s="240"/>
      <c r="AB60960" s="241"/>
    </row>
    <row r="60961" spans="25:28">
      <c r="Y60961" s="240"/>
      <c r="AB60961" s="241"/>
    </row>
    <row r="60962" spans="25:28">
      <c r="Y60962" s="240"/>
      <c r="AB60962" s="241"/>
    </row>
    <row r="60963" spans="25:28">
      <c r="Y60963" s="240"/>
      <c r="AB60963" s="241"/>
    </row>
    <row r="60964" spans="25:28">
      <c r="Y60964" s="240"/>
      <c r="AB60964" s="241"/>
    </row>
    <row r="60965" spans="25:28">
      <c r="Y60965" s="240"/>
      <c r="AB60965" s="241"/>
    </row>
    <row r="60966" spans="25:28">
      <c r="Y60966" s="240"/>
      <c r="AB60966" s="241"/>
    </row>
    <row r="60967" spans="25:28">
      <c r="Y60967" s="240"/>
      <c r="AB60967" s="241"/>
    </row>
    <row r="60968" spans="25:28">
      <c r="Y60968" s="240"/>
      <c r="AB60968" s="241"/>
    </row>
    <row r="60969" spans="25:28">
      <c r="Y60969" s="240"/>
      <c r="AB60969" s="241"/>
    </row>
    <row r="60970" spans="25:28">
      <c r="Y60970" s="240"/>
      <c r="AB60970" s="241"/>
    </row>
    <row r="60971" spans="25:28">
      <c r="Y60971" s="240"/>
      <c r="AB60971" s="241"/>
    </row>
    <row r="60972" spans="25:28">
      <c r="Y60972" s="240"/>
      <c r="AB60972" s="241"/>
    </row>
    <row r="60973" spans="25:28">
      <c r="Y60973" s="240"/>
      <c r="AB60973" s="241"/>
    </row>
    <row r="60974" spans="25:28">
      <c r="Y60974" s="240"/>
      <c r="AB60974" s="241"/>
    </row>
    <row r="60975" spans="25:28">
      <c r="Y60975" s="240"/>
      <c r="AB60975" s="241"/>
    </row>
    <row r="60976" spans="25:28">
      <c r="Y60976" s="240"/>
      <c r="AB60976" s="241"/>
    </row>
    <row r="60977" spans="25:28">
      <c r="Y60977" s="240"/>
      <c r="AB60977" s="241"/>
    </row>
    <row r="60978" spans="25:28">
      <c r="Y60978" s="240"/>
      <c r="AB60978" s="241"/>
    </row>
    <row r="60979" spans="25:28">
      <c r="Y60979" s="240"/>
      <c r="AB60979" s="241"/>
    </row>
    <row r="60980" spans="25:28">
      <c r="Y60980" s="240"/>
      <c r="AB60980" s="241"/>
    </row>
    <row r="60981" spans="25:28">
      <c r="Y60981" s="240"/>
      <c r="AB60981" s="241"/>
    </row>
    <row r="60982" spans="25:28">
      <c r="Y60982" s="240"/>
      <c r="AB60982" s="241"/>
    </row>
    <row r="60983" spans="25:28">
      <c r="Y60983" s="240"/>
      <c r="AB60983" s="241"/>
    </row>
    <row r="60984" spans="25:28">
      <c r="Y60984" s="240"/>
      <c r="AB60984" s="241"/>
    </row>
    <row r="60985" spans="25:28">
      <c r="Y60985" s="240"/>
      <c r="AB60985" s="241"/>
    </row>
    <row r="60986" spans="25:28">
      <c r="Y60986" s="240"/>
      <c r="AB60986" s="241"/>
    </row>
    <row r="60987" spans="25:28">
      <c r="Y60987" s="240"/>
      <c r="AB60987" s="241"/>
    </row>
    <row r="60988" spans="25:28">
      <c r="Y60988" s="240"/>
      <c r="AB60988" s="241"/>
    </row>
    <row r="60989" spans="25:28">
      <c r="Y60989" s="240"/>
      <c r="AB60989" s="241"/>
    </row>
    <row r="60990" spans="25:28">
      <c r="Y60990" s="240"/>
      <c r="AB60990" s="241"/>
    </row>
    <row r="60991" spans="25:28">
      <c r="Y60991" s="240"/>
      <c r="AB60991" s="241"/>
    </row>
    <row r="60992" spans="25:28">
      <c r="Y60992" s="240"/>
      <c r="AB60992" s="241"/>
    </row>
    <row r="60993" spans="25:28">
      <c r="Y60993" s="240"/>
      <c r="AB60993" s="241"/>
    </row>
    <row r="60994" spans="25:28">
      <c r="Y60994" s="240"/>
      <c r="AB60994" s="241"/>
    </row>
    <row r="60995" spans="25:28">
      <c r="Y60995" s="240"/>
      <c r="AB60995" s="241"/>
    </row>
    <row r="60996" spans="25:28">
      <c r="Y60996" s="240"/>
      <c r="AB60996" s="241"/>
    </row>
    <row r="60997" spans="25:28">
      <c r="Y60997" s="240"/>
      <c r="AB60997" s="241"/>
    </row>
    <row r="60998" spans="25:28">
      <c r="Y60998" s="240"/>
      <c r="AB60998" s="241"/>
    </row>
    <row r="60999" spans="25:28">
      <c r="Y60999" s="240"/>
      <c r="AB60999" s="241"/>
    </row>
    <row r="61000" spans="25:28">
      <c r="Y61000" s="240"/>
      <c r="AB61000" s="241"/>
    </row>
    <row r="61001" spans="25:28">
      <c r="Y61001" s="240"/>
      <c r="AB61001" s="241"/>
    </row>
    <row r="61002" spans="25:28">
      <c r="Y61002" s="240"/>
      <c r="AB61002" s="241"/>
    </row>
    <row r="61003" spans="25:28">
      <c r="Y61003" s="240"/>
      <c r="AB61003" s="241"/>
    </row>
    <row r="61004" spans="25:28">
      <c r="Y61004" s="240"/>
      <c r="AB61004" s="241"/>
    </row>
    <row r="61005" spans="25:28">
      <c r="Y61005" s="240"/>
      <c r="AB61005" s="241"/>
    </row>
    <row r="61006" spans="25:28">
      <c r="Y61006" s="240"/>
      <c r="AB61006" s="241"/>
    </row>
    <row r="61007" spans="25:28">
      <c r="Y61007" s="240"/>
      <c r="AB61007" s="241"/>
    </row>
    <row r="61008" spans="25:28">
      <c r="Y61008" s="240"/>
      <c r="AB61008" s="241"/>
    </row>
    <row r="61009" spans="25:28">
      <c r="Y61009" s="240"/>
      <c r="AB61009" s="241"/>
    </row>
    <row r="61010" spans="25:28">
      <c r="Y61010" s="240"/>
      <c r="AB61010" s="241"/>
    </row>
    <row r="61011" spans="25:28">
      <c r="Y61011" s="240"/>
      <c r="AB61011" s="241"/>
    </row>
    <row r="61012" spans="25:28">
      <c r="Y61012" s="240"/>
      <c r="AB61012" s="241"/>
    </row>
    <row r="61013" spans="25:28">
      <c r="Y61013" s="240"/>
      <c r="AB61013" s="241"/>
    </row>
    <row r="61014" spans="25:28">
      <c r="Y61014" s="240"/>
      <c r="AB61014" s="241"/>
    </row>
    <row r="61015" spans="25:28">
      <c r="Y61015" s="240"/>
      <c r="AB61015" s="241"/>
    </row>
    <row r="61016" spans="25:28">
      <c r="Y61016" s="240"/>
      <c r="AB61016" s="241"/>
    </row>
    <row r="61017" spans="25:28">
      <c r="Y61017" s="240"/>
      <c r="AB61017" s="241"/>
    </row>
    <row r="61018" spans="25:28">
      <c r="Y61018" s="240"/>
      <c r="AB61018" s="241"/>
    </row>
    <row r="61019" spans="25:28">
      <c r="Y61019" s="240"/>
      <c r="AB61019" s="241"/>
    </row>
    <row r="61020" spans="25:28">
      <c r="Y61020" s="240"/>
      <c r="AB61020" s="241"/>
    </row>
    <row r="61021" spans="25:28">
      <c r="Y61021" s="240"/>
      <c r="AB61021" s="241"/>
    </row>
    <row r="61022" spans="25:28">
      <c r="Y61022" s="240"/>
      <c r="AB61022" s="241"/>
    </row>
    <row r="61023" spans="25:28">
      <c r="Y61023" s="240"/>
      <c r="AB61023" s="241"/>
    </row>
    <row r="61024" spans="25:28">
      <c r="Y61024" s="240"/>
      <c r="AB61024" s="241"/>
    </row>
    <row r="61025" spans="25:28">
      <c r="Y61025" s="240"/>
      <c r="AB61025" s="241"/>
    </row>
    <row r="61026" spans="25:28">
      <c r="Y61026" s="240"/>
      <c r="AB61026" s="241"/>
    </row>
    <row r="61027" spans="25:28">
      <c r="Y61027" s="240"/>
      <c r="AB61027" s="241"/>
    </row>
    <row r="61028" spans="25:28">
      <c r="Y61028" s="240"/>
      <c r="AB61028" s="241"/>
    </row>
    <row r="61029" spans="25:28">
      <c r="Y61029" s="240"/>
      <c r="AB61029" s="241"/>
    </row>
    <row r="61030" spans="25:28">
      <c r="Y61030" s="240"/>
      <c r="AB61030" s="241"/>
    </row>
    <row r="61031" spans="25:28">
      <c r="Y61031" s="240"/>
      <c r="AB61031" s="241"/>
    </row>
    <row r="61032" spans="25:28">
      <c r="Y61032" s="240"/>
      <c r="AB61032" s="241"/>
    </row>
    <row r="61033" spans="25:28">
      <c r="Y61033" s="240"/>
      <c r="AB61033" s="241"/>
    </row>
    <row r="61034" spans="25:28">
      <c r="Y61034" s="240"/>
      <c r="AB61034" s="241"/>
    </row>
    <row r="61035" spans="25:28">
      <c r="Y61035" s="240"/>
      <c r="AB61035" s="241"/>
    </row>
    <row r="61036" spans="25:28">
      <c r="Y61036" s="240"/>
      <c r="AB61036" s="241"/>
    </row>
    <row r="61037" spans="25:28">
      <c r="Y61037" s="240"/>
      <c r="AB61037" s="241"/>
    </row>
    <row r="61038" spans="25:28">
      <c r="Y61038" s="240"/>
      <c r="AB61038" s="241"/>
    </row>
    <row r="61039" spans="25:28">
      <c r="Y61039" s="240"/>
      <c r="AB61039" s="241"/>
    </row>
    <row r="61040" spans="25:28">
      <c r="Y61040" s="240"/>
      <c r="AB61040" s="241"/>
    </row>
    <row r="61041" spans="25:28">
      <c r="Y61041" s="240"/>
      <c r="AB61041" s="241"/>
    </row>
    <row r="61042" spans="25:28">
      <c r="Y61042" s="240"/>
      <c r="AB61042" s="241"/>
    </row>
    <row r="61043" spans="25:28">
      <c r="Y61043" s="240"/>
      <c r="AB61043" s="241"/>
    </row>
    <row r="61044" spans="25:28">
      <c r="Y61044" s="240"/>
      <c r="AB61044" s="241"/>
    </row>
    <row r="61045" spans="25:28">
      <c r="Y61045" s="240"/>
      <c r="AB61045" s="241"/>
    </row>
    <row r="61046" spans="25:28">
      <c r="Y61046" s="240"/>
      <c r="AB61046" s="241"/>
    </row>
    <row r="61047" spans="25:28">
      <c r="Y61047" s="240"/>
      <c r="AB61047" s="241"/>
    </row>
    <row r="61048" spans="25:28">
      <c r="Y61048" s="240"/>
      <c r="AB61048" s="241"/>
    </row>
    <row r="61049" spans="25:28">
      <c r="Y61049" s="240"/>
      <c r="AB61049" s="241"/>
    </row>
    <row r="61050" spans="25:28">
      <c r="Y61050" s="240"/>
      <c r="AB61050" s="241"/>
    </row>
    <row r="61051" spans="25:28">
      <c r="Y61051" s="240"/>
      <c r="AB61051" s="241"/>
    </row>
    <row r="61052" spans="25:28">
      <c r="Y61052" s="240"/>
      <c r="AB61052" s="241"/>
    </row>
    <row r="61053" spans="25:28">
      <c r="Y61053" s="240"/>
      <c r="AB61053" s="241"/>
    </row>
    <row r="61054" spans="25:28">
      <c r="Y61054" s="240"/>
      <c r="AB61054" s="241"/>
    </row>
    <row r="61055" spans="25:28">
      <c r="Y61055" s="240"/>
      <c r="AB61055" s="241"/>
    </row>
    <row r="61056" spans="25:28">
      <c r="Y61056" s="240"/>
      <c r="AB61056" s="241"/>
    </row>
    <row r="61057" spans="25:28">
      <c r="Y61057" s="240"/>
      <c r="AB61057" s="241"/>
    </row>
    <row r="61058" spans="25:28">
      <c r="Y61058" s="240"/>
      <c r="AB61058" s="241"/>
    </row>
    <row r="61059" spans="25:28">
      <c r="Y61059" s="240"/>
      <c r="AB61059" s="241"/>
    </row>
    <row r="61060" spans="25:28">
      <c r="Y61060" s="240"/>
      <c r="AB61060" s="241"/>
    </row>
    <row r="61061" spans="25:28">
      <c r="Y61061" s="240"/>
      <c r="AB61061" s="241"/>
    </row>
    <row r="61062" spans="25:28">
      <c r="Y61062" s="240"/>
      <c r="AB61062" s="241"/>
    </row>
    <row r="61063" spans="25:28">
      <c r="Y61063" s="240"/>
      <c r="AB61063" s="241"/>
    </row>
    <row r="61064" spans="25:28">
      <c r="Y61064" s="240"/>
      <c r="AB61064" s="241"/>
    </row>
    <row r="61065" spans="25:28">
      <c r="Y61065" s="240"/>
      <c r="AB61065" s="241"/>
    </row>
    <row r="61066" spans="25:28">
      <c r="Y61066" s="240"/>
      <c r="AB61066" s="241"/>
    </row>
    <row r="61067" spans="25:28">
      <c r="Y61067" s="240"/>
      <c r="AB61067" s="241"/>
    </row>
    <row r="61068" spans="25:28">
      <c r="Y61068" s="240"/>
      <c r="AB61068" s="241"/>
    </row>
    <row r="61069" spans="25:28">
      <c r="Y61069" s="240"/>
      <c r="AB61069" s="241"/>
    </row>
    <row r="61070" spans="25:28">
      <c r="Y61070" s="240"/>
      <c r="AB61070" s="241"/>
    </row>
    <row r="61071" spans="25:28">
      <c r="Y61071" s="240"/>
      <c r="AB61071" s="241"/>
    </row>
    <row r="61072" spans="25:28">
      <c r="Y61072" s="240"/>
      <c r="AB61072" s="241"/>
    </row>
    <row r="61073" spans="25:28">
      <c r="Y61073" s="240"/>
      <c r="AB61073" s="241"/>
    </row>
    <row r="61074" spans="25:28">
      <c r="Y61074" s="240"/>
      <c r="AB61074" s="241"/>
    </row>
    <row r="61075" spans="25:28">
      <c r="Y61075" s="240"/>
      <c r="AB61075" s="241"/>
    </row>
    <row r="61076" spans="25:28">
      <c r="Y61076" s="240"/>
      <c r="AB61076" s="241"/>
    </row>
    <row r="61077" spans="25:28">
      <c r="Y61077" s="240"/>
      <c r="AB61077" s="241"/>
    </row>
    <row r="61078" spans="25:28">
      <c r="Y61078" s="240"/>
      <c r="AB61078" s="241"/>
    </row>
    <row r="61079" spans="25:28">
      <c r="Y61079" s="240"/>
      <c r="AB61079" s="241"/>
    </row>
    <row r="61080" spans="25:28">
      <c r="Y61080" s="240"/>
      <c r="AB61080" s="241"/>
    </row>
    <row r="61081" spans="25:28">
      <c r="Y61081" s="240"/>
      <c r="AB61081" s="241"/>
    </row>
    <row r="61082" spans="25:28">
      <c r="Y61082" s="240"/>
      <c r="AB61082" s="241"/>
    </row>
    <row r="61083" spans="25:28">
      <c r="Y61083" s="240"/>
      <c r="AB61083" s="241"/>
    </row>
    <row r="61084" spans="25:28">
      <c r="Y61084" s="240"/>
      <c r="AB61084" s="241"/>
    </row>
    <row r="61085" spans="25:28">
      <c r="Y61085" s="240"/>
      <c r="AB61085" s="241"/>
    </row>
    <row r="61086" spans="25:28">
      <c r="Y61086" s="240"/>
      <c r="AB61086" s="241"/>
    </row>
    <row r="61087" spans="25:28">
      <c r="Y61087" s="240"/>
      <c r="AB61087" s="241"/>
    </row>
    <row r="61088" spans="25:28">
      <c r="Y61088" s="240"/>
      <c r="AB61088" s="241"/>
    </row>
    <row r="61089" spans="25:28">
      <c r="Y61089" s="240"/>
      <c r="AB61089" s="241"/>
    </row>
    <row r="61090" spans="25:28">
      <c r="Y61090" s="240"/>
      <c r="AB61090" s="241"/>
    </row>
    <row r="61091" spans="25:28">
      <c r="Y61091" s="240"/>
      <c r="AB61091" s="241"/>
    </row>
    <row r="61092" spans="25:28">
      <c r="Y61092" s="240"/>
      <c r="AB61092" s="241"/>
    </row>
    <row r="61093" spans="25:28">
      <c r="Y61093" s="240"/>
      <c r="AB61093" s="241"/>
    </row>
    <row r="61094" spans="25:28">
      <c r="Y61094" s="240"/>
      <c r="AB61094" s="241"/>
    </row>
    <row r="61095" spans="25:28">
      <c r="Y61095" s="240"/>
      <c r="AB61095" s="241"/>
    </row>
    <row r="61096" spans="25:28">
      <c r="Y61096" s="240"/>
      <c r="AB61096" s="241"/>
    </row>
    <row r="61097" spans="25:28">
      <c r="Y61097" s="240"/>
      <c r="AB61097" s="241"/>
    </row>
    <row r="61098" spans="25:28">
      <c r="Y61098" s="240"/>
      <c r="AB61098" s="241"/>
    </row>
    <row r="61099" spans="25:28">
      <c r="Y61099" s="240"/>
      <c r="AB61099" s="241"/>
    </row>
    <row r="61100" spans="25:28">
      <c r="Y61100" s="240"/>
      <c r="AB61100" s="241"/>
    </row>
    <row r="61101" spans="25:28">
      <c r="Y61101" s="240"/>
      <c r="AB61101" s="241"/>
    </row>
    <row r="61102" spans="25:28">
      <c r="Y61102" s="240"/>
      <c r="AB61102" s="241"/>
    </row>
    <row r="61103" spans="25:28">
      <c r="Y61103" s="240"/>
      <c r="AB61103" s="241"/>
    </row>
    <row r="61104" spans="25:28">
      <c r="Y61104" s="240"/>
      <c r="AB61104" s="241"/>
    </row>
    <row r="61105" spans="25:28">
      <c r="Y61105" s="240"/>
      <c r="AB61105" s="241"/>
    </row>
    <row r="61106" spans="25:28">
      <c r="Y61106" s="240"/>
      <c r="AB61106" s="241"/>
    </row>
    <row r="61107" spans="25:28">
      <c r="Y61107" s="240"/>
      <c r="AB61107" s="241"/>
    </row>
    <row r="61108" spans="25:28">
      <c r="Y61108" s="240"/>
      <c r="AB61108" s="241"/>
    </row>
    <row r="61109" spans="25:28">
      <c r="Y61109" s="240"/>
      <c r="AB61109" s="241"/>
    </row>
    <row r="61110" spans="25:28">
      <c r="Y61110" s="240"/>
      <c r="AB61110" s="241"/>
    </row>
    <row r="61111" spans="25:28">
      <c r="Y61111" s="240"/>
      <c r="AB61111" s="241"/>
    </row>
    <row r="61112" spans="25:28">
      <c r="Y61112" s="240"/>
      <c r="AB61112" s="241"/>
    </row>
    <row r="61113" spans="25:28">
      <c r="Y61113" s="240"/>
      <c r="AB61113" s="241"/>
    </row>
    <row r="61114" spans="25:28">
      <c r="Y61114" s="240"/>
      <c r="AB61114" s="241"/>
    </row>
    <row r="61115" spans="25:28">
      <c r="Y61115" s="240"/>
      <c r="AB61115" s="241"/>
    </row>
    <row r="61116" spans="25:28">
      <c r="Y61116" s="240"/>
      <c r="AB61116" s="241"/>
    </row>
    <row r="61117" spans="25:28">
      <c r="Y61117" s="240"/>
      <c r="AB61117" s="241"/>
    </row>
    <row r="61118" spans="25:28">
      <c r="Y61118" s="240"/>
      <c r="AB61118" s="241"/>
    </row>
    <row r="61119" spans="25:28">
      <c r="Y61119" s="240"/>
      <c r="AB61119" s="241"/>
    </row>
    <row r="61120" spans="25:28">
      <c r="Y61120" s="240"/>
      <c r="AB61120" s="241"/>
    </row>
    <row r="61121" spans="25:28">
      <c r="Y61121" s="240"/>
      <c r="AB61121" s="241"/>
    </row>
    <row r="61122" spans="25:28">
      <c r="Y61122" s="240"/>
      <c r="AB61122" s="241"/>
    </row>
    <row r="61123" spans="25:28">
      <c r="Y61123" s="240"/>
      <c r="AB61123" s="241"/>
    </row>
    <row r="61124" spans="25:28">
      <c r="Y61124" s="240"/>
      <c r="AB61124" s="241"/>
    </row>
    <row r="61125" spans="25:28">
      <c r="Y61125" s="240"/>
      <c r="AB61125" s="241"/>
    </row>
    <row r="61126" spans="25:28">
      <c r="Y61126" s="240"/>
      <c r="AB61126" s="241"/>
    </row>
    <row r="61127" spans="25:28">
      <c r="Y61127" s="240"/>
      <c r="AB61127" s="241"/>
    </row>
    <row r="61128" spans="25:28">
      <c r="Y61128" s="240"/>
      <c r="AB61128" s="241"/>
    </row>
    <row r="61129" spans="25:28">
      <c r="Y61129" s="240"/>
      <c r="AB61129" s="241"/>
    </row>
    <row r="61130" spans="25:28">
      <c r="Y61130" s="240"/>
      <c r="AB61130" s="241"/>
    </row>
    <row r="61131" spans="25:28">
      <c r="Y61131" s="240"/>
      <c r="AB61131" s="241"/>
    </row>
    <row r="61132" spans="25:28">
      <c r="Y61132" s="240"/>
      <c r="AB61132" s="241"/>
    </row>
    <row r="61133" spans="25:28">
      <c r="Y61133" s="240"/>
      <c r="AB61133" s="241"/>
    </row>
    <row r="61134" spans="25:28">
      <c r="Y61134" s="240"/>
      <c r="AB61134" s="241"/>
    </row>
    <row r="61135" spans="25:28">
      <c r="Y61135" s="240"/>
      <c r="AB61135" s="241"/>
    </row>
    <row r="61136" spans="25:28">
      <c r="Y61136" s="240"/>
      <c r="AB61136" s="241"/>
    </row>
    <row r="61137" spans="25:28">
      <c r="Y61137" s="240"/>
      <c r="AB61137" s="241"/>
    </row>
    <row r="61138" spans="25:28">
      <c r="Y61138" s="240"/>
      <c r="AB61138" s="241"/>
    </row>
    <row r="61139" spans="25:28">
      <c r="Y61139" s="240"/>
      <c r="AB61139" s="241"/>
    </row>
    <row r="61140" spans="25:28">
      <c r="Y61140" s="240"/>
      <c r="AB61140" s="241"/>
    </row>
    <row r="61141" spans="25:28">
      <c r="Y61141" s="240"/>
      <c r="AB61141" s="241"/>
    </row>
    <row r="61142" spans="25:28">
      <c r="Y61142" s="240"/>
      <c r="AB61142" s="241"/>
    </row>
    <row r="61143" spans="25:28">
      <c r="Y61143" s="240"/>
      <c r="AB61143" s="241"/>
    </row>
    <row r="61144" spans="25:28">
      <c r="Y61144" s="240"/>
      <c r="AB61144" s="241"/>
    </row>
    <row r="61145" spans="25:28">
      <c r="Y61145" s="240"/>
      <c r="AB61145" s="241"/>
    </row>
    <row r="61146" spans="25:28">
      <c r="Y61146" s="240"/>
      <c r="AB61146" s="241"/>
    </row>
    <row r="61147" spans="25:28">
      <c r="Y61147" s="240"/>
      <c r="AB61147" s="241"/>
    </row>
    <row r="61148" spans="25:28">
      <c r="Y61148" s="240"/>
      <c r="AB61148" s="241"/>
    </row>
    <row r="61149" spans="25:28">
      <c r="Y61149" s="240"/>
      <c r="AB61149" s="241"/>
    </row>
    <row r="61150" spans="25:28">
      <c r="Y61150" s="240"/>
      <c r="AB61150" s="241"/>
    </row>
    <row r="61151" spans="25:28">
      <c r="Y61151" s="240"/>
      <c r="AB61151" s="241"/>
    </row>
    <row r="61152" spans="25:28">
      <c r="Y61152" s="240"/>
      <c r="AB61152" s="241"/>
    </row>
    <row r="61153" spans="25:28">
      <c r="Y61153" s="240"/>
      <c r="AB61153" s="241"/>
    </row>
    <row r="61154" spans="25:28">
      <c r="Y61154" s="240"/>
      <c r="AB61154" s="241"/>
    </row>
    <row r="61155" spans="25:28">
      <c r="Y61155" s="240"/>
      <c r="AB61155" s="241"/>
    </row>
    <row r="61156" spans="25:28">
      <c r="Y61156" s="240"/>
      <c r="AB61156" s="241"/>
    </row>
    <row r="61157" spans="25:28">
      <c r="Y61157" s="240"/>
      <c r="AB61157" s="241"/>
    </row>
    <row r="61158" spans="25:28">
      <c r="Y61158" s="240"/>
      <c r="AB61158" s="241"/>
    </row>
    <row r="61159" spans="25:28">
      <c r="Y61159" s="240"/>
      <c r="AB61159" s="241"/>
    </row>
    <row r="61160" spans="25:28">
      <c r="Y61160" s="240"/>
      <c r="AB61160" s="241"/>
    </row>
    <row r="61161" spans="25:28">
      <c r="Y61161" s="240"/>
      <c r="AB61161" s="241"/>
    </row>
    <row r="61162" spans="25:28">
      <c r="Y61162" s="240"/>
      <c r="AB61162" s="241"/>
    </row>
    <row r="61163" spans="25:28">
      <c r="Y61163" s="240"/>
      <c r="AB61163" s="241"/>
    </row>
    <row r="61164" spans="25:28">
      <c r="Y61164" s="240"/>
      <c r="AB61164" s="241"/>
    </row>
    <row r="61165" spans="25:28">
      <c r="Y61165" s="240"/>
      <c r="AB61165" s="241"/>
    </row>
    <row r="61166" spans="25:28">
      <c r="Y61166" s="240"/>
      <c r="AB61166" s="241"/>
    </row>
    <row r="61167" spans="25:28">
      <c r="Y61167" s="240"/>
      <c r="AB61167" s="241"/>
    </row>
    <row r="61168" spans="25:28">
      <c r="Y61168" s="240"/>
      <c r="AB61168" s="241"/>
    </row>
    <row r="61169" spans="25:28">
      <c r="Y61169" s="240"/>
      <c r="AB61169" s="241"/>
    </row>
    <row r="61170" spans="25:28">
      <c r="Y61170" s="240"/>
      <c r="AB61170" s="241"/>
    </row>
    <row r="61171" spans="25:28">
      <c r="Y61171" s="240"/>
      <c r="AB61171" s="241"/>
    </row>
    <row r="61172" spans="25:28">
      <c r="Y61172" s="240"/>
      <c r="AB61172" s="241"/>
    </row>
    <row r="61173" spans="25:28">
      <c r="Y61173" s="240"/>
      <c r="AB61173" s="241"/>
    </row>
    <row r="61174" spans="25:28">
      <c r="Y61174" s="240"/>
      <c r="AB61174" s="241"/>
    </row>
    <row r="61175" spans="25:28">
      <c r="Y61175" s="240"/>
      <c r="AB61175" s="241"/>
    </row>
    <row r="61176" spans="25:28">
      <c r="Y61176" s="240"/>
      <c r="AB61176" s="241"/>
    </row>
    <row r="61177" spans="25:28">
      <c r="Y61177" s="240"/>
      <c r="AB61177" s="241"/>
    </row>
    <row r="61178" spans="25:28">
      <c r="Y61178" s="240"/>
      <c r="AB61178" s="241"/>
    </row>
    <row r="61179" spans="25:28">
      <c r="Y61179" s="240"/>
      <c r="AB61179" s="241"/>
    </row>
    <row r="61180" spans="25:28">
      <c r="Y61180" s="240"/>
      <c r="AB61180" s="241"/>
    </row>
    <row r="61181" spans="25:28">
      <c r="Y61181" s="240"/>
      <c r="AB61181" s="241"/>
    </row>
    <row r="61182" spans="25:28">
      <c r="Y61182" s="240"/>
      <c r="AB61182" s="241"/>
    </row>
    <row r="61183" spans="25:28">
      <c r="Y61183" s="240"/>
      <c r="AB61183" s="241"/>
    </row>
    <row r="61184" spans="25:28">
      <c r="Y61184" s="240"/>
      <c r="AB61184" s="241"/>
    </row>
    <row r="61185" spans="25:28">
      <c r="Y61185" s="240"/>
      <c r="AB61185" s="241"/>
    </row>
    <row r="61186" spans="25:28">
      <c r="Y61186" s="240"/>
      <c r="AB61186" s="241"/>
    </row>
    <row r="61187" spans="25:28">
      <c r="Y61187" s="240"/>
      <c r="AB61187" s="241"/>
    </row>
    <row r="61188" spans="25:28">
      <c r="Y61188" s="240"/>
      <c r="AB61188" s="241"/>
    </row>
    <row r="61189" spans="25:28">
      <c r="Y61189" s="240"/>
      <c r="AB61189" s="241"/>
    </row>
    <row r="61190" spans="25:28">
      <c r="Y61190" s="240"/>
      <c r="AB61190" s="241"/>
    </row>
    <row r="61191" spans="25:28">
      <c r="Y61191" s="240"/>
      <c r="AB61191" s="241"/>
    </row>
    <row r="61192" spans="25:28">
      <c r="Y61192" s="240"/>
      <c r="AB61192" s="241"/>
    </row>
    <row r="61193" spans="25:28">
      <c r="Y61193" s="240"/>
      <c r="AB61193" s="241"/>
    </row>
    <row r="61194" spans="25:28">
      <c r="Y61194" s="240"/>
      <c r="AB61194" s="241"/>
    </row>
    <row r="61195" spans="25:28">
      <c r="Y61195" s="240"/>
      <c r="AB61195" s="241"/>
    </row>
    <row r="61196" spans="25:28">
      <c r="Y61196" s="240"/>
      <c r="AB61196" s="241"/>
    </row>
    <row r="61197" spans="25:28">
      <c r="Y61197" s="240"/>
      <c r="AB61197" s="241"/>
    </row>
    <row r="61198" spans="25:28">
      <c r="Y61198" s="240"/>
      <c r="AB61198" s="241"/>
    </row>
    <row r="61199" spans="25:28">
      <c r="Y61199" s="240"/>
      <c r="AB61199" s="241"/>
    </row>
    <row r="61200" spans="25:28">
      <c r="Y61200" s="240"/>
      <c r="AB61200" s="241"/>
    </row>
    <row r="61201" spans="25:28">
      <c r="Y61201" s="240"/>
      <c r="AB61201" s="241"/>
    </row>
    <row r="61202" spans="25:28">
      <c r="Y61202" s="240"/>
      <c r="AB61202" s="241"/>
    </row>
    <row r="61203" spans="25:28">
      <c r="Y61203" s="240"/>
      <c r="AB61203" s="241"/>
    </row>
    <row r="61204" spans="25:28">
      <c r="Y61204" s="240"/>
      <c r="AB61204" s="241"/>
    </row>
    <row r="61205" spans="25:28">
      <c r="Y61205" s="240"/>
      <c r="AB61205" s="241"/>
    </row>
    <row r="61206" spans="25:28">
      <c r="Y61206" s="240"/>
      <c r="AB61206" s="241"/>
    </row>
    <row r="61207" spans="25:28">
      <c r="Y61207" s="240"/>
      <c r="AB61207" s="241"/>
    </row>
    <row r="61208" spans="25:28">
      <c r="Y61208" s="240"/>
      <c r="AB61208" s="241"/>
    </row>
    <row r="61209" spans="25:28">
      <c r="Y61209" s="240"/>
      <c r="AB61209" s="241"/>
    </row>
    <row r="61210" spans="25:28">
      <c r="Y61210" s="240"/>
      <c r="AB61210" s="241"/>
    </row>
    <row r="61211" spans="25:28">
      <c r="Y61211" s="240"/>
      <c r="AB61211" s="241"/>
    </row>
    <row r="61212" spans="25:28">
      <c r="Y61212" s="240"/>
      <c r="AB61212" s="241"/>
    </row>
    <row r="61213" spans="25:28">
      <c r="Y61213" s="240"/>
      <c r="AB61213" s="241"/>
    </row>
    <row r="61214" spans="25:28">
      <c r="Y61214" s="240"/>
      <c r="AB61214" s="241"/>
    </row>
    <row r="61215" spans="25:28">
      <c r="Y61215" s="240"/>
      <c r="AB61215" s="241"/>
    </row>
    <row r="61216" spans="25:28">
      <c r="Y61216" s="240"/>
      <c r="AB61216" s="241"/>
    </row>
    <row r="61217" spans="25:28">
      <c r="Y61217" s="240"/>
      <c r="AB61217" s="241"/>
    </row>
    <row r="61218" spans="25:28">
      <c r="Y61218" s="240"/>
      <c r="AB61218" s="241"/>
    </row>
    <row r="61219" spans="25:28">
      <c r="Y61219" s="240"/>
      <c r="AB61219" s="241"/>
    </row>
    <row r="61220" spans="25:28">
      <c r="Y61220" s="240"/>
      <c r="AB61220" s="241"/>
    </row>
    <row r="61221" spans="25:28">
      <c r="Y61221" s="240"/>
      <c r="AB61221" s="241"/>
    </row>
    <row r="61222" spans="25:28">
      <c r="Y61222" s="240"/>
      <c r="AB61222" s="241"/>
    </row>
    <row r="61223" spans="25:28">
      <c r="Y61223" s="240"/>
      <c r="AB61223" s="241"/>
    </row>
    <row r="61224" spans="25:28">
      <c r="Y61224" s="240"/>
      <c r="AB61224" s="241"/>
    </row>
    <row r="61225" spans="25:28">
      <c r="Y61225" s="240"/>
      <c r="AB61225" s="241"/>
    </row>
    <row r="61226" spans="25:28">
      <c r="Y61226" s="240"/>
      <c r="AB61226" s="241"/>
    </row>
    <row r="61227" spans="25:28">
      <c r="Y61227" s="240"/>
      <c r="AB61227" s="241"/>
    </row>
    <row r="61228" spans="25:28">
      <c r="Y61228" s="240"/>
      <c r="AB61228" s="241"/>
    </row>
    <row r="61229" spans="25:28">
      <c r="Y61229" s="240"/>
      <c r="AB61229" s="241"/>
    </row>
    <row r="61230" spans="25:28">
      <c r="Y61230" s="240"/>
      <c r="AB61230" s="241"/>
    </row>
    <row r="61231" spans="25:28">
      <c r="Y61231" s="240"/>
      <c r="AB61231" s="241"/>
    </row>
    <row r="61232" spans="25:28">
      <c r="Y61232" s="240"/>
      <c r="AB61232" s="241"/>
    </row>
    <row r="61233" spans="25:28">
      <c r="Y61233" s="240"/>
      <c r="AB61233" s="241"/>
    </row>
    <row r="61234" spans="25:28">
      <c r="Y61234" s="240"/>
      <c r="AB61234" s="241"/>
    </row>
    <row r="61235" spans="25:28">
      <c r="Y61235" s="240"/>
      <c r="AB61235" s="241"/>
    </row>
    <row r="61236" spans="25:28">
      <c r="Y61236" s="240"/>
      <c r="AB61236" s="241"/>
    </row>
    <row r="61237" spans="25:28">
      <c r="Y61237" s="240"/>
      <c r="AB61237" s="241"/>
    </row>
    <row r="61238" spans="25:28">
      <c r="Y61238" s="240"/>
      <c r="AB61238" s="241"/>
    </row>
    <row r="61239" spans="25:28">
      <c r="Y61239" s="240"/>
      <c r="AB61239" s="241"/>
    </row>
    <row r="61240" spans="25:28">
      <c r="Y61240" s="240"/>
      <c r="AB61240" s="241"/>
    </row>
    <row r="61241" spans="25:28">
      <c r="Y61241" s="240"/>
      <c r="AB61241" s="241"/>
    </row>
    <row r="61242" spans="25:28">
      <c r="Y61242" s="240"/>
      <c r="AB61242" s="241"/>
    </row>
    <row r="61243" spans="25:28">
      <c r="Y61243" s="240"/>
      <c r="AB61243" s="241"/>
    </row>
    <row r="61244" spans="25:28">
      <c r="Y61244" s="240"/>
      <c r="AB61244" s="241"/>
    </row>
    <row r="61245" spans="25:28">
      <c r="Y61245" s="240"/>
      <c r="AB61245" s="241"/>
    </row>
    <row r="61246" spans="25:28">
      <c r="Y61246" s="240"/>
      <c r="AB61246" s="241"/>
    </row>
    <row r="61247" spans="25:28">
      <c r="Y61247" s="240"/>
      <c r="AB61247" s="241"/>
    </row>
    <row r="61248" spans="25:28">
      <c r="Y61248" s="240"/>
      <c r="AB61248" s="241"/>
    </row>
    <row r="61249" spans="25:28">
      <c r="Y61249" s="240"/>
      <c r="AB61249" s="241"/>
    </row>
    <row r="61250" spans="25:28">
      <c r="Y61250" s="240"/>
      <c r="AB61250" s="241"/>
    </row>
    <row r="61251" spans="25:28">
      <c r="Y61251" s="240"/>
      <c r="AB61251" s="241"/>
    </row>
    <row r="61252" spans="25:28">
      <c r="Y61252" s="240"/>
      <c r="AB61252" s="241"/>
    </row>
    <row r="61253" spans="25:28">
      <c r="Y61253" s="240"/>
      <c r="AB61253" s="241"/>
    </row>
    <row r="61254" spans="25:28">
      <c r="Y61254" s="240"/>
      <c r="AB61254" s="241"/>
    </row>
    <row r="61255" spans="25:28">
      <c r="Y61255" s="240"/>
      <c r="AB61255" s="241"/>
    </row>
    <row r="61256" spans="25:28">
      <c r="Y61256" s="240"/>
      <c r="AB61256" s="241"/>
    </row>
    <row r="61257" spans="25:28">
      <c r="Y61257" s="240"/>
      <c r="AB61257" s="241"/>
    </row>
    <row r="61258" spans="25:28">
      <c r="Y61258" s="240"/>
      <c r="AB61258" s="241"/>
    </row>
    <row r="61259" spans="25:28">
      <c r="Y61259" s="240"/>
      <c r="AB61259" s="241"/>
    </row>
    <row r="61260" spans="25:28">
      <c r="Y61260" s="240"/>
      <c r="AB61260" s="241"/>
    </row>
    <row r="61261" spans="25:28">
      <c r="Y61261" s="240"/>
      <c r="AB61261" s="241"/>
    </row>
    <row r="61262" spans="25:28">
      <c r="Y61262" s="240"/>
      <c r="AB61262" s="241"/>
    </row>
    <row r="61263" spans="25:28">
      <c r="Y61263" s="240"/>
      <c r="AB61263" s="241"/>
    </row>
    <row r="61264" spans="25:28">
      <c r="Y61264" s="240"/>
      <c r="AB61264" s="241"/>
    </row>
    <row r="61265" spans="25:28">
      <c r="Y61265" s="240"/>
      <c r="AB61265" s="241"/>
    </row>
    <row r="61266" spans="25:28">
      <c r="Y61266" s="240"/>
      <c r="AB61266" s="241"/>
    </row>
    <row r="61267" spans="25:28">
      <c r="Y61267" s="240"/>
      <c r="AB61267" s="241"/>
    </row>
    <row r="61268" spans="25:28">
      <c r="Y61268" s="240"/>
      <c r="AB61268" s="241"/>
    </row>
    <row r="61269" spans="25:28">
      <c r="Y61269" s="240"/>
      <c r="AB61269" s="241"/>
    </row>
    <row r="61270" spans="25:28">
      <c r="Y61270" s="240"/>
      <c r="AB61270" s="241"/>
    </row>
    <row r="61271" spans="25:28">
      <c r="Y61271" s="240"/>
      <c r="AB61271" s="241"/>
    </row>
    <row r="61272" spans="25:28">
      <c r="Y61272" s="240"/>
      <c r="AB61272" s="241"/>
    </row>
    <row r="61273" spans="25:28">
      <c r="Y61273" s="240"/>
      <c r="AB61273" s="241"/>
    </row>
    <row r="61274" spans="25:28">
      <c r="Y61274" s="240"/>
      <c r="AB61274" s="241"/>
    </row>
    <row r="61275" spans="25:28">
      <c r="Y61275" s="240"/>
      <c r="AB61275" s="241"/>
    </row>
    <row r="61276" spans="25:28">
      <c r="Y61276" s="240"/>
      <c r="AB61276" s="241"/>
    </row>
    <row r="61277" spans="25:28">
      <c r="Y61277" s="240"/>
      <c r="AB61277" s="241"/>
    </row>
    <row r="61278" spans="25:28">
      <c r="Y61278" s="240"/>
      <c r="AB61278" s="241"/>
    </row>
    <row r="61279" spans="25:28">
      <c r="Y61279" s="240"/>
      <c r="AB61279" s="241"/>
    </row>
    <row r="61280" spans="25:28">
      <c r="Y61280" s="240"/>
      <c r="AB61280" s="241"/>
    </row>
    <row r="61281" spans="25:28">
      <c r="Y61281" s="240"/>
      <c r="AB61281" s="241"/>
    </row>
    <row r="61282" spans="25:28">
      <c r="Y61282" s="240"/>
      <c r="AB61282" s="241"/>
    </row>
    <row r="61283" spans="25:28">
      <c r="Y61283" s="240"/>
      <c r="AB61283" s="241"/>
    </row>
    <row r="61284" spans="25:28">
      <c r="Y61284" s="240"/>
      <c r="AB61284" s="241"/>
    </row>
    <row r="61285" spans="25:28">
      <c r="Y61285" s="240"/>
      <c r="AB61285" s="241"/>
    </row>
    <row r="61286" spans="25:28">
      <c r="Y61286" s="240"/>
      <c r="AB61286" s="241"/>
    </row>
    <row r="61287" spans="25:28">
      <c r="Y61287" s="240"/>
      <c r="AB61287" s="241"/>
    </row>
    <row r="61288" spans="25:28">
      <c r="Y61288" s="240"/>
      <c r="AB61288" s="241"/>
    </row>
    <row r="61289" spans="25:28">
      <c r="Y61289" s="240"/>
      <c r="AB61289" s="241"/>
    </row>
    <row r="61290" spans="25:28">
      <c r="Y61290" s="240"/>
      <c r="AB61290" s="241"/>
    </row>
    <row r="61291" spans="25:28">
      <c r="Y61291" s="240"/>
      <c r="AB61291" s="241"/>
    </row>
    <row r="61292" spans="25:28">
      <c r="Y61292" s="240"/>
      <c r="AB61292" s="241"/>
    </row>
    <row r="61293" spans="25:28">
      <c r="Y61293" s="240"/>
      <c r="AB61293" s="241"/>
    </row>
    <row r="61294" spans="25:28">
      <c r="Y61294" s="240"/>
      <c r="AB61294" s="241"/>
    </row>
    <row r="61295" spans="25:28">
      <c r="Y61295" s="240"/>
      <c r="AB61295" s="241"/>
    </row>
    <row r="61296" spans="25:28">
      <c r="Y61296" s="240"/>
      <c r="AB61296" s="241"/>
    </row>
    <row r="61297" spans="25:28">
      <c r="Y61297" s="240"/>
      <c r="AB61297" s="241"/>
    </row>
    <row r="61298" spans="25:28">
      <c r="Y61298" s="240"/>
      <c r="AB61298" s="241"/>
    </row>
    <row r="61299" spans="25:28">
      <c r="Y61299" s="240"/>
      <c r="AB61299" s="241"/>
    </row>
    <row r="61300" spans="25:28">
      <c r="Y61300" s="240"/>
      <c r="AB61300" s="241"/>
    </row>
    <row r="61301" spans="25:28">
      <c r="Y61301" s="240"/>
      <c r="AB61301" s="241"/>
    </row>
    <row r="61302" spans="25:28">
      <c r="Y61302" s="240"/>
      <c r="AB61302" s="241"/>
    </row>
    <row r="61303" spans="25:28">
      <c r="Y61303" s="240"/>
      <c r="AB61303" s="241"/>
    </row>
    <row r="61304" spans="25:28">
      <c r="Y61304" s="240"/>
      <c r="AB61304" s="241"/>
    </row>
    <row r="61305" spans="25:28">
      <c r="Y61305" s="240"/>
      <c r="AB61305" s="241"/>
    </row>
    <row r="61306" spans="25:28">
      <c r="Y61306" s="240"/>
      <c r="AB61306" s="241"/>
    </row>
    <row r="61307" spans="25:28">
      <c r="Y61307" s="240"/>
      <c r="AB61307" s="241"/>
    </row>
    <row r="61308" spans="25:28">
      <c r="Y61308" s="240"/>
      <c r="AB61308" s="241"/>
    </row>
    <row r="61309" spans="25:28">
      <c r="Y61309" s="240"/>
      <c r="AB61309" s="241"/>
    </row>
    <row r="61310" spans="25:28">
      <c r="Y61310" s="240"/>
      <c r="AB61310" s="241"/>
    </row>
    <row r="61311" spans="25:28">
      <c r="Y61311" s="240"/>
      <c r="AB61311" s="241"/>
    </row>
    <row r="61312" spans="25:28">
      <c r="Y61312" s="240"/>
      <c r="AB61312" s="241"/>
    </row>
    <row r="61313" spans="25:28">
      <c r="Y61313" s="240"/>
      <c r="AB61313" s="241"/>
    </row>
    <row r="61314" spans="25:28">
      <c r="Y61314" s="240"/>
      <c r="AB61314" s="241"/>
    </row>
    <row r="61315" spans="25:28">
      <c r="Y61315" s="240"/>
      <c r="AB61315" s="241"/>
    </row>
    <row r="61316" spans="25:28">
      <c r="Y61316" s="240"/>
      <c r="AB61316" s="241"/>
    </row>
    <row r="61317" spans="25:28">
      <c r="Y61317" s="240"/>
      <c r="AB61317" s="241"/>
    </row>
    <row r="61318" spans="25:28">
      <c r="Y61318" s="240"/>
      <c r="AB61318" s="241"/>
    </row>
    <row r="61319" spans="25:28">
      <c r="Y61319" s="240"/>
      <c r="AB61319" s="241"/>
    </row>
    <row r="61320" spans="25:28">
      <c r="Y61320" s="240"/>
      <c r="AB61320" s="241"/>
    </row>
    <row r="61321" spans="25:28">
      <c r="Y61321" s="240"/>
      <c r="AB61321" s="241"/>
    </row>
    <row r="61322" spans="25:28">
      <c r="Y61322" s="240"/>
      <c r="AB61322" s="241"/>
    </row>
    <row r="61323" spans="25:28">
      <c r="Y61323" s="240"/>
      <c r="AB61323" s="241"/>
    </row>
    <row r="61324" spans="25:28">
      <c r="Y61324" s="240"/>
      <c r="AB61324" s="241"/>
    </row>
    <row r="61325" spans="25:28">
      <c r="Y61325" s="240"/>
      <c r="AB61325" s="241"/>
    </row>
    <row r="61326" spans="25:28">
      <c r="Y61326" s="240"/>
      <c r="AB61326" s="241"/>
    </row>
    <row r="61327" spans="25:28">
      <c r="Y61327" s="240"/>
      <c r="AB61327" s="241"/>
    </row>
    <row r="61328" spans="25:28">
      <c r="Y61328" s="240"/>
      <c r="AB61328" s="241"/>
    </row>
    <row r="61329" spans="25:28">
      <c r="Y61329" s="240"/>
      <c r="AB61329" s="241"/>
    </row>
    <row r="61330" spans="25:28">
      <c r="Y61330" s="240"/>
      <c r="AB61330" s="241"/>
    </row>
    <row r="61331" spans="25:28">
      <c r="Y61331" s="240"/>
      <c r="AB61331" s="241"/>
    </row>
    <row r="61332" spans="25:28">
      <c r="Y61332" s="240"/>
      <c r="AB61332" s="241"/>
    </row>
    <row r="61333" spans="25:28">
      <c r="Y61333" s="240"/>
      <c r="AB61333" s="241"/>
    </row>
    <row r="61334" spans="25:28">
      <c r="Y61334" s="240"/>
      <c r="AB61334" s="241"/>
    </row>
    <row r="61335" spans="25:28">
      <c r="Y61335" s="240"/>
      <c r="AB61335" s="241"/>
    </row>
    <row r="61336" spans="25:28">
      <c r="Y61336" s="240"/>
      <c r="AB61336" s="241"/>
    </row>
    <row r="61337" spans="25:28">
      <c r="Y61337" s="240"/>
      <c r="AB61337" s="241"/>
    </row>
    <row r="61338" spans="25:28">
      <c r="Y61338" s="240"/>
      <c r="AB61338" s="241"/>
    </row>
    <row r="61339" spans="25:28">
      <c r="Y61339" s="240"/>
      <c r="AB61339" s="241"/>
    </row>
    <row r="61340" spans="25:28">
      <c r="Y61340" s="240"/>
      <c r="AB61340" s="241"/>
    </row>
    <row r="61341" spans="25:28">
      <c r="Y61341" s="240"/>
      <c r="AB61341" s="241"/>
    </row>
    <row r="61342" spans="25:28">
      <c r="Y61342" s="240"/>
      <c r="AB61342" s="241"/>
    </row>
    <row r="61343" spans="25:28">
      <c r="Y61343" s="240"/>
      <c r="AB61343" s="241"/>
    </row>
    <row r="61344" spans="25:28">
      <c r="Y61344" s="240"/>
      <c r="AB61344" s="241"/>
    </row>
    <row r="61345" spans="25:28">
      <c r="Y61345" s="240"/>
      <c r="AB61345" s="241"/>
    </row>
    <row r="61346" spans="25:28">
      <c r="Y61346" s="240"/>
      <c r="AB61346" s="241"/>
    </row>
    <row r="61347" spans="25:28">
      <c r="Y61347" s="240"/>
      <c r="AB61347" s="241"/>
    </row>
    <row r="61348" spans="25:28">
      <c r="Y61348" s="240"/>
      <c r="AB61348" s="241"/>
    </row>
    <row r="61349" spans="25:28">
      <c r="Y61349" s="240"/>
      <c r="AB61349" s="241"/>
    </row>
    <row r="61350" spans="25:28">
      <c r="Y61350" s="240"/>
      <c r="AB61350" s="241"/>
    </row>
    <row r="61351" spans="25:28">
      <c r="Y61351" s="240"/>
      <c r="AB61351" s="241"/>
    </row>
    <row r="61352" spans="25:28">
      <c r="Y61352" s="240"/>
      <c r="AB61352" s="241"/>
    </row>
    <row r="61353" spans="25:28">
      <c r="Y61353" s="240"/>
      <c r="AB61353" s="241"/>
    </row>
    <row r="61354" spans="25:28">
      <c r="Y61354" s="240"/>
      <c r="AB61354" s="241"/>
    </row>
    <row r="61355" spans="25:28">
      <c r="Y61355" s="240"/>
      <c r="AB61355" s="241"/>
    </row>
    <row r="61356" spans="25:28">
      <c r="Y61356" s="240"/>
      <c r="AB61356" s="241"/>
    </row>
    <row r="61357" spans="25:28">
      <c r="Y61357" s="240"/>
      <c r="AB61357" s="241"/>
    </row>
    <row r="61358" spans="25:28">
      <c r="Y61358" s="240"/>
      <c r="AB61358" s="241"/>
    </row>
    <row r="61359" spans="25:28">
      <c r="Y61359" s="240"/>
      <c r="AB61359" s="241"/>
    </row>
    <row r="61360" spans="25:28">
      <c r="Y61360" s="240"/>
      <c r="AB61360" s="241"/>
    </row>
    <row r="61361" spans="25:28">
      <c r="Y61361" s="240"/>
      <c r="AB61361" s="241"/>
    </row>
    <row r="61362" spans="25:28">
      <c r="Y61362" s="240"/>
      <c r="AB61362" s="241"/>
    </row>
    <row r="61363" spans="25:28">
      <c r="Y61363" s="240"/>
      <c r="AB61363" s="241"/>
    </row>
    <row r="61364" spans="25:28">
      <c r="Y61364" s="240"/>
      <c r="AB61364" s="241"/>
    </row>
    <row r="61365" spans="25:28">
      <c r="Y61365" s="240"/>
      <c r="AB61365" s="241"/>
    </row>
    <row r="61366" spans="25:28">
      <c r="Y61366" s="240"/>
      <c r="AB61366" s="241"/>
    </row>
    <row r="61367" spans="25:28">
      <c r="Y61367" s="240"/>
      <c r="AB61367" s="241"/>
    </row>
    <row r="61368" spans="25:28">
      <c r="Y61368" s="240"/>
      <c r="AB61368" s="241"/>
    </row>
    <row r="61369" spans="25:28">
      <c r="Y61369" s="240"/>
      <c r="AB61369" s="241"/>
    </row>
    <row r="61370" spans="25:28">
      <c r="Y61370" s="240"/>
      <c r="AB61370" s="241"/>
    </row>
    <row r="61371" spans="25:28">
      <c r="Y61371" s="240"/>
      <c r="AB61371" s="241"/>
    </row>
    <row r="61372" spans="25:28">
      <c r="Y61372" s="240"/>
      <c r="AB61372" s="241"/>
    </row>
    <row r="61373" spans="25:28">
      <c r="Y61373" s="240"/>
      <c r="AB61373" s="241"/>
    </row>
    <row r="61374" spans="25:28">
      <c r="Y61374" s="240"/>
      <c r="AB61374" s="241"/>
    </row>
    <row r="61375" spans="25:28">
      <c r="Y61375" s="240"/>
      <c r="AB61375" s="241"/>
    </row>
    <row r="61376" spans="25:28">
      <c r="Y61376" s="240"/>
      <c r="AB61376" s="241"/>
    </row>
    <row r="61377" spans="25:28">
      <c r="Y61377" s="240"/>
      <c r="AB61377" s="241"/>
    </row>
    <row r="61378" spans="25:28">
      <c r="Y61378" s="240"/>
      <c r="AB61378" s="241"/>
    </row>
    <row r="61379" spans="25:28">
      <c r="Y61379" s="240"/>
      <c r="AB61379" s="241"/>
    </row>
    <row r="61380" spans="25:28">
      <c r="Y61380" s="240"/>
      <c r="AB61380" s="241"/>
    </row>
    <row r="61381" spans="25:28">
      <c r="Y61381" s="240"/>
      <c r="AB61381" s="241"/>
    </row>
    <row r="61382" spans="25:28">
      <c r="Y61382" s="240"/>
      <c r="AB61382" s="241"/>
    </row>
    <row r="61383" spans="25:28">
      <c r="Y61383" s="240"/>
      <c r="AB61383" s="241"/>
    </row>
    <row r="61384" spans="25:28">
      <c r="Y61384" s="240"/>
      <c r="AB61384" s="241"/>
    </row>
    <row r="61385" spans="25:28">
      <c r="Y61385" s="240"/>
      <c r="AB61385" s="241"/>
    </row>
    <row r="61386" spans="25:28">
      <c r="Y61386" s="240"/>
      <c r="AB61386" s="241"/>
    </row>
    <row r="61387" spans="25:28">
      <c r="Y61387" s="240"/>
      <c r="AB61387" s="241"/>
    </row>
    <row r="61388" spans="25:28">
      <c r="Y61388" s="240"/>
      <c r="AB61388" s="241"/>
    </row>
    <row r="61389" spans="25:28">
      <c r="Y61389" s="240"/>
      <c r="AB61389" s="241"/>
    </row>
    <row r="61390" spans="25:28">
      <c r="Y61390" s="240"/>
      <c r="AB61390" s="241"/>
    </row>
    <row r="61391" spans="25:28">
      <c r="Y61391" s="240"/>
      <c r="AB61391" s="241"/>
    </row>
    <row r="61392" spans="25:28">
      <c r="Y61392" s="240"/>
      <c r="AB61392" s="241"/>
    </row>
    <row r="61393" spans="25:28">
      <c r="Y61393" s="240"/>
      <c r="AB61393" s="241"/>
    </row>
    <row r="61394" spans="25:28">
      <c r="Y61394" s="240"/>
      <c r="AB61394" s="241"/>
    </row>
    <row r="61395" spans="25:28">
      <c r="Y61395" s="240"/>
      <c r="AB61395" s="241"/>
    </row>
    <row r="61396" spans="25:28">
      <c r="Y61396" s="240"/>
      <c r="AB61396" s="241"/>
    </row>
    <row r="61397" spans="25:28">
      <c r="Y61397" s="240"/>
      <c r="AB61397" s="241"/>
    </row>
    <row r="61398" spans="25:28">
      <c r="Y61398" s="240"/>
      <c r="AB61398" s="241"/>
    </row>
    <row r="61399" spans="25:28">
      <c r="Y61399" s="240"/>
      <c r="AB61399" s="241"/>
    </row>
    <row r="61400" spans="25:28">
      <c r="Y61400" s="240"/>
      <c r="AB61400" s="241"/>
    </row>
    <row r="61401" spans="25:28">
      <c r="Y61401" s="240"/>
      <c r="AB61401" s="241"/>
    </row>
    <row r="61402" spans="25:28">
      <c r="Y61402" s="240"/>
      <c r="AB61402" s="241"/>
    </row>
    <row r="61403" spans="25:28">
      <c r="Y61403" s="240"/>
      <c r="AB61403" s="241"/>
    </row>
    <row r="61404" spans="25:28">
      <c r="Y61404" s="240"/>
      <c r="AB61404" s="241"/>
    </row>
    <row r="61405" spans="25:28">
      <c r="Y61405" s="240"/>
      <c r="AB61405" s="241"/>
    </row>
    <row r="61406" spans="25:28">
      <c r="Y61406" s="240"/>
      <c r="AB61406" s="241"/>
    </row>
    <row r="61407" spans="25:28">
      <c r="Y61407" s="240"/>
      <c r="AB61407" s="241"/>
    </row>
    <row r="61408" spans="25:28">
      <c r="Y61408" s="240"/>
      <c r="AB61408" s="241"/>
    </row>
    <row r="61409" spans="25:28">
      <c r="Y61409" s="240"/>
      <c r="AB61409" s="241"/>
    </row>
    <row r="61410" spans="25:28">
      <c r="Y61410" s="240"/>
      <c r="AB61410" s="241"/>
    </row>
    <row r="61411" spans="25:28">
      <c r="Y61411" s="240"/>
      <c r="AB61411" s="241"/>
    </row>
    <row r="61412" spans="25:28">
      <c r="Y61412" s="240"/>
      <c r="AB61412" s="241"/>
    </row>
    <row r="61413" spans="25:28">
      <c r="Y61413" s="240"/>
      <c r="AB61413" s="241"/>
    </row>
    <row r="61414" spans="25:28">
      <c r="Y61414" s="240"/>
      <c r="AB61414" s="241"/>
    </row>
    <row r="61415" spans="25:28">
      <c r="Y61415" s="240"/>
      <c r="AB61415" s="241"/>
    </row>
    <row r="61416" spans="25:28">
      <c r="Y61416" s="240"/>
      <c r="AB61416" s="241"/>
    </row>
    <row r="61417" spans="25:28">
      <c r="Y61417" s="240"/>
      <c r="AB61417" s="241"/>
    </row>
    <row r="61418" spans="25:28">
      <c r="Y61418" s="240"/>
      <c r="AB61418" s="241"/>
    </row>
    <row r="61419" spans="25:28">
      <c r="Y61419" s="240"/>
      <c r="AB61419" s="241"/>
    </row>
    <row r="61420" spans="25:28">
      <c r="Y61420" s="240"/>
      <c r="AB61420" s="241"/>
    </row>
    <row r="61421" spans="25:28">
      <c r="Y61421" s="240"/>
      <c r="AB61421" s="241"/>
    </row>
    <row r="61422" spans="25:28">
      <c r="Y61422" s="240"/>
      <c r="AB61422" s="241"/>
    </row>
    <row r="61423" spans="25:28">
      <c r="Y61423" s="240"/>
      <c r="AB61423" s="241"/>
    </row>
    <row r="61424" spans="25:28">
      <c r="Y61424" s="240"/>
      <c r="AB61424" s="241"/>
    </row>
    <row r="61425" spans="25:28">
      <c r="Y61425" s="240"/>
      <c r="AB61425" s="241"/>
    </row>
    <row r="61426" spans="25:28">
      <c r="Y61426" s="240"/>
      <c r="AB61426" s="241"/>
    </row>
    <row r="61427" spans="25:28">
      <c r="Y61427" s="240"/>
      <c r="AB61427" s="241"/>
    </row>
    <row r="61428" spans="25:28">
      <c r="Y61428" s="240"/>
      <c r="AB61428" s="241"/>
    </row>
    <row r="61429" spans="25:28">
      <c r="Y61429" s="240"/>
      <c r="AB61429" s="241"/>
    </row>
    <row r="61430" spans="25:28">
      <c r="Y61430" s="240"/>
      <c r="AB61430" s="241"/>
    </row>
    <row r="61431" spans="25:28">
      <c r="Y61431" s="240"/>
      <c r="AB61431" s="241"/>
    </row>
    <row r="61432" spans="25:28">
      <c r="Y61432" s="240"/>
      <c r="AB61432" s="241"/>
    </row>
    <row r="61433" spans="25:28">
      <c r="Y61433" s="240"/>
      <c r="AB61433" s="241"/>
    </row>
    <row r="61434" spans="25:28">
      <c r="Y61434" s="240"/>
      <c r="AB61434" s="241"/>
    </row>
    <row r="61435" spans="25:28">
      <c r="Y61435" s="240"/>
      <c r="AB61435" s="241"/>
    </row>
    <row r="61436" spans="25:28">
      <c r="Y61436" s="240"/>
      <c r="AB61436" s="241"/>
    </row>
    <row r="61437" spans="25:28">
      <c r="Y61437" s="240"/>
      <c r="AB61437" s="241"/>
    </row>
    <row r="61438" spans="25:28">
      <c r="Y61438" s="240"/>
      <c r="AB61438" s="241"/>
    </row>
    <row r="61439" spans="25:28">
      <c r="Y61439" s="240"/>
      <c r="AB61439" s="241"/>
    </row>
    <row r="61440" spans="25:28">
      <c r="Y61440" s="240"/>
      <c r="AB61440" s="241"/>
    </row>
    <row r="61441" spans="25:28">
      <c r="Y61441" s="240"/>
      <c r="AB61441" s="241"/>
    </row>
    <row r="61442" spans="25:28">
      <c r="Y61442" s="240"/>
      <c r="AB61442" s="241"/>
    </row>
    <row r="61443" spans="25:28">
      <c r="Y61443" s="240"/>
      <c r="AB61443" s="241"/>
    </row>
    <row r="61444" spans="25:28">
      <c r="Y61444" s="240"/>
      <c r="AB61444" s="241"/>
    </row>
    <row r="61445" spans="25:28">
      <c r="Y61445" s="240"/>
      <c r="AB61445" s="241"/>
    </row>
    <row r="61446" spans="25:28">
      <c r="Y61446" s="240"/>
      <c r="AB61446" s="241"/>
    </row>
    <row r="61447" spans="25:28">
      <c r="Y61447" s="240"/>
      <c r="AB61447" s="241"/>
    </row>
    <row r="61448" spans="25:28">
      <c r="Y61448" s="240"/>
      <c r="AB61448" s="241"/>
    </row>
    <row r="61449" spans="25:28">
      <c r="Y61449" s="240"/>
      <c r="AB61449" s="241"/>
    </row>
    <row r="61450" spans="25:28">
      <c r="Y61450" s="240"/>
      <c r="AB61450" s="241"/>
    </row>
    <row r="61451" spans="25:28">
      <c r="Y61451" s="240"/>
      <c r="AB61451" s="241"/>
    </row>
    <row r="61452" spans="25:28">
      <c r="Y61452" s="240"/>
      <c r="AB61452" s="241"/>
    </row>
    <row r="61453" spans="25:28">
      <c r="Y61453" s="240"/>
      <c r="AB61453" s="241"/>
    </row>
    <row r="61454" spans="25:28">
      <c r="Y61454" s="240"/>
      <c r="AB61454" s="241"/>
    </row>
    <row r="61455" spans="25:28">
      <c r="Y61455" s="240"/>
      <c r="AB61455" s="241"/>
    </row>
    <row r="61456" spans="25:28">
      <c r="Y61456" s="240"/>
      <c r="AB61456" s="241"/>
    </row>
    <row r="61457" spans="25:28">
      <c r="Y61457" s="240"/>
      <c r="AB61457" s="241"/>
    </row>
    <row r="61458" spans="25:28">
      <c r="Y61458" s="240"/>
      <c r="AB61458" s="241"/>
    </row>
    <row r="61459" spans="25:28">
      <c r="Y61459" s="240"/>
      <c r="AB61459" s="241"/>
    </row>
    <row r="61460" spans="25:28">
      <c r="Y61460" s="240"/>
      <c r="AB61460" s="241"/>
    </row>
    <row r="61461" spans="25:28">
      <c r="Y61461" s="240"/>
      <c r="AB61461" s="241"/>
    </row>
    <row r="61462" spans="25:28">
      <c r="Y61462" s="240"/>
      <c r="AB61462" s="241"/>
    </row>
    <row r="61463" spans="25:28">
      <c r="Y61463" s="240"/>
      <c r="AB61463" s="241"/>
    </row>
    <row r="61464" spans="25:28">
      <c r="Y61464" s="240"/>
      <c r="AB61464" s="241"/>
    </row>
    <row r="61465" spans="25:28">
      <c r="Y61465" s="240"/>
      <c r="AB61465" s="241"/>
    </row>
    <row r="61466" spans="25:28">
      <c r="Y61466" s="240"/>
      <c r="AB61466" s="241"/>
    </row>
    <row r="61467" spans="25:28">
      <c r="Y61467" s="240"/>
      <c r="AB61467" s="241"/>
    </row>
    <row r="61468" spans="25:28">
      <c r="Y61468" s="240"/>
      <c r="AB61468" s="241"/>
    </row>
    <row r="61469" spans="25:28">
      <c r="Y61469" s="240"/>
      <c r="AB61469" s="241"/>
    </row>
    <row r="61470" spans="25:28">
      <c r="Y61470" s="240"/>
      <c r="AB61470" s="241"/>
    </row>
    <row r="61471" spans="25:28">
      <c r="Y61471" s="240"/>
      <c r="AB61471" s="241"/>
    </row>
    <row r="61472" spans="25:28">
      <c r="Y61472" s="240"/>
      <c r="AB61472" s="241"/>
    </row>
    <row r="61473" spans="25:28">
      <c r="Y61473" s="240"/>
      <c r="AB61473" s="241"/>
    </row>
    <row r="61474" spans="25:28">
      <c r="Y61474" s="240"/>
      <c r="AB61474" s="241"/>
    </row>
    <row r="61475" spans="25:28">
      <c r="Y61475" s="240"/>
      <c r="AB61475" s="241"/>
    </row>
    <row r="61476" spans="25:28">
      <c r="Y61476" s="240"/>
      <c r="AB61476" s="241"/>
    </row>
    <row r="61477" spans="25:28">
      <c r="Y61477" s="240"/>
      <c r="AB61477" s="241"/>
    </row>
    <row r="61478" spans="25:28">
      <c r="Y61478" s="240"/>
      <c r="AB61478" s="241"/>
    </row>
    <row r="61479" spans="25:28">
      <c r="Y61479" s="240"/>
      <c r="AB61479" s="241"/>
    </row>
    <row r="61480" spans="25:28">
      <c r="Y61480" s="240"/>
      <c r="AB61480" s="241"/>
    </row>
    <row r="61481" spans="25:28">
      <c r="Y61481" s="240"/>
      <c r="AB61481" s="241"/>
    </row>
    <row r="61482" spans="25:28">
      <c r="Y61482" s="240"/>
      <c r="AB61482" s="241"/>
    </row>
    <row r="61483" spans="25:28">
      <c r="Y61483" s="240"/>
      <c r="AB61483" s="241"/>
    </row>
    <row r="61484" spans="25:28">
      <c r="Y61484" s="240"/>
      <c r="AB61484" s="241"/>
    </row>
    <row r="61485" spans="25:28">
      <c r="Y61485" s="240"/>
      <c r="AB61485" s="241"/>
    </row>
    <row r="61486" spans="25:28">
      <c r="Y61486" s="240"/>
      <c r="AB61486" s="241"/>
    </row>
    <row r="61487" spans="25:28">
      <c r="Y61487" s="240"/>
      <c r="AB61487" s="241"/>
    </row>
    <row r="61488" spans="25:28">
      <c r="Y61488" s="240"/>
      <c r="AB61488" s="241"/>
    </row>
    <row r="61489" spans="25:28">
      <c r="Y61489" s="240"/>
      <c r="AB61489" s="241"/>
    </row>
    <row r="61490" spans="25:28">
      <c r="Y61490" s="240"/>
      <c r="AB61490" s="241"/>
    </row>
    <row r="61491" spans="25:28">
      <c r="Y61491" s="240"/>
      <c r="AB61491" s="241"/>
    </row>
    <row r="61492" spans="25:28">
      <c r="Y61492" s="240"/>
      <c r="AB61492" s="241"/>
    </row>
    <row r="61493" spans="25:28">
      <c r="Y61493" s="240"/>
      <c r="AB61493" s="241"/>
    </row>
    <row r="61494" spans="25:28">
      <c r="Y61494" s="240"/>
      <c r="AB61494" s="241"/>
    </row>
    <row r="61495" spans="25:28">
      <c r="Y61495" s="240"/>
      <c r="AB61495" s="241"/>
    </row>
    <row r="61496" spans="25:28">
      <c r="Y61496" s="240"/>
      <c r="AB61496" s="241"/>
    </row>
    <row r="61497" spans="25:28">
      <c r="Y61497" s="240"/>
      <c r="AB61497" s="241"/>
    </row>
    <row r="61498" spans="25:28">
      <c r="Y61498" s="240"/>
      <c r="AB61498" s="241"/>
    </row>
    <row r="61499" spans="25:28">
      <c r="Y61499" s="240"/>
      <c r="AB61499" s="241"/>
    </row>
    <row r="61500" spans="25:28">
      <c r="Y61500" s="240"/>
      <c r="AB61500" s="241"/>
    </row>
    <row r="61501" spans="25:28">
      <c r="Y61501" s="240"/>
      <c r="AB61501" s="241"/>
    </row>
    <row r="61502" spans="25:28">
      <c r="Y61502" s="240"/>
      <c r="AB61502" s="241"/>
    </row>
    <row r="61503" spans="25:28">
      <c r="Y61503" s="240"/>
      <c r="AB61503" s="241"/>
    </row>
    <row r="61504" spans="25:28">
      <c r="Y61504" s="240"/>
      <c r="AB61504" s="241"/>
    </row>
    <row r="61505" spans="25:28">
      <c r="Y61505" s="240"/>
      <c r="AB61505" s="241"/>
    </row>
    <row r="61506" spans="25:28">
      <c r="Y61506" s="240"/>
      <c r="AB61506" s="241"/>
    </row>
    <row r="61507" spans="25:28">
      <c r="Y61507" s="240"/>
      <c r="AB61507" s="241"/>
    </row>
    <row r="61508" spans="25:28">
      <c r="Y61508" s="240"/>
      <c r="AB61508" s="241"/>
    </row>
    <row r="61509" spans="25:28">
      <c r="Y61509" s="240"/>
      <c r="AB61509" s="241"/>
    </row>
    <row r="61510" spans="25:28">
      <c r="Y61510" s="240"/>
      <c r="AB61510" s="241"/>
    </row>
    <row r="61511" spans="25:28">
      <c r="Y61511" s="240"/>
      <c r="AB61511" s="241"/>
    </row>
    <row r="61512" spans="25:28">
      <c r="Y61512" s="240"/>
      <c r="AB61512" s="241"/>
    </row>
    <row r="61513" spans="25:28">
      <c r="Y61513" s="240"/>
      <c r="AB61513" s="241"/>
    </row>
    <row r="61514" spans="25:28">
      <c r="Y61514" s="240"/>
      <c r="AB61514" s="241"/>
    </row>
    <row r="61515" spans="25:28">
      <c r="Y61515" s="240"/>
      <c r="AB61515" s="241"/>
    </row>
    <row r="61516" spans="25:28">
      <c r="Y61516" s="240"/>
      <c r="AB61516" s="241"/>
    </row>
    <row r="61517" spans="25:28">
      <c r="Y61517" s="240"/>
      <c r="AB61517" s="241"/>
    </row>
    <row r="61518" spans="25:28">
      <c r="Y61518" s="240"/>
      <c r="AB61518" s="241"/>
    </row>
    <row r="61519" spans="25:28">
      <c r="Y61519" s="240"/>
      <c r="AB61519" s="241"/>
    </row>
    <row r="61520" spans="25:28">
      <c r="Y61520" s="240"/>
      <c r="AB61520" s="241"/>
    </row>
    <row r="61521" spans="25:28">
      <c r="Y61521" s="240"/>
      <c r="AB61521" s="241"/>
    </row>
    <row r="61522" spans="25:28">
      <c r="Y61522" s="240"/>
      <c r="AB61522" s="241"/>
    </row>
    <row r="61523" spans="25:28">
      <c r="Y61523" s="240"/>
      <c r="AB61523" s="241"/>
    </row>
    <row r="61524" spans="25:28">
      <c r="Y61524" s="240"/>
      <c r="AB61524" s="241"/>
    </row>
    <row r="61525" spans="25:28">
      <c r="Y61525" s="240"/>
      <c r="AB61525" s="241"/>
    </row>
    <row r="61526" spans="25:28">
      <c r="Y61526" s="240"/>
      <c r="AB61526" s="241"/>
    </row>
    <row r="61527" spans="25:28">
      <c r="Y61527" s="240"/>
      <c r="AB61527" s="241"/>
    </row>
    <row r="61528" spans="25:28">
      <c r="Y61528" s="240"/>
      <c r="AB61528" s="241"/>
    </row>
    <row r="61529" spans="25:28">
      <c r="Y61529" s="240"/>
      <c r="AB61529" s="241"/>
    </row>
    <row r="61530" spans="25:28">
      <c r="Y61530" s="240"/>
      <c r="AB61530" s="241"/>
    </row>
    <row r="61531" spans="25:28">
      <c r="Y61531" s="240"/>
      <c r="AB61531" s="241"/>
    </row>
    <row r="61532" spans="25:28">
      <c r="Y61532" s="240"/>
      <c r="AB61532" s="241"/>
    </row>
    <row r="61533" spans="25:28">
      <c r="Y61533" s="240"/>
      <c r="AB61533" s="241"/>
    </row>
    <row r="61534" spans="25:28">
      <c r="Y61534" s="240"/>
      <c r="AB61534" s="241"/>
    </row>
    <row r="61535" spans="25:28">
      <c r="Y61535" s="240"/>
      <c r="AB61535" s="241"/>
    </row>
    <row r="61536" spans="25:28">
      <c r="Y61536" s="240"/>
      <c r="AB61536" s="241"/>
    </row>
    <row r="61537" spans="25:28">
      <c r="Y61537" s="240"/>
      <c r="AB61537" s="241"/>
    </row>
    <row r="61538" spans="25:28">
      <c r="Y61538" s="240"/>
      <c r="AB61538" s="241"/>
    </row>
    <row r="61539" spans="25:28">
      <c r="Y61539" s="240"/>
      <c r="AB61539" s="241"/>
    </row>
    <row r="61540" spans="25:28">
      <c r="Y61540" s="240"/>
      <c r="AB61540" s="241"/>
    </row>
    <row r="61541" spans="25:28">
      <c r="Y61541" s="240"/>
      <c r="AB61541" s="241"/>
    </row>
    <row r="61542" spans="25:28">
      <c r="Y61542" s="240"/>
      <c r="AB61542" s="241"/>
    </row>
    <row r="61543" spans="25:28">
      <c r="Y61543" s="240"/>
      <c r="AB61543" s="241"/>
    </row>
    <row r="61544" spans="25:28">
      <c r="Y61544" s="240"/>
      <c r="AB61544" s="241"/>
    </row>
    <row r="61545" spans="25:28">
      <c r="Y61545" s="240"/>
      <c r="AB61545" s="241"/>
    </row>
    <row r="61546" spans="25:28">
      <c r="Y61546" s="240"/>
      <c r="AB61546" s="241"/>
    </row>
    <row r="61547" spans="25:28">
      <c r="Y61547" s="240"/>
      <c r="AB61547" s="241"/>
    </row>
    <row r="61548" spans="25:28">
      <c r="Y61548" s="240"/>
      <c r="AB61548" s="241"/>
    </row>
    <row r="61549" spans="25:28">
      <c r="Y61549" s="240"/>
      <c r="AB61549" s="241"/>
    </row>
    <row r="61550" spans="25:28">
      <c r="Y61550" s="240"/>
      <c r="AB61550" s="241"/>
    </row>
    <row r="61551" spans="25:28">
      <c r="Y61551" s="240"/>
      <c r="AB61551" s="241"/>
    </row>
    <row r="61552" spans="25:28">
      <c r="Y61552" s="240"/>
      <c r="AB61552" s="241"/>
    </row>
    <row r="61553" spans="25:28">
      <c r="Y61553" s="240"/>
      <c r="AB61553" s="241"/>
    </row>
    <row r="61554" spans="25:28">
      <c r="Y61554" s="240"/>
      <c r="AB61554" s="241"/>
    </row>
    <row r="61555" spans="25:28">
      <c r="Y61555" s="240"/>
      <c r="AB61555" s="241"/>
    </row>
    <row r="61556" spans="25:28">
      <c r="Y61556" s="240"/>
      <c r="AB61556" s="241"/>
    </row>
    <row r="61557" spans="25:28">
      <c r="Y61557" s="240"/>
      <c r="AB61557" s="241"/>
    </row>
    <row r="61558" spans="25:28">
      <c r="Y61558" s="240"/>
      <c r="AB61558" s="241"/>
    </row>
    <row r="61559" spans="25:28">
      <c r="Y61559" s="240"/>
      <c r="AB61559" s="241"/>
    </row>
    <row r="61560" spans="25:28">
      <c r="Y61560" s="240"/>
      <c r="AB61560" s="241"/>
    </row>
    <row r="61561" spans="25:28">
      <c r="Y61561" s="240"/>
      <c r="AB61561" s="241"/>
    </row>
    <row r="61562" spans="25:28">
      <c r="Y61562" s="240"/>
      <c r="AB61562" s="241"/>
    </row>
    <row r="61563" spans="25:28">
      <c r="Y61563" s="240"/>
      <c r="AB61563" s="241"/>
    </row>
    <row r="61564" spans="25:28">
      <c r="Y61564" s="240"/>
      <c r="AB61564" s="241"/>
    </row>
    <row r="61565" spans="25:28">
      <c r="Y61565" s="240"/>
      <c r="AB61565" s="241"/>
    </row>
    <row r="61566" spans="25:28">
      <c r="Y61566" s="240"/>
      <c r="AB61566" s="241"/>
    </row>
    <row r="61567" spans="25:28">
      <c r="Y61567" s="240"/>
      <c r="AB61567" s="241"/>
    </row>
    <row r="61568" spans="25:28">
      <c r="Y61568" s="240"/>
      <c r="AB61568" s="241"/>
    </row>
    <row r="61569" spans="25:28">
      <c r="Y61569" s="240"/>
      <c r="AB61569" s="241"/>
    </row>
    <row r="61570" spans="25:28">
      <c r="Y61570" s="240"/>
      <c r="AB61570" s="241"/>
    </row>
    <row r="61571" spans="25:28">
      <c r="Y61571" s="240"/>
      <c r="AB61571" s="241"/>
    </row>
    <row r="61572" spans="25:28">
      <c r="Y61572" s="240"/>
      <c r="AB61572" s="241"/>
    </row>
    <row r="61573" spans="25:28">
      <c r="Y61573" s="240"/>
      <c r="AB61573" s="241"/>
    </row>
    <row r="61574" spans="25:28">
      <c r="Y61574" s="240"/>
      <c r="AB61574" s="241"/>
    </row>
    <row r="61575" spans="25:28">
      <c r="Y61575" s="240"/>
      <c r="AB61575" s="241"/>
    </row>
    <row r="61576" spans="25:28">
      <c r="Y61576" s="240"/>
      <c r="AB61576" s="241"/>
    </row>
    <row r="61577" spans="25:28">
      <c r="Y61577" s="240"/>
      <c r="AB61577" s="241"/>
    </row>
    <row r="61578" spans="25:28">
      <c r="Y61578" s="240"/>
      <c r="AB61578" s="241"/>
    </row>
    <row r="61579" spans="25:28">
      <c r="Y61579" s="240"/>
      <c r="AB61579" s="241"/>
    </row>
    <row r="61580" spans="25:28">
      <c r="Y61580" s="240"/>
      <c r="AB61580" s="241"/>
    </row>
    <row r="61581" spans="25:28">
      <c r="Y61581" s="240"/>
      <c r="AB61581" s="241"/>
    </row>
    <row r="61582" spans="25:28">
      <c r="Y61582" s="240"/>
      <c r="AB61582" s="241"/>
    </row>
    <row r="61583" spans="25:28">
      <c r="Y61583" s="240"/>
      <c r="AB61583" s="241"/>
    </row>
    <row r="61584" spans="25:28">
      <c r="Y61584" s="240"/>
      <c r="AB61584" s="241"/>
    </row>
    <row r="61585" spans="25:28">
      <c r="Y61585" s="240"/>
      <c r="AB61585" s="241"/>
    </row>
    <row r="61586" spans="25:28">
      <c r="Y61586" s="240"/>
      <c r="AB61586" s="241"/>
    </row>
    <row r="61587" spans="25:28">
      <c r="Y61587" s="240"/>
      <c r="AB61587" s="241"/>
    </row>
    <row r="61588" spans="25:28">
      <c r="Y61588" s="240"/>
      <c r="AB61588" s="241"/>
    </row>
    <row r="61589" spans="25:28">
      <c r="Y61589" s="240"/>
      <c r="AB61589" s="241"/>
    </row>
    <row r="61590" spans="25:28">
      <c r="Y61590" s="240"/>
      <c r="AB61590" s="241"/>
    </row>
    <row r="61591" spans="25:28">
      <c r="Y61591" s="240"/>
      <c r="AB61591" s="241"/>
    </row>
    <row r="61592" spans="25:28">
      <c r="Y61592" s="240"/>
      <c r="AB61592" s="241"/>
    </row>
    <row r="61593" spans="25:28">
      <c r="Y61593" s="240"/>
      <c r="AB61593" s="241"/>
    </row>
    <row r="61594" spans="25:28">
      <c r="Y61594" s="240"/>
      <c r="AB61594" s="241"/>
    </row>
    <row r="61595" spans="25:28">
      <c r="Y61595" s="240"/>
      <c r="AB61595" s="241"/>
    </row>
    <row r="61596" spans="25:28">
      <c r="Y61596" s="240"/>
      <c r="AB61596" s="241"/>
    </row>
    <row r="61597" spans="25:28">
      <c r="Y61597" s="240"/>
      <c r="AB61597" s="241"/>
    </row>
    <row r="61598" spans="25:28">
      <c r="Y61598" s="240"/>
      <c r="AB61598" s="241"/>
    </row>
    <row r="61599" spans="25:28">
      <c r="Y61599" s="240"/>
      <c r="AB61599" s="241"/>
    </row>
    <row r="61600" spans="25:28">
      <c r="Y61600" s="240"/>
      <c r="AB61600" s="241"/>
    </row>
    <row r="61601" spans="25:28">
      <c r="Y61601" s="240"/>
      <c r="AB61601" s="241"/>
    </row>
    <row r="61602" spans="25:28">
      <c r="Y61602" s="240"/>
      <c r="AB61602" s="241"/>
    </row>
    <row r="61603" spans="25:28">
      <c r="Y61603" s="240"/>
      <c r="AB61603" s="241"/>
    </row>
    <row r="61604" spans="25:28">
      <c r="Y61604" s="240"/>
      <c r="AB61604" s="241"/>
    </row>
    <row r="61605" spans="25:28">
      <c r="Y61605" s="240"/>
      <c r="AB61605" s="241"/>
    </row>
    <row r="61606" spans="25:28">
      <c r="Y61606" s="240"/>
      <c r="AB61606" s="241"/>
    </row>
    <row r="61607" spans="25:28">
      <c r="Y61607" s="240"/>
      <c r="AB61607" s="241"/>
    </row>
    <row r="61608" spans="25:28">
      <c r="Y61608" s="240"/>
      <c r="AB61608" s="241"/>
    </row>
    <row r="61609" spans="25:28">
      <c r="Y61609" s="240"/>
      <c r="AB61609" s="241"/>
    </row>
    <row r="61610" spans="25:28">
      <c r="Y61610" s="240"/>
      <c r="AB61610" s="241"/>
    </row>
    <row r="61611" spans="25:28">
      <c r="Y61611" s="240"/>
      <c r="AB61611" s="241"/>
    </row>
    <row r="61612" spans="25:28">
      <c r="Y61612" s="240"/>
      <c r="AB61612" s="241"/>
    </row>
    <row r="61613" spans="25:28">
      <c r="Y61613" s="240"/>
      <c r="AB61613" s="241"/>
    </row>
    <row r="61614" spans="25:28">
      <c r="Y61614" s="240"/>
      <c r="AB61614" s="241"/>
    </row>
    <row r="61615" spans="25:28">
      <c r="Y61615" s="240"/>
      <c r="AB61615" s="241"/>
    </row>
    <row r="61616" spans="25:28">
      <c r="Y61616" s="240"/>
      <c r="AB61616" s="241"/>
    </row>
    <row r="61617" spans="25:28">
      <c r="Y61617" s="240"/>
      <c r="AB61617" s="241"/>
    </row>
    <row r="61618" spans="25:28">
      <c r="Y61618" s="240"/>
      <c r="AB61618" s="241"/>
    </row>
    <row r="61619" spans="25:28">
      <c r="Y61619" s="240"/>
      <c r="AB61619" s="241"/>
    </row>
    <row r="61620" spans="25:28">
      <c r="Y61620" s="240"/>
      <c r="AB61620" s="241"/>
    </row>
    <row r="61621" spans="25:28">
      <c r="Y61621" s="240"/>
      <c r="AB61621" s="241"/>
    </row>
    <row r="61622" spans="25:28">
      <c r="Y61622" s="240"/>
      <c r="AB61622" s="241"/>
    </row>
    <row r="61623" spans="25:28">
      <c r="Y61623" s="240"/>
      <c r="AB61623" s="241"/>
    </row>
    <row r="61624" spans="25:28">
      <c r="Y61624" s="240"/>
      <c r="AB61624" s="241"/>
    </row>
    <row r="61625" spans="25:28">
      <c r="Y61625" s="240"/>
      <c r="AB61625" s="241"/>
    </row>
    <row r="61626" spans="25:28">
      <c r="Y61626" s="240"/>
      <c r="AB61626" s="241"/>
    </row>
    <row r="61627" spans="25:28">
      <c r="Y61627" s="240"/>
      <c r="AB61627" s="241"/>
    </row>
    <row r="61628" spans="25:28">
      <c r="Y61628" s="240"/>
      <c r="AB61628" s="241"/>
    </row>
    <row r="61629" spans="25:28">
      <c r="Y61629" s="240"/>
      <c r="AB61629" s="241"/>
    </row>
    <row r="61630" spans="25:28">
      <c r="Y61630" s="240"/>
      <c r="AB61630" s="241"/>
    </row>
    <row r="61631" spans="25:28">
      <c r="Y61631" s="240"/>
      <c r="AB61631" s="241"/>
    </row>
    <row r="61632" spans="25:28">
      <c r="Y61632" s="240"/>
      <c r="AB61632" s="241"/>
    </row>
    <row r="61633" spans="25:28">
      <c r="Y61633" s="240"/>
      <c r="AB61633" s="241"/>
    </row>
    <row r="61634" spans="25:28">
      <c r="Y61634" s="240"/>
      <c r="AB61634" s="241"/>
    </row>
    <row r="61635" spans="25:28">
      <c r="Y61635" s="240"/>
      <c r="AB61635" s="241"/>
    </row>
    <row r="61636" spans="25:28">
      <c r="Y61636" s="240"/>
      <c r="AB61636" s="241"/>
    </row>
    <row r="61637" spans="25:28">
      <c r="Y61637" s="240"/>
      <c r="AB61637" s="241"/>
    </row>
    <row r="61638" spans="25:28">
      <c r="Y61638" s="240"/>
      <c r="AB61638" s="241"/>
    </row>
    <row r="61639" spans="25:28">
      <c r="Y61639" s="240"/>
      <c r="AB61639" s="241"/>
    </row>
    <row r="61640" spans="25:28">
      <c r="Y61640" s="240"/>
      <c r="AB61640" s="241"/>
    </row>
    <row r="61641" spans="25:28">
      <c r="Y61641" s="240"/>
      <c r="AB61641" s="241"/>
    </row>
    <row r="61642" spans="25:28">
      <c r="Y61642" s="240"/>
      <c r="AB61642" s="241"/>
    </row>
    <row r="61643" spans="25:28">
      <c r="Y61643" s="240"/>
      <c r="AB61643" s="241"/>
    </row>
    <row r="61644" spans="25:28">
      <c r="Y61644" s="240"/>
      <c r="AB61644" s="241"/>
    </row>
    <row r="61645" spans="25:28">
      <c r="Y61645" s="240"/>
      <c r="AB61645" s="241"/>
    </row>
    <row r="61646" spans="25:28">
      <c r="Y61646" s="240"/>
      <c r="AB61646" s="241"/>
    </row>
    <row r="61647" spans="25:28">
      <c r="Y61647" s="240"/>
      <c r="AB61647" s="241"/>
    </row>
    <row r="61648" spans="25:28">
      <c r="Y61648" s="240"/>
      <c r="AB61648" s="241"/>
    </row>
    <row r="61649" spans="25:28">
      <c r="Y61649" s="240"/>
      <c r="AB61649" s="241"/>
    </row>
    <row r="61650" spans="25:28">
      <c r="Y61650" s="240"/>
      <c r="AB61650" s="241"/>
    </row>
    <row r="61651" spans="25:28">
      <c r="Y61651" s="240"/>
      <c r="AB61651" s="241"/>
    </row>
    <row r="61652" spans="25:28">
      <c r="Y61652" s="240"/>
      <c r="AB61652" s="241"/>
    </row>
    <row r="61653" spans="25:28">
      <c r="Y61653" s="240"/>
      <c r="AB61653" s="241"/>
    </row>
    <row r="61654" spans="25:28">
      <c r="Y61654" s="240"/>
      <c r="AB61654" s="241"/>
    </row>
    <row r="61655" spans="25:28">
      <c r="Y61655" s="240"/>
      <c r="AB61655" s="241"/>
    </row>
    <row r="61656" spans="25:28">
      <c r="Y61656" s="240"/>
      <c r="AB61656" s="241"/>
    </row>
    <row r="61657" spans="25:28">
      <c r="Y61657" s="240"/>
      <c r="AB61657" s="241"/>
    </row>
    <row r="61658" spans="25:28">
      <c r="Y61658" s="240"/>
      <c r="AB61658" s="241"/>
    </row>
    <row r="61659" spans="25:28">
      <c r="Y61659" s="240"/>
      <c r="AB61659" s="241"/>
    </row>
    <row r="61660" spans="25:28">
      <c r="Y61660" s="240"/>
      <c r="AB61660" s="241"/>
    </row>
    <row r="61661" spans="25:28">
      <c r="Y61661" s="240"/>
      <c r="AB61661" s="241"/>
    </row>
    <row r="61662" spans="25:28">
      <c r="Y61662" s="240"/>
      <c r="AB61662" s="241"/>
    </row>
    <row r="61663" spans="25:28">
      <c r="Y61663" s="240"/>
      <c r="AB61663" s="241"/>
    </row>
    <row r="61664" spans="25:28">
      <c r="Y61664" s="240"/>
      <c r="AB61664" s="241"/>
    </row>
    <row r="61665" spans="25:28">
      <c r="Y61665" s="240"/>
      <c r="AB61665" s="241"/>
    </row>
    <row r="61666" spans="25:28">
      <c r="Y61666" s="240"/>
      <c r="AB61666" s="241"/>
    </row>
    <row r="61667" spans="25:28">
      <c r="Y61667" s="240"/>
      <c r="AB61667" s="241"/>
    </row>
    <row r="61668" spans="25:28">
      <c r="Y61668" s="240"/>
      <c r="AB61668" s="241"/>
    </row>
    <row r="61669" spans="25:28">
      <c r="Y61669" s="240"/>
      <c r="AB61669" s="241"/>
    </row>
    <row r="61670" spans="25:28">
      <c r="Y61670" s="240"/>
      <c r="AB61670" s="241"/>
    </row>
    <row r="61671" spans="25:28">
      <c r="Y61671" s="240"/>
      <c r="AB61671" s="241"/>
    </row>
    <row r="61672" spans="25:28">
      <c r="Y61672" s="240"/>
      <c r="AB61672" s="241"/>
    </row>
    <row r="61673" spans="25:28">
      <c r="Y61673" s="240"/>
      <c r="AB61673" s="241"/>
    </row>
    <row r="61674" spans="25:28">
      <c r="Y61674" s="240"/>
      <c r="AB61674" s="241"/>
    </row>
    <row r="61675" spans="25:28">
      <c r="Y61675" s="240"/>
      <c r="AB61675" s="241"/>
    </row>
    <row r="61676" spans="25:28">
      <c r="Y61676" s="240"/>
      <c r="AB61676" s="241"/>
    </row>
    <row r="61677" spans="25:28">
      <c r="Y61677" s="240"/>
      <c r="AB61677" s="241"/>
    </row>
    <row r="61678" spans="25:28">
      <c r="Y61678" s="240"/>
      <c r="AB61678" s="241"/>
    </row>
    <row r="61679" spans="25:28">
      <c r="Y61679" s="240"/>
      <c r="AB61679" s="241"/>
    </row>
    <row r="61680" spans="25:28">
      <c r="Y61680" s="240"/>
      <c r="AB61680" s="241"/>
    </row>
    <row r="61681" spans="25:28">
      <c r="Y61681" s="240"/>
      <c r="AB61681" s="241"/>
    </row>
    <row r="61682" spans="25:28">
      <c r="Y61682" s="240"/>
      <c r="AB61682" s="241"/>
    </row>
    <row r="61683" spans="25:28">
      <c r="Y61683" s="240"/>
      <c r="AB61683" s="241"/>
    </row>
    <row r="61684" spans="25:28">
      <c r="Y61684" s="240"/>
      <c r="AB61684" s="241"/>
    </row>
    <row r="61685" spans="25:28">
      <c r="Y61685" s="240"/>
      <c r="AB61685" s="241"/>
    </row>
    <row r="61686" spans="25:28">
      <c r="Y61686" s="240"/>
      <c r="AB61686" s="241"/>
    </row>
    <row r="61687" spans="25:28">
      <c r="Y61687" s="240"/>
      <c r="AB61687" s="241"/>
    </row>
    <row r="61688" spans="25:28">
      <c r="Y61688" s="240"/>
      <c r="AB61688" s="241"/>
    </row>
    <row r="61689" spans="25:28">
      <c r="Y61689" s="240"/>
      <c r="AB61689" s="241"/>
    </row>
    <row r="61690" spans="25:28">
      <c r="Y61690" s="240"/>
      <c r="AB61690" s="241"/>
    </row>
    <row r="61691" spans="25:28">
      <c r="Y61691" s="240"/>
      <c r="AB61691" s="241"/>
    </row>
    <row r="61692" spans="25:28">
      <c r="Y61692" s="240"/>
      <c r="AB61692" s="241"/>
    </row>
    <row r="61693" spans="25:28">
      <c r="Y61693" s="240"/>
      <c r="AB61693" s="241"/>
    </row>
    <row r="61694" spans="25:28">
      <c r="Y61694" s="240"/>
      <c r="AB61694" s="241"/>
    </row>
    <row r="61695" spans="25:28">
      <c r="Y61695" s="240"/>
      <c r="AB61695" s="241"/>
    </row>
    <row r="61696" spans="25:28">
      <c r="Y61696" s="240"/>
      <c r="AB61696" s="241"/>
    </row>
    <row r="61697" spans="25:28">
      <c r="Y61697" s="240"/>
      <c r="AB61697" s="241"/>
    </row>
    <row r="61698" spans="25:28">
      <c r="Y61698" s="240"/>
      <c r="AB61698" s="241"/>
    </row>
    <row r="61699" spans="25:28">
      <c r="Y61699" s="240"/>
      <c r="AB61699" s="241"/>
    </row>
    <row r="61700" spans="25:28">
      <c r="Y61700" s="240"/>
      <c r="AB61700" s="241"/>
    </row>
    <row r="61701" spans="25:28">
      <c r="Y61701" s="240"/>
      <c r="AB61701" s="241"/>
    </row>
    <row r="61702" spans="25:28">
      <c r="Y61702" s="240"/>
      <c r="AB61702" s="241"/>
    </row>
    <row r="61703" spans="25:28">
      <c r="Y61703" s="240"/>
      <c r="AB61703" s="241"/>
    </row>
    <row r="61704" spans="25:28">
      <c r="Y61704" s="240"/>
      <c r="AB61704" s="241"/>
    </row>
    <row r="61705" spans="25:28">
      <c r="Y61705" s="240"/>
      <c r="AB61705" s="241"/>
    </row>
    <row r="61706" spans="25:28">
      <c r="Y61706" s="240"/>
      <c r="AB61706" s="241"/>
    </row>
    <row r="61707" spans="25:28">
      <c r="Y61707" s="240"/>
      <c r="AB61707" s="241"/>
    </row>
    <row r="61708" spans="25:28">
      <c r="Y61708" s="240"/>
      <c r="AB61708" s="241"/>
    </row>
    <row r="61709" spans="25:28">
      <c r="Y61709" s="240"/>
      <c r="AB61709" s="241"/>
    </row>
    <row r="61710" spans="25:28">
      <c r="Y61710" s="240"/>
      <c r="AB61710" s="241"/>
    </row>
    <row r="61711" spans="25:28">
      <c r="Y61711" s="240"/>
      <c r="AB61711" s="241"/>
    </row>
    <row r="61712" spans="25:28">
      <c r="Y61712" s="240"/>
      <c r="AB61712" s="241"/>
    </row>
    <row r="61713" spans="25:28">
      <c r="Y61713" s="240"/>
      <c r="AB61713" s="241"/>
    </row>
    <row r="61714" spans="25:28">
      <c r="Y61714" s="240"/>
      <c r="AB61714" s="241"/>
    </row>
    <row r="61715" spans="25:28">
      <c r="Y61715" s="240"/>
      <c r="AB61715" s="241"/>
    </row>
    <row r="61716" spans="25:28">
      <c r="Y61716" s="240"/>
      <c r="AB61716" s="241"/>
    </row>
    <row r="61717" spans="25:28">
      <c r="Y61717" s="240"/>
      <c r="AB61717" s="241"/>
    </row>
    <row r="61718" spans="25:28">
      <c r="Y61718" s="240"/>
      <c r="AB61718" s="241"/>
    </row>
    <row r="61719" spans="25:28">
      <c r="Y61719" s="240"/>
      <c r="AB61719" s="241"/>
    </row>
    <row r="61720" spans="25:28">
      <c r="Y61720" s="240"/>
      <c r="AB61720" s="241"/>
    </row>
    <row r="61721" spans="25:28">
      <c r="Y61721" s="240"/>
      <c r="AB61721" s="241"/>
    </row>
    <row r="61722" spans="25:28">
      <c r="Y61722" s="240"/>
      <c r="AB61722" s="241"/>
    </row>
    <row r="61723" spans="25:28">
      <c r="Y61723" s="240"/>
      <c r="AB61723" s="241"/>
    </row>
    <row r="61724" spans="25:28">
      <c r="Y61724" s="240"/>
      <c r="AB61724" s="241"/>
    </row>
    <row r="61725" spans="25:28">
      <c r="Y61725" s="240"/>
      <c r="AB61725" s="241"/>
    </row>
    <row r="61726" spans="25:28">
      <c r="Y61726" s="240"/>
      <c r="AB61726" s="241"/>
    </row>
    <row r="61727" spans="25:28">
      <c r="Y61727" s="240"/>
      <c r="AB61727" s="241"/>
    </row>
    <row r="61728" spans="25:28">
      <c r="Y61728" s="240"/>
      <c r="AB61728" s="241"/>
    </row>
    <row r="61729" spans="25:28">
      <c r="Y61729" s="240"/>
      <c r="AB61729" s="241"/>
    </row>
    <row r="61730" spans="25:28">
      <c r="Y61730" s="240"/>
      <c r="AB61730" s="241"/>
    </row>
    <row r="61731" spans="25:28">
      <c r="Y61731" s="240"/>
      <c r="AB61731" s="241"/>
    </row>
    <row r="61732" spans="25:28">
      <c r="Y61732" s="240"/>
      <c r="AB61732" s="241"/>
    </row>
    <row r="61733" spans="25:28">
      <c r="Y61733" s="240"/>
      <c r="AB61733" s="241"/>
    </row>
    <row r="61734" spans="25:28">
      <c r="Y61734" s="240"/>
      <c r="AB61734" s="241"/>
    </row>
    <row r="61735" spans="25:28">
      <c r="Y61735" s="240"/>
      <c r="AB61735" s="241"/>
    </row>
    <row r="61736" spans="25:28">
      <c r="Y61736" s="240"/>
      <c r="AB61736" s="241"/>
    </row>
    <row r="61737" spans="25:28">
      <c r="Y61737" s="240"/>
      <c r="AB61737" s="241"/>
    </row>
    <row r="61738" spans="25:28">
      <c r="Y61738" s="240"/>
      <c r="AB61738" s="241"/>
    </row>
    <row r="61739" spans="25:28">
      <c r="Y61739" s="240"/>
      <c r="AB61739" s="241"/>
    </row>
    <row r="61740" spans="25:28">
      <c r="Y61740" s="240"/>
      <c r="AB61740" s="241"/>
    </row>
    <row r="61741" spans="25:28">
      <c r="Y61741" s="240"/>
      <c r="AB61741" s="241"/>
    </row>
    <row r="61742" spans="25:28">
      <c r="Y61742" s="240"/>
      <c r="AB61742" s="241"/>
    </row>
    <row r="61743" spans="25:28">
      <c r="Y61743" s="240"/>
      <c r="AB61743" s="241"/>
    </row>
    <row r="61744" spans="25:28">
      <c r="Y61744" s="240"/>
      <c r="AB61744" s="241"/>
    </row>
    <row r="61745" spans="25:28">
      <c r="Y61745" s="240"/>
      <c r="AB61745" s="241"/>
    </row>
    <row r="61746" spans="25:28">
      <c r="Y61746" s="240"/>
      <c r="AB61746" s="241"/>
    </row>
    <row r="61747" spans="25:28">
      <c r="Y61747" s="240"/>
      <c r="AB61747" s="241"/>
    </row>
    <row r="61748" spans="25:28">
      <c r="Y61748" s="240"/>
      <c r="AB61748" s="241"/>
    </row>
    <row r="61749" spans="25:28">
      <c r="Y61749" s="240"/>
      <c r="AB61749" s="241"/>
    </row>
    <row r="61750" spans="25:28">
      <c r="Y61750" s="240"/>
      <c r="AB61750" s="241"/>
    </row>
    <row r="61751" spans="25:28">
      <c r="Y61751" s="240"/>
      <c r="AB61751" s="241"/>
    </row>
    <row r="61752" spans="25:28">
      <c r="Y61752" s="240"/>
      <c r="AB61752" s="241"/>
    </row>
    <row r="61753" spans="25:28">
      <c r="Y61753" s="240"/>
      <c r="AB61753" s="241"/>
    </row>
    <row r="61754" spans="25:28">
      <c r="Y61754" s="240"/>
      <c r="AB61754" s="241"/>
    </row>
    <row r="61755" spans="25:28">
      <c r="Y61755" s="240"/>
      <c r="AB61755" s="241"/>
    </row>
    <row r="61756" spans="25:28">
      <c r="Y61756" s="240"/>
      <c r="AB61756" s="241"/>
    </row>
    <row r="61757" spans="25:28">
      <c r="Y61757" s="240"/>
      <c r="AB61757" s="241"/>
    </row>
    <row r="61758" spans="25:28">
      <c r="Y61758" s="240"/>
      <c r="AB61758" s="241"/>
    </row>
    <row r="61759" spans="25:28">
      <c r="Y61759" s="240"/>
      <c r="AB61759" s="241"/>
    </row>
    <row r="61760" spans="25:28">
      <c r="Y61760" s="240"/>
      <c r="AB61760" s="241"/>
    </row>
    <row r="61761" spans="25:28">
      <c r="Y61761" s="240"/>
      <c r="AB61761" s="241"/>
    </row>
    <row r="61762" spans="25:28">
      <c r="Y61762" s="240"/>
      <c r="AB61762" s="241"/>
    </row>
    <row r="61763" spans="25:28">
      <c r="Y61763" s="240"/>
      <c r="AB61763" s="241"/>
    </row>
    <row r="61764" spans="25:28">
      <c r="Y61764" s="240"/>
      <c r="AB61764" s="241"/>
    </row>
    <row r="61765" spans="25:28">
      <c r="Y61765" s="240"/>
      <c r="AB61765" s="241"/>
    </row>
    <row r="61766" spans="25:28">
      <c r="Y61766" s="240"/>
      <c r="AB61766" s="241"/>
    </row>
    <row r="61767" spans="25:28">
      <c r="Y61767" s="240"/>
      <c r="AB61767" s="241"/>
    </row>
    <row r="61768" spans="25:28">
      <c r="Y61768" s="240"/>
      <c r="AB61768" s="241"/>
    </row>
    <row r="61769" spans="25:28">
      <c r="Y61769" s="240"/>
      <c r="AB61769" s="241"/>
    </row>
    <row r="61770" spans="25:28">
      <c r="Y61770" s="240"/>
      <c r="AB61770" s="241"/>
    </row>
    <row r="61771" spans="25:28">
      <c r="Y61771" s="240"/>
      <c r="AB61771" s="241"/>
    </row>
    <row r="61772" spans="25:28">
      <c r="Y61772" s="240"/>
      <c r="AB61772" s="241"/>
    </row>
    <row r="61773" spans="25:28">
      <c r="Y61773" s="240"/>
      <c r="AB61773" s="241"/>
    </row>
    <row r="61774" spans="25:28">
      <c r="Y61774" s="240"/>
      <c r="AB61774" s="241"/>
    </row>
    <row r="61775" spans="25:28">
      <c r="Y61775" s="240"/>
      <c r="AB61775" s="241"/>
    </row>
    <row r="61776" spans="25:28">
      <c r="Y61776" s="240"/>
      <c r="AB61776" s="241"/>
    </row>
    <row r="61777" spans="25:28">
      <c r="Y61777" s="240"/>
      <c r="AB61777" s="241"/>
    </row>
    <row r="61778" spans="25:28">
      <c r="Y61778" s="240"/>
      <c r="AB61778" s="241"/>
    </row>
    <row r="61779" spans="25:28">
      <c r="Y61779" s="240"/>
      <c r="AB61779" s="241"/>
    </row>
    <row r="61780" spans="25:28">
      <c r="Y61780" s="240"/>
      <c r="AB61780" s="241"/>
    </row>
    <row r="61781" spans="25:28">
      <c r="Y61781" s="240"/>
      <c r="AB61781" s="241"/>
    </row>
    <row r="61782" spans="25:28">
      <c r="Y61782" s="240"/>
      <c r="AB61782" s="241"/>
    </row>
    <row r="61783" spans="25:28">
      <c r="Y61783" s="240"/>
      <c r="AB61783" s="241"/>
    </row>
    <row r="61784" spans="25:28">
      <c r="Y61784" s="240"/>
      <c r="AB61784" s="241"/>
    </row>
    <row r="61785" spans="25:28">
      <c r="Y61785" s="240"/>
      <c r="AB61785" s="241"/>
    </row>
    <row r="61786" spans="25:28">
      <c r="Y61786" s="240"/>
      <c r="AB61786" s="241"/>
    </row>
    <row r="61787" spans="25:28">
      <c r="Y61787" s="240"/>
      <c r="AB61787" s="241"/>
    </row>
    <row r="61788" spans="25:28">
      <c r="Y61788" s="240"/>
      <c r="AB61788" s="241"/>
    </row>
    <row r="61789" spans="25:28">
      <c r="Y61789" s="240"/>
      <c r="AB61789" s="241"/>
    </row>
    <row r="61790" spans="25:28">
      <c r="Y61790" s="240"/>
      <c r="AB61790" s="241"/>
    </row>
    <row r="61791" spans="25:28">
      <c r="Y61791" s="240"/>
      <c r="AB61791" s="241"/>
    </row>
    <row r="61792" spans="25:28">
      <c r="Y61792" s="240"/>
      <c r="AB61792" s="241"/>
    </row>
    <row r="61793" spans="25:28">
      <c r="Y61793" s="240"/>
      <c r="AB61793" s="241"/>
    </row>
    <row r="61794" spans="25:28">
      <c r="Y61794" s="240"/>
      <c r="AB61794" s="241"/>
    </row>
    <row r="61795" spans="25:28">
      <c r="Y61795" s="240"/>
      <c r="AB61795" s="241"/>
    </row>
    <row r="61796" spans="25:28">
      <c r="Y61796" s="240"/>
      <c r="AB61796" s="241"/>
    </row>
    <row r="61797" spans="25:28">
      <c r="Y61797" s="240"/>
      <c r="AB61797" s="241"/>
    </row>
    <row r="61798" spans="25:28">
      <c r="Y61798" s="240"/>
      <c r="AB61798" s="241"/>
    </row>
    <row r="61799" spans="25:28">
      <c r="Y61799" s="240"/>
      <c r="AB61799" s="241"/>
    </row>
    <row r="61800" spans="25:28">
      <c r="Y61800" s="240"/>
      <c r="AB61800" s="241"/>
    </row>
    <row r="61801" spans="25:28">
      <c r="Y61801" s="240"/>
      <c r="AB61801" s="241"/>
    </row>
    <row r="61802" spans="25:28">
      <c r="Y61802" s="240"/>
      <c r="AB61802" s="241"/>
    </row>
    <row r="61803" spans="25:28">
      <c r="Y61803" s="240"/>
      <c r="AB61803" s="241"/>
    </row>
    <row r="61804" spans="25:28">
      <c r="Y61804" s="240"/>
      <c r="AB61804" s="241"/>
    </row>
    <row r="61805" spans="25:28">
      <c r="Y61805" s="240"/>
      <c r="AB61805" s="241"/>
    </row>
    <row r="61806" spans="25:28">
      <c r="Y61806" s="240"/>
      <c r="AB61806" s="241"/>
    </row>
    <row r="61807" spans="25:28">
      <c r="Y61807" s="240"/>
      <c r="AB61807" s="241"/>
    </row>
    <row r="61808" spans="25:28">
      <c r="Y61808" s="240"/>
      <c r="AB61808" s="241"/>
    </row>
    <row r="61809" spans="25:28">
      <c r="Y61809" s="240"/>
      <c r="AB61809" s="241"/>
    </row>
    <row r="61810" spans="25:28">
      <c r="Y61810" s="240"/>
      <c r="AB61810" s="241"/>
    </row>
    <row r="61811" spans="25:28">
      <c r="Y61811" s="240"/>
      <c r="AB61811" s="241"/>
    </row>
    <row r="61812" spans="25:28">
      <c r="Y61812" s="240"/>
      <c r="AB61812" s="241"/>
    </row>
    <row r="61813" spans="25:28">
      <c r="Y61813" s="240"/>
      <c r="AB61813" s="241"/>
    </row>
    <row r="61814" spans="25:28">
      <c r="Y61814" s="240"/>
      <c r="AB61814" s="241"/>
    </row>
    <row r="61815" spans="25:28">
      <c r="Y61815" s="240"/>
      <c r="AB61815" s="241"/>
    </row>
    <row r="61816" spans="25:28">
      <c r="Y61816" s="240"/>
      <c r="AB61816" s="241"/>
    </row>
    <row r="61817" spans="25:28">
      <c r="Y61817" s="240"/>
      <c r="AB61817" s="241"/>
    </row>
    <row r="61818" spans="25:28">
      <c r="Y61818" s="240"/>
      <c r="AB61818" s="241"/>
    </row>
    <row r="61819" spans="25:28">
      <c r="Y61819" s="240"/>
      <c r="AB61819" s="241"/>
    </row>
    <row r="61820" spans="25:28">
      <c r="Y61820" s="240"/>
      <c r="AB61820" s="241"/>
    </row>
    <row r="61821" spans="25:28">
      <c r="Y61821" s="240"/>
      <c r="AB61821" s="241"/>
    </row>
    <row r="61822" spans="25:28">
      <c r="Y61822" s="240"/>
      <c r="AB61822" s="241"/>
    </row>
    <row r="61823" spans="25:28">
      <c r="Y61823" s="240"/>
      <c r="AB61823" s="241"/>
    </row>
    <row r="61824" spans="25:28">
      <c r="Y61824" s="240"/>
      <c r="AB61824" s="241"/>
    </row>
    <row r="61825" spans="25:28">
      <c r="Y61825" s="240"/>
      <c r="AB61825" s="241"/>
    </row>
    <row r="61826" spans="25:28">
      <c r="Y61826" s="240"/>
      <c r="AB61826" s="241"/>
    </row>
    <row r="61827" spans="25:28">
      <c r="Y61827" s="240"/>
      <c r="AB61827" s="241"/>
    </row>
    <row r="61828" spans="25:28">
      <c r="Y61828" s="240"/>
      <c r="AB61828" s="241"/>
    </row>
    <row r="61829" spans="25:28">
      <c r="Y61829" s="240"/>
      <c r="AB61829" s="241"/>
    </row>
    <row r="61830" spans="25:28">
      <c r="Y61830" s="240"/>
      <c r="AB61830" s="241"/>
    </row>
    <row r="61831" spans="25:28">
      <c r="Y61831" s="240"/>
      <c r="AB61831" s="241"/>
    </row>
    <row r="61832" spans="25:28">
      <c r="Y61832" s="240"/>
      <c r="AB61832" s="241"/>
    </row>
    <row r="61833" spans="25:28">
      <c r="Y61833" s="240"/>
      <c r="AB61833" s="241"/>
    </row>
    <row r="61834" spans="25:28">
      <c r="Y61834" s="240"/>
      <c r="AB61834" s="241"/>
    </row>
    <row r="61835" spans="25:28">
      <c r="Y61835" s="240"/>
      <c r="AB61835" s="241"/>
    </row>
    <row r="61836" spans="25:28">
      <c r="Y61836" s="240"/>
      <c r="AB61836" s="241"/>
    </row>
    <row r="61837" spans="25:28">
      <c r="Y61837" s="240"/>
      <c r="AB61837" s="241"/>
    </row>
    <row r="61838" spans="25:28">
      <c r="Y61838" s="240"/>
      <c r="AB61838" s="241"/>
    </row>
    <row r="61839" spans="25:28">
      <c r="Y61839" s="240"/>
      <c r="AB61839" s="241"/>
    </row>
    <row r="61840" spans="25:28">
      <c r="Y61840" s="240"/>
      <c r="AB61840" s="241"/>
    </row>
    <row r="61841" spans="25:28">
      <c r="Y61841" s="240"/>
      <c r="AB61841" s="241"/>
    </row>
    <row r="61842" spans="25:28">
      <c r="Y61842" s="240"/>
      <c r="AB61842" s="241"/>
    </row>
    <row r="61843" spans="25:28">
      <c r="Y61843" s="240"/>
      <c r="AB61843" s="241"/>
    </row>
    <row r="61844" spans="25:28">
      <c r="Y61844" s="240"/>
      <c r="AB61844" s="241"/>
    </row>
    <row r="61845" spans="25:28">
      <c r="Y61845" s="240"/>
      <c r="AB61845" s="241"/>
    </row>
    <row r="61846" spans="25:28">
      <c r="Y61846" s="240"/>
      <c r="AB61846" s="241"/>
    </row>
    <row r="61847" spans="25:28">
      <c r="Y61847" s="240"/>
      <c r="AB61847" s="241"/>
    </row>
    <row r="61848" spans="25:28">
      <c r="Y61848" s="240"/>
      <c r="AB61848" s="241"/>
    </row>
    <row r="61849" spans="25:28">
      <c r="Y61849" s="240"/>
      <c r="AB61849" s="241"/>
    </row>
    <row r="61850" spans="25:28">
      <c r="Y61850" s="240"/>
      <c r="AB61850" s="241"/>
    </row>
    <row r="61851" spans="25:28">
      <c r="Y61851" s="240"/>
      <c r="AB61851" s="241"/>
    </row>
    <row r="61852" spans="25:28">
      <c r="Y61852" s="240"/>
      <c r="AB61852" s="241"/>
    </row>
    <row r="61853" spans="25:28">
      <c r="Y61853" s="240"/>
      <c r="AB61853" s="241"/>
    </row>
    <row r="61854" spans="25:28">
      <c r="Y61854" s="240"/>
      <c r="AB61854" s="241"/>
    </row>
    <row r="61855" spans="25:28">
      <c r="Y61855" s="240"/>
      <c r="AB61855" s="241"/>
    </row>
    <row r="61856" spans="25:28">
      <c r="Y61856" s="240"/>
      <c r="AB61856" s="241"/>
    </row>
    <row r="61857" spans="25:28">
      <c r="Y61857" s="240"/>
      <c r="AB61857" s="241"/>
    </row>
    <row r="61858" spans="25:28">
      <c r="Y61858" s="240"/>
      <c r="AB61858" s="241"/>
    </row>
    <row r="61859" spans="25:28">
      <c r="Y61859" s="240"/>
      <c r="AB61859" s="241"/>
    </row>
    <row r="61860" spans="25:28">
      <c r="Y61860" s="240"/>
      <c r="AB61860" s="241"/>
    </row>
    <row r="61861" spans="25:28">
      <c r="Y61861" s="240"/>
      <c r="AB61861" s="241"/>
    </row>
    <row r="61862" spans="25:28">
      <c r="Y61862" s="240"/>
      <c r="AB61862" s="241"/>
    </row>
    <row r="61863" spans="25:28">
      <c r="Y61863" s="240"/>
      <c r="AB61863" s="241"/>
    </row>
    <row r="61864" spans="25:28">
      <c r="Y61864" s="240"/>
      <c r="AB61864" s="241"/>
    </row>
    <row r="61865" spans="25:28">
      <c r="Y61865" s="240"/>
      <c r="AB61865" s="241"/>
    </row>
    <row r="61866" spans="25:28">
      <c r="Y61866" s="240"/>
      <c r="AB61866" s="241"/>
    </row>
    <row r="61867" spans="25:28">
      <c r="Y61867" s="240"/>
      <c r="AB61867" s="241"/>
    </row>
    <row r="61868" spans="25:28">
      <c r="Y61868" s="240"/>
      <c r="AB61868" s="241"/>
    </row>
    <row r="61869" spans="25:28">
      <c r="Y61869" s="240"/>
      <c r="AB61869" s="241"/>
    </row>
    <row r="61870" spans="25:28">
      <c r="Y61870" s="240"/>
      <c r="AB61870" s="241"/>
    </row>
    <row r="61871" spans="25:28">
      <c r="Y61871" s="240"/>
      <c r="AB61871" s="241"/>
    </row>
    <row r="61872" spans="25:28">
      <c r="Y61872" s="240"/>
      <c r="AB61872" s="241"/>
    </row>
    <row r="61873" spans="25:28">
      <c r="Y61873" s="240"/>
      <c r="AB61873" s="241"/>
    </row>
    <row r="61874" spans="25:28">
      <c r="Y61874" s="240"/>
      <c r="AB61874" s="241"/>
    </row>
    <row r="61875" spans="25:28">
      <c r="Y61875" s="240"/>
      <c r="AB61875" s="241"/>
    </row>
    <row r="61876" spans="25:28">
      <c r="Y61876" s="240"/>
      <c r="AB61876" s="241"/>
    </row>
    <row r="61877" spans="25:28">
      <c r="Y61877" s="240"/>
      <c r="AB61877" s="241"/>
    </row>
    <row r="61878" spans="25:28">
      <c r="Y61878" s="240"/>
      <c r="AB61878" s="241"/>
    </row>
    <row r="61879" spans="25:28">
      <c r="Y61879" s="240"/>
      <c r="AB61879" s="241"/>
    </row>
    <row r="61880" spans="25:28">
      <c r="Y61880" s="240"/>
      <c r="AB61880" s="241"/>
    </row>
    <row r="61881" spans="25:28">
      <c r="Y61881" s="240"/>
      <c r="AB61881" s="241"/>
    </row>
    <row r="61882" spans="25:28">
      <c r="Y61882" s="240"/>
      <c r="AB61882" s="241"/>
    </row>
    <row r="61883" spans="25:28">
      <c r="Y61883" s="240"/>
      <c r="AB61883" s="241"/>
    </row>
    <row r="61884" spans="25:28">
      <c r="Y61884" s="240"/>
      <c r="AB61884" s="241"/>
    </row>
    <row r="61885" spans="25:28">
      <c r="Y61885" s="240"/>
      <c r="AB61885" s="241"/>
    </row>
    <row r="61886" spans="25:28">
      <c r="Y61886" s="240"/>
      <c r="AB61886" s="241"/>
    </row>
    <row r="61887" spans="25:28">
      <c r="Y61887" s="240"/>
      <c r="AB61887" s="241"/>
    </row>
    <row r="61888" spans="25:28">
      <c r="Y61888" s="240"/>
      <c r="AB61888" s="241"/>
    </row>
    <row r="61889" spans="25:28">
      <c r="Y61889" s="240"/>
      <c r="AB61889" s="241"/>
    </row>
    <row r="61890" spans="25:28">
      <c r="Y61890" s="240"/>
      <c r="AB61890" s="241"/>
    </row>
    <row r="61891" spans="25:28">
      <c r="Y61891" s="240"/>
      <c r="AB61891" s="241"/>
    </row>
    <row r="61892" spans="25:28">
      <c r="Y61892" s="240"/>
      <c r="AB61892" s="241"/>
    </row>
    <row r="61893" spans="25:28">
      <c r="Y61893" s="240"/>
      <c r="AB61893" s="241"/>
    </row>
    <row r="61894" spans="25:28">
      <c r="Y61894" s="240"/>
      <c r="AB61894" s="241"/>
    </row>
    <row r="61895" spans="25:28">
      <c r="Y61895" s="240"/>
      <c r="AB61895" s="241"/>
    </row>
    <row r="61896" spans="25:28">
      <c r="Y61896" s="240"/>
      <c r="AB61896" s="241"/>
    </row>
    <row r="61897" spans="25:28">
      <c r="Y61897" s="240"/>
      <c r="AB61897" s="241"/>
    </row>
    <row r="61898" spans="25:28">
      <c r="Y61898" s="240"/>
      <c r="AB61898" s="241"/>
    </row>
    <row r="61899" spans="25:28">
      <c r="Y61899" s="240"/>
      <c r="AB61899" s="241"/>
    </row>
    <row r="61900" spans="25:28">
      <c r="Y61900" s="240"/>
      <c r="AB61900" s="241"/>
    </row>
    <row r="61901" spans="25:28">
      <c r="Y61901" s="240"/>
      <c r="AB61901" s="241"/>
    </row>
    <row r="61902" spans="25:28">
      <c r="Y61902" s="240"/>
      <c r="AB61902" s="241"/>
    </row>
    <row r="61903" spans="25:28">
      <c r="Y61903" s="240"/>
      <c r="AB61903" s="241"/>
    </row>
    <row r="61904" spans="25:28">
      <c r="Y61904" s="240"/>
      <c r="AB61904" s="241"/>
    </row>
    <row r="61905" spans="25:28">
      <c r="Y61905" s="240"/>
      <c r="AB61905" s="241"/>
    </row>
    <row r="61906" spans="25:28">
      <c r="Y61906" s="240"/>
      <c r="AB61906" s="241"/>
    </row>
    <row r="61907" spans="25:28">
      <c r="Y61907" s="240"/>
      <c r="AB61907" s="241"/>
    </row>
    <row r="61908" spans="25:28">
      <c r="Y61908" s="240"/>
      <c r="AB61908" s="241"/>
    </row>
    <row r="61909" spans="25:28">
      <c r="Y61909" s="240"/>
      <c r="AB61909" s="241"/>
    </row>
    <row r="61910" spans="25:28">
      <c r="Y61910" s="240"/>
      <c r="AB61910" s="241"/>
    </row>
    <row r="61911" spans="25:28">
      <c r="Y61911" s="240"/>
      <c r="AB61911" s="241"/>
    </row>
    <row r="61912" spans="25:28">
      <c r="Y61912" s="240"/>
      <c r="AB61912" s="241"/>
    </row>
    <row r="61913" spans="25:28">
      <c r="Y61913" s="240"/>
      <c r="AB61913" s="241"/>
    </row>
    <row r="61914" spans="25:28">
      <c r="Y61914" s="240"/>
      <c r="AB61914" s="241"/>
    </row>
    <row r="61915" spans="25:28">
      <c r="Y61915" s="240"/>
      <c r="AB61915" s="241"/>
    </row>
    <row r="61916" spans="25:28">
      <c r="Y61916" s="240"/>
      <c r="AB61916" s="241"/>
    </row>
    <row r="61917" spans="25:28">
      <c r="Y61917" s="240"/>
      <c r="AB61917" s="241"/>
    </row>
    <row r="61918" spans="25:28">
      <c r="Y61918" s="240"/>
      <c r="AB61918" s="241"/>
    </row>
    <row r="61919" spans="25:28">
      <c r="Y61919" s="240"/>
      <c r="AB61919" s="241"/>
    </row>
    <row r="61920" spans="25:28">
      <c r="Y61920" s="240"/>
      <c r="AB61920" s="241"/>
    </row>
    <row r="61921" spans="25:28">
      <c r="Y61921" s="240"/>
      <c r="AB61921" s="241"/>
    </row>
    <row r="61922" spans="25:28">
      <c r="Y61922" s="240"/>
      <c r="AB61922" s="241"/>
    </row>
    <row r="61923" spans="25:28">
      <c r="Y61923" s="240"/>
      <c r="AB61923" s="241"/>
    </row>
    <row r="61924" spans="25:28">
      <c r="Y61924" s="240"/>
      <c r="AB61924" s="241"/>
    </row>
    <row r="61925" spans="25:28">
      <c r="Y61925" s="240"/>
      <c r="AB61925" s="241"/>
    </row>
    <row r="61926" spans="25:28">
      <c r="Y61926" s="240"/>
      <c r="AB61926" s="241"/>
    </row>
    <row r="61927" spans="25:28">
      <c r="Y61927" s="240"/>
      <c r="AB61927" s="241"/>
    </row>
    <row r="61928" spans="25:28">
      <c r="Y61928" s="240"/>
      <c r="AB61928" s="241"/>
    </row>
    <row r="61929" spans="25:28">
      <c r="Y61929" s="240"/>
      <c r="AB61929" s="241"/>
    </row>
    <row r="61930" spans="25:28">
      <c r="Y61930" s="240"/>
      <c r="AB61930" s="241"/>
    </row>
    <row r="61931" spans="25:28">
      <c r="Y61931" s="240"/>
      <c r="AB61931" s="241"/>
    </row>
    <row r="61932" spans="25:28">
      <c r="Y61932" s="240"/>
      <c r="AB61932" s="241"/>
    </row>
    <row r="61933" spans="25:28">
      <c r="Y61933" s="240"/>
      <c r="AB61933" s="241"/>
    </row>
    <row r="61934" spans="25:28">
      <c r="Y61934" s="240"/>
      <c r="AB61934" s="241"/>
    </row>
    <row r="61935" spans="25:28">
      <c r="Y61935" s="240"/>
      <c r="AB61935" s="241"/>
    </row>
    <row r="61936" spans="25:28">
      <c r="Y61936" s="240"/>
      <c r="AB61936" s="241"/>
    </row>
    <row r="61937" spans="25:28">
      <c r="Y61937" s="240"/>
      <c r="AB61937" s="241"/>
    </row>
    <row r="61938" spans="25:28">
      <c r="Y61938" s="240"/>
      <c r="AB61938" s="241"/>
    </row>
    <row r="61939" spans="25:28">
      <c r="Y61939" s="240"/>
      <c r="AB61939" s="241"/>
    </row>
    <row r="61940" spans="25:28">
      <c r="Y61940" s="240"/>
      <c r="AB61940" s="241"/>
    </row>
    <row r="61941" spans="25:28">
      <c r="Y61941" s="240"/>
      <c r="AB61941" s="241"/>
    </row>
    <row r="61942" spans="25:28">
      <c r="Y61942" s="240"/>
      <c r="AB61942" s="241"/>
    </row>
    <row r="61943" spans="25:28">
      <c r="Y61943" s="240"/>
      <c r="AB61943" s="241"/>
    </row>
    <row r="61944" spans="25:28">
      <c r="Y61944" s="240"/>
      <c r="AB61944" s="241"/>
    </row>
    <row r="61945" spans="25:28">
      <c r="Y61945" s="240"/>
      <c r="AB61945" s="241"/>
    </row>
    <row r="61946" spans="25:28">
      <c r="Y61946" s="240"/>
      <c r="AB61946" s="241"/>
    </row>
    <row r="61947" spans="25:28">
      <c r="Y61947" s="240"/>
      <c r="AB61947" s="241"/>
    </row>
    <row r="61948" spans="25:28">
      <c r="Y61948" s="240"/>
      <c r="AB61948" s="241"/>
    </row>
    <row r="61949" spans="25:28">
      <c r="Y61949" s="240"/>
      <c r="AB61949" s="241"/>
    </row>
    <row r="61950" spans="25:28">
      <c r="Y61950" s="240"/>
      <c r="AB61950" s="241"/>
    </row>
    <row r="61951" spans="25:28">
      <c r="Y61951" s="240"/>
      <c r="AB61951" s="241"/>
    </row>
    <row r="61952" spans="25:28">
      <c r="Y61952" s="240"/>
      <c r="AB61952" s="241"/>
    </row>
    <row r="61953" spans="25:28">
      <c r="Y61953" s="240"/>
      <c r="AB61953" s="241"/>
    </row>
    <row r="61954" spans="25:28">
      <c r="Y61954" s="240"/>
      <c r="AB61954" s="241"/>
    </row>
    <row r="61955" spans="25:28">
      <c r="Y61955" s="240"/>
      <c r="AB61955" s="241"/>
    </row>
    <row r="61956" spans="25:28">
      <c r="Y61956" s="240"/>
      <c r="AB61956" s="241"/>
    </row>
    <row r="61957" spans="25:28">
      <c r="Y61957" s="240"/>
      <c r="AB61957" s="241"/>
    </row>
    <row r="61958" spans="25:28">
      <c r="Y61958" s="240"/>
      <c r="AB61958" s="241"/>
    </row>
    <row r="61959" spans="25:28">
      <c r="Y61959" s="240"/>
      <c r="AB61959" s="241"/>
    </row>
    <row r="61960" spans="25:28">
      <c r="Y61960" s="240"/>
      <c r="AB61960" s="241"/>
    </row>
    <row r="61961" spans="25:28">
      <c r="Y61961" s="240"/>
      <c r="AB61961" s="241"/>
    </row>
    <row r="61962" spans="25:28">
      <c r="Y61962" s="240"/>
      <c r="AB61962" s="241"/>
    </row>
    <row r="61963" spans="25:28">
      <c r="Y61963" s="240"/>
      <c r="AB61963" s="241"/>
    </row>
    <row r="61964" spans="25:28">
      <c r="Y61964" s="240"/>
      <c r="AB61964" s="241"/>
    </row>
    <row r="61965" spans="25:28">
      <c r="Y61965" s="240"/>
      <c r="AB61965" s="241"/>
    </row>
    <row r="61966" spans="25:28">
      <c r="Y61966" s="240"/>
      <c r="AB61966" s="241"/>
    </row>
    <row r="61967" spans="25:28">
      <c r="Y61967" s="240"/>
      <c r="AB61967" s="241"/>
    </row>
    <row r="61968" spans="25:28">
      <c r="Y61968" s="240"/>
      <c r="AB61968" s="241"/>
    </row>
    <row r="61969" spans="25:28">
      <c r="Y61969" s="240"/>
      <c r="AB61969" s="241"/>
    </row>
    <row r="61970" spans="25:28">
      <c r="Y61970" s="240"/>
      <c r="AB61970" s="241"/>
    </row>
    <row r="61971" spans="25:28">
      <c r="Y61971" s="240"/>
      <c r="AB61971" s="241"/>
    </row>
    <row r="61972" spans="25:28">
      <c r="Y61972" s="240"/>
      <c r="AB61972" s="241"/>
    </row>
    <row r="61973" spans="25:28">
      <c r="Y61973" s="240"/>
      <c r="AB61973" s="241"/>
    </row>
    <row r="61974" spans="25:28">
      <c r="Y61974" s="240"/>
      <c r="AB61974" s="241"/>
    </row>
    <row r="61975" spans="25:28">
      <c r="Y61975" s="240"/>
      <c r="AB61975" s="241"/>
    </row>
    <row r="61976" spans="25:28">
      <c r="Y61976" s="240"/>
      <c r="AB61976" s="241"/>
    </row>
    <row r="61977" spans="25:28">
      <c r="Y61977" s="240"/>
      <c r="AB61977" s="241"/>
    </row>
    <row r="61978" spans="25:28">
      <c r="Y61978" s="240"/>
      <c r="AB61978" s="241"/>
    </row>
    <row r="61979" spans="25:28">
      <c r="Y61979" s="240"/>
      <c r="AB61979" s="241"/>
    </row>
    <row r="61980" spans="25:28">
      <c r="Y61980" s="240"/>
      <c r="AB61980" s="241"/>
    </row>
    <row r="61981" spans="25:28">
      <c r="Y61981" s="240"/>
      <c r="AB61981" s="241"/>
    </row>
    <row r="61982" spans="25:28">
      <c r="Y61982" s="240"/>
      <c r="AB61982" s="241"/>
    </row>
    <row r="61983" spans="25:28">
      <c r="Y61983" s="240"/>
      <c r="AB61983" s="241"/>
    </row>
    <row r="61984" spans="25:28">
      <c r="Y61984" s="240"/>
      <c r="AB61984" s="241"/>
    </row>
    <row r="61985" spans="25:28">
      <c r="Y61985" s="240"/>
      <c r="AB61985" s="241"/>
    </row>
    <row r="61986" spans="25:28">
      <c r="Y61986" s="240"/>
      <c r="AB61986" s="241"/>
    </row>
    <row r="61987" spans="25:28">
      <c r="Y61987" s="240"/>
      <c r="AB61987" s="241"/>
    </row>
    <row r="61988" spans="25:28">
      <c r="Y61988" s="240"/>
      <c r="AB61988" s="241"/>
    </row>
    <row r="61989" spans="25:28">
      <c r="Y61989" s="240"/>
      <c r="AB61989" s="241"/>
    </row>
    <row r="61990" spans="25:28">
      <c r="Y61990" s="240"/>
      <c r="AB61990" s="241"/>
    </row>
    <row r="61991" spans="25:28">
      <c r="Y61991" s="240"/>
      <c r="AB61991" s="241"/>
    </row>
    <row r="61992" spans="25:28">
      <c r="Y61992" s="240"/>
      <c r="AB61992" s="241"/>
    </row>
    <row r="61993" spans="25:28">
      <c r="Y61993" s="240"/>
      <c r="AB61993" s="241"/>
    </row>
    <row r="61994" spans="25:28">
      <c r="Y61994" s="240"/>
      <c r="AB61994" s="241"/>
    </row>
    <row r="61995" spans="25:28">
      <c r="Y61995" s="240"/>
      <c r="AB61995" s="241"/>
    </row>
    <row r="61996" spans="25:28">
      <c r="Y61996" s="240"/>
      <c r="AB61996" s="241"/>
    </row>
    <row r="61997" spans="25:28">
      <c r="Y61997" s="240"/>
      <c r="AB61997" s="241"/>
    </row>
    <row r="61998" spans="25:28">
      <c r="Y61998" s="240"/>
      <c r="AB61998" s="241"/>
    </row>
    <row r="61999" spans="25:28">
      <c r="Y61999" s="240"/>
      <c r="AB61999" s="241"/>
    </row>
    <row r="62000" spans="25:28">
      <c r="Y62000" s="240"/>
      <c r="AB62000" s="241"/>
    </row>
    <row r="62001" spans="25:28">
      <c r="Y62001" s="240"/>
      <c r="AB62001" s="241"/>
    </row>
    <row r="62002" spans="25:28">
      <c r="Y62002" s="240"/>
      <c r="AB62002" s="241"/>
    </row>
    <row r="62003" spans="25:28">
      <c r="Y62003" s="240"/>
      <c r="AB62003" s="241"/>
    </row>
    <row r="62004" spans="25:28">
      <c r="Y62004" s="240"/>
      <c r="AB62004" s="241"/>
    </row>
    <row r="62005" spans="25:28">
      <c r="Y62005" s="240"/>
      <c r="AB62005" s="241"/>
    </row>
    <row r="62006" spans="25:28">
      <c r="Y62006" s="240"/>
      <c r="AB62006" s="241"/>
    </row>
    <row r="62007" spans="25:28">
      <c r="Y62007" s="240"/>
      <c r="AB62007" s="241"/>
    </row>
    <row r="62008" spans="25:28">
      <c r="Y62008" s="240"/>
      <c r="AB62008" s="241"/>
    </row>
    <row r="62009" spans="25:28">
      <c r="Y62009" s="240"/>
      <c r="AB62009" s="241"/>
    </row>
    <row r="62010" spans="25:28">
      <c r="Y62010" s="240"/>
      <c r="AB62010" s="241"/>
    </row>
    <row r="62011" spans="25:28">
      <c r="Y62011" s="240"/>
      <c r="AB62011" s="241"/>
    </row>
    <row r="62012" spans="25:28">
      <c r="Y62012" s="240"/>
      <c r="AB62012" s="241"/>
    </row>
    <row r="62013" spans="25:28">
      <c r="Y62013" s="240"/>
      <c r="AB62013" s="241"/>
    </row>
    <row r="62014" spans="25:28">
      <c r="Y62014" s="240"/>
      <c r="AB62014" s="241"/>
    </row>
    <row r="62015" spans="25:28">
      <c r="Y62015" s="240"/>
      <c r="AB62015" s="241"/>
    </row>
    <row r="62016" spans="25:28">
      <c r="Y62016" s="240"/>
      <c r="AB62016" s="241"/>
    </row>
    <row r="62017" spans="25:28">
      <c r="Y62017" s="240"/>
      <c r="AB62017" s="241"/>
    </row>
    <row r="62018" spans="25:28">
      <c r="Y62018" s="240"/>
      <c r="AB62018" s="241"/>
    </row>
    <row r="62019" spans="25:28">
      <c r="Y62019" s="240"/>
      <c r="AB62019" s="241"/>
    </row>
    <row r="62020" spans="25:28">
      <c r="Y62020" s="240"/>
      <c r="AB62020" s="241"/>
    </row>
    <row r="62021" spans="25:28">
      <c r="Y62021" s="240"/>
      <c r="AB62021" s="241"/>
    </row>
    <row r="62022" spans="25:28">
      <c r="Y62022" s="240"/>
      <c r="AB62022" s="241"/>
    </row>
    <row r="62023" spans="25:28">
      <c r="Y62023" s="240"/>
      <c r="AB62023" s="241"/>
    </row>
    <row r="62024" spans="25:28">
      <c r="Y62024" s="240"/>
      <c r="AB62024" s="241"/>
    </row>
    <row r="62025" spans="25:28">
      <c r="Y62025" s="240"/>
      <c r="AB62025" s="241"/>
    </row>
    <row r="62026" spans="25:28">
      <c r="Y62026" s="240"/>
      <c r="AB62026" s="241"/>
    </row>
    <row r="62027" spans="25:28">
      <c r="Y62027" s="240"/>
      <c r="AB62027" s="241"/>
    </row>
    <row r="62028" spans="25:28">
      <c r="Y62028" s="240"/>
      <c r="AB62028" s="241"/>
    </row>
    <row r="62029" spans="25:28">
      <c r="Y62029" s="240"/>
      <c r="AB62029" s="241"/>
    </row>
    <row r="62030" spans="25:28">
      <c r="Y62030" s="240"/>
      <c r="AB62030" s="241"/>
    </row>
    <row r="62031" spans="25:28">
      <c r="Y62031" s="240"/>
      <c r="AB62031" s="241"/>
    </row>
    <row r="62032" spans="25:28">
      <c r="Y62032" s="240"/>
      <c r="AB62032" s="241"/>
    </row>
    <row r="62033" spans="25:28">
      <c r="Y62033" s="240"/>
      <c r="AB62033" s="241"/>
    </row>
    <row r="62034" spans="25:28">
      <c r="Y62034" s="240"/>
      <c r="AB62034" s="241"/>
    </row>
    <row r="62035" spans="25:28">
      <c r="Y62035" s="240"/>
      <c r="AB62035" s="241"/>
    </row>
    <row r="62036" spans="25:28">
      <c r="Y62036" s="240"/>
      <c r="AB62036" s="241"/>
    </row>
    <row r="62037" spans="25:28">
      <c r="Y62037" s="240"/>
      <c r="AB62037" s="241"/>
    </row>
    <row r="62038" spans="25:28">
      <c r="Y62038" s="240"/>
      <c r="AB62038" s="241"/>
    </row>
    <row r="62039" spans="25:28">
      <c r="Y62039" s="240"/>
      <c r="AB62039" s="241"/>
    </row>
    <row r="62040" spans="25:28">
      <c r="Y62040" s="240"/>
      <c r="AB62040" s="241"/>
    </row>
    <row r="62041" spans="25:28">
      <c r="Y62041" s="240"/>
      <c r="AB62041" s="241"/>
    </row>
    <row r="62042" spans="25:28">
      <c r="Y62042" s="240"/>
      <c r="AB62042" s="241"/>
    </row>
    <row r="62043" spans="25:28">
      <c r="Y62043" s="240"/>
      <c r="AB62043" s="241"/>
    </row>
    <row r="62044" spans="25:28">
      <c r="Y62044" s="240"/>
      <c r="AB62044" s="241"/>
    </row>
    <row r="62045" spans="25:28">
      <c r="Y62045" s="240"/>
      <c r="AB62045" s="241"/>
    </row>
    <row r="62046" spans="25:28">
      <c r="Y62046" s="240"/>
      <c r="AB62046" s="241"/>
    </row>
    <row r="62047" spans="25:28">
      <c r="Y62047" s="240"/>
      <c r="AB62047" s="241"/>
    </row>
    <row r="62048" spans="25:28">
      <c r="Y62048" s="240"/>
      <c r="AB62048" s="241"/>
    </row>
    <row r="62049" spans="25:28">
      <c r="Y62049" s="240"/>
      <c r="AB62049" s="241"/>
    </row>
    <row r="62050" spans="25:28">
      <c r="Y62050" s="240"/>
      <c r="AB62050" s="241"/>
    </row>
    <row r="62051" spans="25:28">
      <c r="Y62051" s="240"/>
      <c r="AB62051" s="241"/>
    </row>
    <row r="62052" spans="25:28">
      <c r="Y62052" s="240"/>
      <c r="AB62052" s="241"/>
    </row>
    <row r="62053" spans="25:28">
      <c r="Y62053" s="240"/>
      <c r="AB62053" s="241"/>
    </row>
    <row r="62054" spans="25:28">
      <c r="Y62054" s="240"/>
      <c r="AB62054" s="241"/>
    </row>
    <row r="62055" spans="25:28">
      <c r="Y62055" s="240"/>
      <c r="AB62055" s="241"/>
    </row>
    <row r="62056" spans="25:28">
      <c r="Y62056" s="240"/>
      <c r="AB62056" s="241"/>
    </row>
    <row r="62057" spans="25:28">
      <c r="Y62057" s="240"/>
      <c r="AB62057" s="241"/>
    </row>
    <row r="62058" spans="25:28">
      <c r="Y62058" s="240"/>
      <c r="AB62058" s="241"/>
    </row>
    <row r="62059" spans="25:28">
      <c r="Y62059" s="240"/>
      <c r="AB62059" s="241"/>
    </row>
    <row r="62060" spans="25:28">
      <c r="Y62060" s="240"/>
      <c r="AB62060" s="241"/>
    </row>
    <row r="62061" spans="25:28">
      <c r="Y62061" s="240"/>
      <c r="AB62061" s="241"/>
    </row>
    <row r="62062" spans="25:28">
      <c r="Y62062" s="240"/>
      <c r="AB62062" s="241"/>
    </row>
    <row r="62063" spans="25:28">
      <c r="Y62063" s="240"/>
      <c r="AB62063" s="241"/>
    </row>
    <row r="62064" spans="25:28">
      <c r="Y62064" s="240"/>
      <c r="AB62064" s="241"/>
    </row>
    <row r="62065" spans="25:28">
      <c r="Y62065" s="240"/>
      <c r="AB62065" s="241"/>
    </row>
    <row r="62066" spans="25:28">
      <c r="Y62066" s="240"/>
      <c r="AB62066" s="241"/>
    </row>
    <row r="62067" spans="25:28">
      <c r="Y62067" s="240"/>
      <c r="AB62067" s="241"/>
    </row>
    <row r="62068" spans="25:28">
      <c r="Y62068" s="240"/>
      <c r="AB62068" s="241"/>
    </row>
    <row r="62069" spans="25:28">
      <c r="Y62069" s="240"/>
      <c r="AB62069" s="241"/>
    </row>
    <row r="62070" spans="25:28">
      <c r="Y62070" s="240"/>
      <c r="AB62070" s="241"/>
    </row>
    <row r="62071" spans="25:28">
      <c r="Y62071" s="240"/>
      <c r="AB62071" s="241"/>
    </row>
    <row r="62072" spans="25:28">
      <c r="Y62072" s="240"/>
      <c r="AB62072" s="241"/>
    </row>
    <row r="62073" spans="25:28">
      <c r="Y62073" s="240"/>
      <c r="AB62073" s="241"/>
    </row>
    <row r="62074" spans="25:28">
      <c r="Y62074" s="240"/>
      <c r="AB62074" s="241"/>
    </row>
    <row r="62075" spans="25:28">
      <c r="Y62075" s="240"/>
      <c r="AB62075" s="241"/>
    </row>
    <row r="62076" spans="25:28">
      <c r="Y62076" s="240"/>
      <c r="AB62076" s="241"/>
    </row>
    <row r="62077" spans="25:28">
      <c r="Y62077" s="240"/>
      <c r="AB62077" s="241"/>
    </row>
    <row r="62078" spans="25:28">
      <c r="Y62078" s="240"/>
      <c r="AB62078" s="241"/>
    </row>
    <row r="62079" spans="25:28">
      <c r="Y62079" s="240"/>
      <c r="AB62079" s="241"/>
    </row>
    <row r="62080" spans="25:28">
      <c r="Y62080" s="240"/>
      <c r="AB62080" s="241"/>
    </row>
    <row r="62081" spans="25:28">
      <c r="Y62081" s="240"/>
      <c r="AB62081" s="241"/>
    </row>
    <row r="62082" spans="25:28">
      <c r="Y62082" s="240"/>
      <c r="AB62082" s="241"/>
    </row>
    <row r="62083" spans="25:28">
      <c r="Y62083" s="240"/>
      <c r="AB62083" s="241"/>
    </row>
    <row r="62084" spans="25:28">
      <c r="Y62084" s="240"/>
      <c r="AB62084" s="241"/>
    </row>
    <row r="62085" spans="25:28">
      <c r="Y62085" s="240"/>
      <c r="AB62085" s="241"/>
    </row>
    <row r="62086" spans="25:28">
      <c r="Y62086" s="240"/>
      <c r="AB62086" s="241"/>
    </row>
    <row r="62087" spans="25:28">
      <c r="Y62087" s="240"/>
      <c r="AB62087" s="241"/>
    </row>
    <row r="62088" spans="25:28">
      <c r="Y62088" s="240"/>
      <c r="AB62088" s="241"/>
    </row>
    <row r="62089" spans="25:28">
      <c r="Y62089" s="240"/>
      <c r="AB62089" s="241"/>
    </row>
    <row r="62090" spans="25:28">
      <c r="Y62090" s="240"/>
      <c r="AB62090" s="241"/>
    </row>
    <row r="62091" spans="25:28">
      <c r="Y62091" s="240"/>
      <c r="AB62091" s="241"/>
    </row>
    <row r="62092" spans="25:28">
      <c r="Y62092" s="240"/>
      <c r="AB62092" s="241"/>
    </row>
    <row r="62093" spans="25:28">
      <c r="Y62093" s="240"/>
      <c r="AB62093" s="241"/>
    </row>
    <row r="62094" spans="25:28">
      <c r="Y62094" s="240"/>
      <c r="AB62094" s="241"/>
    </row>
    <row r="62095" spans="25:28">
      <c r="Y62095" s="240"/>
      <c r="AB62095" s="241"/>
    </row>
    <row r="62096" spans="25:28">
      <c r="Y62096" s="240"/>
      <c r="AB62096" s="241"/>
    </row>
    <row r="62097" spans="25:28">
      <c r="Y62097" s="240"/>
      <c r="AB62097" s="241"/>
    </row>
    <row r="62098" spans="25:28">
      <c r="Y62098" s="240"/>
      <c r="AB62098" s="241"/>
    </row>
    <row r="62099" spans="25:28">
      <c r="Y62099" s="240"/>
      <c r="AB62099" s="241"/>
    </row>
    <row r="62100" spans="25:28">
      <c r="Y62100" s="240"/>
      <c r="AB62100" s="241"/>
    </row>
    <row r="62101" spans="25:28">
      <c r="Y62101" s="240"/>
      <c r="AB62101" s="241"/>
    </row>
    <row r="62102" spans="25:28">
      <c r="Y62102" s="240"/>
      <c r="AB62102" s="241"/>
    </row>
    <row r="62103" spans="25:28">
      <c r="Y62103" s="240"/>
      <c r="AB62103" s="241"/>
    </row>
    <row r="62104" spans="25:28">
      <c r="Y62104" s="240"/>
      <c r="AB62104" s="241"/>
    </row>
    <row r="62105" spans="25:28">
      <c r="Y62105" s="240"/>
      <c r="AB62105" s="241"/>
    </row>
    <row r="62106" spans="25:28">
      <c r="Y62106" s="240"/>
      <c r="AB62106" s="241"/>
    </row>
    <row r="62107" spans="25:28">
      <c r="Y62107" s="240"/>
      <c r="AB62107" s="241"/>
    </row>
    <row r="62108" spans="25:28">
      <c r="Y62108" s="240"/>
      <c r="AB62108" s="241"/>
    </row>
    <row r="62109" spans="25:28">
      <c r="Y62109" s="240"/>
      <c r="AB62109" s="241"/>
    </row>
    <row r="62110" spans="25:28">
      <c r="Y62110" s="240"/>
      <c r="AB62110" s="241"/>
    </row>
    <row r="62111" spans="25:28">
      <c r="Y62111" s="240"/>
      <c r="AB62111" s="241"/>
    </row>
    <row r="62112" spans="25:28">
      <c r="Y62112" s="240"/>
      <c r="AB62112" s="241"/>
    </row>
    <row r="62113" spans="25:28">
      <c r="Y62113" s="240"/>
      <c r="AB62113" s="241"/>
    </row>
    <row r="62114" spans="25:28">
      <c r="Y62114" s="240"/>
      <c r="AB62114" s="241"/>
    </row>
    <row r="62115" spans="25:28">
      <c r="Y62115" s="240"/>
      <c r="AB62115" s="241"/>
    </row>
    <row r="62116" spans="25:28">
      <c r="Y62116" s="240"/>
      <c r="AB62116" s="241"/>
    </row>
    <row r="62117" spans="25:28">
      <c r="Y62117" s="240"/>
      <c r="AB62117" s="241"/>
    </row>
    <row r="62118" spans="25:28">
      <c r="Y62118" s="240"/>
      <c r="AB62118" s="241"/>
    </row>
    <row r="62119" spans="25:28">
      <c r="Y62119" s="240"/>
      <c r="AB62119" s="241"/>
    </row>
    <row r="62120" spans="25:28">
      <c r="Y62120" s="240"/>
      <c r="AB62120" s="241"/>
    </row>
    <row r="62121" spans="25:28">
      <c r="Y62121" s="240"/>
      <c r="AB62121" s="241"/>
    </row>
    <row r="62122" spans="25:28">
      <c r="Y62122" s="240"/>
      <c r="AB62122" s="241"/>
    </row>
    <row r="62123" spans="25:28">
      <c r="Y62123" s="240"/>
      <c r="AB62123" s="241"/>
    </row>
    <row r="62124" spans="25:28">
      <c r="Y62124" s="240"/>
      <c r="AB62124" s="241"/>
    </row>
    <row r="62125" spans="25:28">
      <c r="Y62125" s="240"/>
      <c r="AB62125" s="241"/>
    </row>
    <row r="62126" spans="25:28">
      <c r="Y62126" s="240"/>
      <c r="AB62126" s="241"/>
    </row>
    <row r="62127" spans="25:28">
      <c r="Y62127" s="240"/>
      <c r="AB62127" s="241"/>
    </row>
    <row r="62128" spans="25:28">
      <c r="Y62128" s="240"/>
      <c r="AB62128" s="241"/>
    </row>
    <row r="62129" spans="25:28">
      <c r="Y62129" s="240"/>
      <c r="AB62129" s="241"/>
    </row>
    <row r="62130" spans="25:28">
      <c r="Y62130" s="240"/>
      <c r="AB62130" s="241"/>
    </row>
    <row r="62131" spans="25:28">
      <c r="Y62131" s="240"/>
      <c r="AB62131" s="241"/>
    </row>
    <row r="62132" spans="25:28">
      <c r="Y62132" s="240"/>
      <c r="AB62132" s="241"/>
    </row>
    <row r="62133" spans="25:28">
      <c r="Y62133" s="240"/>
      <c r="AB62133" s="241"/>
    </row>
    <row r="62134" spans="25:28">
      <c r="Y62134" s="240"/>
      <c r="AB62134" s="241"/>
    </row>
    <row r="62135" spans="25:28">
      <c r="Y62135" s="240"/>
      <c r="AB62135" s="241"/>
    </row>
    <row r="62136" spans="25:28">
      <c r="Y62136" s="240"/>
      <c r="AB62136" s="241"/>
    </row>
    <row r="62137" spans="25:28">
      <c r="Y62137" s="240"/>
      <c r="AB62137" s="241"/>
    </row>
    <row r="62138" spans="25:28">
      <c r="Y62138" s="240"/>
      <c r="AB62138" s="241"/>
    </row>
    <row r="62139" spans="25:28">
      <c r="Y62139" s="240"/>
      <c r="AB62139" s="241"/>
    </row>
    <row r="62140" spans="25:28">
      <c r="Y62140" s="240"/>
      <c r="AB62140" s="241"/>
    </row>
    <row r="62141" spans="25:28">
      <c r="Y62141" s="240"/>
      <c r="AB62141" s="241"/>
    </row>
    <row r="62142" spans="25:28">
      <c r="Y62142" s="240"/>
      <c r="AB62142" s="241"/>
    </row>
    <row r="62143" spans="25:28">
      <c r="Y62143" s="240"/>
      <c r="AB62143" s="241"/>
    </row>
    <row r="62144" spans="25:28">
      <c r="Y62144" s="240"/>
      <c r="AB62144" s="241"/>
    </row>
    <row r="62145" spans="25:28">
      <c r="Y62145" s="240"/>
      <c r="AB62145" s="241"/>
    </row>
    <row r="62146" spans="25:28">
      <c r="Y62146" s="240"/>
      <c r="AB62146" s="241"/>
    </row>
    <row r="62147" spans="25:28">
      <c r="Y62147" s="240"/>
      <c r="AB62147" s="241"/>
    </row>
    <row r="62148" spans="25:28">
      <c r="Y62148" s="240"/>
      <c r="AB62148" s="241"/>
    </row>
    <row r="62149" spans="25:28">
      <c r="Y62149" s="240"/>
      <c r="AB62149" s="241"/>
    </row>
    <row r="62150" spans="25:28">
      <c r="Y62150" s="240"/>
      <c r="AB62150" s="241"/>
    </row>
    <row r="62151" spans="25:28">
      <c r="Y62151" s="240"/>
      <c r="AB62151" s="241"/>
    </row>
    <row r="62152" spans="25:28">
      <c r="Y62152" s="240"/>
      <c r="AB62152" s="241"/>
    </row>
    <row r="62153" spans="25:28">
      <c r="Y62153" s="240"/>
      <c r="AB62153" s="241"/>
    </row>
    <row r="62154" spans="25:28">
      <c r="Y62154" s="240"/>
      <c r="AB62154" s="241"/>
    </row>
    <row r="62155" spans="25:28">
      <c r="Y62155" s="240"/>
      <c r="AB62155" s="241"/>
    </row>
    <row r="62156" spans="25:28">
      <c r="Y62156" s="240"/>
      <c r="AB62156" s="241"/>
    </row>
    <row r="62157" spans="25:28">
      <c r="Y62157" s="240"/>
      <c r="AB62157" s="241"/>
    </row>
    <row r="62158" spans="25:28">
      <c r="Y62158" s="240"/>
      <c r="AB62158" s="241"/>
    </row>
    <row r="62159" spans="25:28">
      <c r="Y62159" s="240"/>
      <c r="AB62159" s="241"/>
    </row>
    <row r="62160" spans="25:28">
      <c r="Y62160" s="240"/>
      <c r="AB62160" s="241"/>
    </row>
    <row r="62161" spans="25:28">
      <c r="Y62161" s="240"/>
      <c r="AB62161" s="241"/>
    </row>
    <row r="62162" spans="25:28">
      <c r="Y62162" s="240"/>
      <c r="AB62162" s="241"/>
    </row>
    <row r="62163" spans="25:28">
      <c r="Y62163" s="240"/>
      <c r="AB62163" s="241"/>
    </row>
    <row r="62164" spans="25:28">
      <c r="Y62164" s="240"/>
      <c r="AB62164" s="241"/>
    </row>
    <row r="62165" spans="25:28">
      <c r="Y62165" s="240"/>
      <c r="AB62165" s="241"/>
    </row>
    <row r="62166" spans="25:28">
      <c r="Y62166" s="240"/>
      <c r="AB62166" s="241"/>
    </row>
    <row r="62167" spans="25:28">
      <c r="Y62167" s="240"/>
      <c r="AB62167" s="241"/>
    </row>
    <row r="62168" spans="25:28">
      <c r="Y62168" s="240"/>
      <c r="AB62168" s="241"/>
    </row>
    <row r="62169" spans="25:28">
      <c r="Y62169" s="240"/>
      <c r="AB62169" s="241"/>
    </row>
    <row r="62170" spans="25:28">
      <c r="Y62170" s="240"/>
      <c r="AB62170" s="241"/>
    </row>
    <row r="62171" spans="25:28">
      <c r="Y62171" s="240"/>
      <c r="AB62171" s="241"/>
    </row>
    <row r="62172" spans="25:28">
      <c r="Y62172" s="240"/>
      <c r="AB62172" s="241"/>
    </row>
    <row r="62173" spans="25:28">
      <c r="Y62173" s="240"/>
      <c r="AB62173" s="241"/>
    </row>
    <row r="62174" spans="25:28">
      <c r="Y62174" s="240"/>
      <c r="AB62174" s="241"/>
    </row>
    <row r="62175" spans="25:28">
      <c r="Y62175" s="240"/>
      <c r="AB62175" s="241"/>
    </row>
    <row r="62176" spans="25:28">
      <c r="Y62176" s="240"/>
      <c r="AB62176" s="241"/>
    </row>
    <row r="62177" spans="25:28">
      <c r="Y62177" s="240"/>
      <c r="AB62177" s="241"/>
    </row>
    <row r="62178" spans="25:28">
      <c r="Y62178" s="240"/>
      <c r="AB62178" s="241"/>
    </row>
    <row r="62179" spans="25:28">
      <c r="Y62179" s="240"/>
      <c r="AB62179" s="241"/>
    </row>
    <row r="62180" spans="25:28">
      <c r="Y62180" s="240"/>
      <c r="AB62180" s="241"/>
    </row>
    <row r="62181" spans="25:28">
      <c r="Y62181" s="240"/>
      <c r="AB62181" s="241"/>
    </row>
    <row r="62182" spans="25:28">
      <c r="Y62182" s="240"/>
      <c r="AB62182" s="241"/>
    </row>
    <row r="62183" spans="25:28">
      <c r="Y62183" s="240"/>
      <c r="AB62183" s="241"/>
    </row>
    <row r="62184" spans="25:28">
      <c r="Y62184" s="240"/>
      <c r="AB62184" s="241"/>
    </row>
    <row r="62185" spans="25:28">
      <c r="Y62185" s="240"/>
      <c r="AB62185" s="241"/>
    </row>
    <row r="62186" spans="25:28">
      <c r="Y62186" s="240"/>
      <c r="AB62186" s="241"/>
    </row>
    <row r="62187" spans="25:28">
      <c r="Y62187" s="240"/>
      <c r="AB62187" s="241"/>
    </row>
    <row r="62188" spans="25:28">
      <c r="Y62188" s="240"/>
      <c r="AB62188" s="241"/>
    </row>
    <row r="62189" spans="25:28">
      <c r="Y62189" s="240"/>
      <c r="AB62189" s="241"/>
    </row>
    <row r="62190" spans="25:28">
      <c r="Y62190" s="240"/>
      <c r="AB62190" s="241"/>
    </row>
    <row r="62191" spans="25:28">
      <c r="Y62191" s="240"/>
      <c r="AB62191" s="241"/>
    </row>
    <row r="62192" spans="25:28">
      <c r="Y62192" s="240"/>
      <c r="AB62192" s="241"/>
    </row>
    <row r="62193" spans="25:28">
      <c r="Y62193" s="240"/>
      <c r="AB62193" s="241"/>
    </row>
    <row r="62194" spans="25:28">
      <c r="Y62194" s="240"/>
      <c r="AB62194" s="241"/>
    </row>
    <row r="62195" spans="25:28">
      <c r="Y62195" s="240"/>
      <c r="AB62195" s="241"/>
    </row>
    <row r="62196" spans="25:28">
      <c r="Y62196" s="240"/>
      <c r="AB62196" s="241"/>
    </row>
    <row r="62197" spans="25:28">
      <c r="Y62197" s="240"/>
      <c r="AB62197" s="241"/>
    </row>
    <row r="62198" spans="25:28">
      <c r="Y62198" s="240"/>
      <c r="AB62198" s="241"/>
    </row>
    <row r="62199" spans="25:28">
      <c r="Y62199" s="240"/>
      <c r="AB62199" s="241"/>
    </row>
    <row r="62200" spans="25:28">
      <c r="Y62200" s="240"/>
      <c r="AB62200" s="241"/>
    </row>
    <row r="62201" spans="25:28">
      <c r="Y62201" s="240"/>
      <c r="AB62201" s="241"/>
    </row>
    <row r="62202" spans="25:28">
      <c r="Y62202" s="240"/>
      <c r="AB62202" s="241"/>
    </row>
    <row r="62203" spans="25:28">
      <c r="Y62203" s="240"/>
      <c r="AB62203" s="241"/>
    </row>
    <row r="62204" spans="25:28">
      <c r="Y62204" s="240"/>
      <c r="AB62204" s="241"/>
    </row>
    <row r="62205" spans="25:28">
      <c r="Y62205" s="240"/>
      <c r="AB62205" s="241"/>
    </row>
    <row r="62206" spans="25:28">
      <c r="Y62206" s="240"/>
      <c r="AB62206" s="241"/>
    </row>
    <row r="62207" spans="25:28">
      <c r="Y62207" s="240"/>
      <c r="AB62207" s="241"/>
    </row>
    <row r="62208" spans="25:28">
      <c r="Y62208" s="240"/>
      <c r="AB62208" s="241"/>
    </row>
    <row r="62209" spans="25:28">
      <c r="Y62209" s="240"/>
      <c r="AB62209" s="241"/>
    </row>
    <row r="62210" spans="25:28">
      <c r="Y62210" s="240"/>
      <c r="AB62210" s="241"/>
    </row>
    <row r="62211" spans="25:28">
      <c r="Y62211" s="240"/>
      <c r="AB62211" s="241"/>
    </row>
    <row r="62212" spans="25:28">
      <c r="Y62212" s="240"/>
      <c r="AB62212" s="241"/>
    </row>
    <row r="62213" spans="25:28">
      <c r="Y62213" s="240"/>
      <c r="AB62213" s="241"/>
    </row>
    <row r="62214" spans="25:28">
      <c r="Y62214" s="240"/>
      <c r="AB62214" s="241"/>
    </row>
    <row r="62215" spans="25:28">
      <c r="Y62215" s="240"/>
      <c r="AB62215" s="241"/>
    </row>
    <row r="62216" spans="25:28">
      <c r="Y62216" s="240"/>
      <c r="AB62216" s="241"/>
    </row>
    <row r="62217" spans="25:28">
      <c r="Y62217" s="240"/>
      <c r="AB62217" s="241"/>
    </row>
    <row r="62218" spans="25:28">
      <c r="Y62218" s="240"/>
      <c r="AB62218" s="241"/>
    </row>
    <row r="62219" spans="25:28">
      <c r="Y62219" s="240"/>
      <c r="AB62219" s="241"/>
    </row>
    <row r="62220" spans="25:28">
      <c r="Y62220" s="240"/>
      <c r="AB62220" s="241"/>
    </row>
    <row r="62221" spans="25:28">
      <c r="Y62221" s="240"/>
      <c r="AB62221" s="241"/>
    </row>
    <row r="62222" spans="25:28">
      <c r="Y62222" s="240"/>
      <c r="AB62222" s="241"/>
    </row>
    <row r="62223" spans="25:28">
      <c r="Y62223" s="240"/>
      <c r="AB62223" s="241"/>
    </row>
    <row r="62224" spans="25:28">
      <c r="Y62224" s="240"/>
      <c r="AB62224" s="241"/>
    </row>
    <row r="62225" spans="25:28">
      <c r="Y62225" s="240"/>
      <c r="AB62225" s="241"/>
    </row>
    <row r="62226" spans="25:28">
      <c r="Y62226" s="240"/>
      <c r="AB62226" s="241"/>
    </row>
    <row r="62227" spans="25:28">
      <c r="Y62227" s="240"/>
      <c r="AB62227" s="241"/>
    </row>
    <row r="62228" spans="25:28">
      <c r="Y62228" s="240"/>
      <c r="AB62228" s="241"/>
    </row>
    <row r="62229" spans="25:28">
      <c r="Y62229" s="240"/>
      <c r="AB62229" s="241"/>
    </row>
    <row r="62230" spans="25:28">
      <c r="Y62230" s="240"/>
      <c r="AB62230" s="241"/>
    </row>
    <row r="62231" spans="25:28">
      <c r="Y62231" s="240"/>
      <c r="AB62231" s="241"/>
    </row>
    <row r="62232" spans="25:28">
      <c r="Y62232" s="240"/>
      <c r="AB62232" s="241"/>
    </row>
    <row r="62233" spans="25:28">
      <c r="Y62233" s="240"/>
      <c r="AB62233" s="241"/>
    </row>
    <row r="62234" spans="25:28">
      <c r="Y62234" s="240"/>
      <c r="AB62234" s="241"/>
    </row>
    <row r="62235" spans="25:28">
      <c r="Y62235" s="240"/>
      <c r="AB62235" s="241"/>
    </row>
    <row r="62236" spans="25:28">
      <c r="Y62236" s="240"/>
      <c r="AB62236" s="241"/>
    </row>
    <row r="62237" spans="25:28">
      <c r="Y62237" s="240"/>
      <c r="AB62237" s="241"/>
    </row>
    <row r="62238" spans="25:28">
      <c r="Y62238" s="240"/>
      <c r="AB62238" s="241"/>
    </row>
    <row r="62239" spans="25:28">
      <c r="Y62239" s="240"/>
      <c r="AB62239" s="241"/>
    </row>
    <row r="62240" spans="25:28">
      <c r="Y62240" s="240"/>
      <c r="AB62240" s="241"/>
    </row>
    <row r="62241" spans="25:28">
      <c r="Y62241" s="240"/>
      <c r="AB62241" s="241"/>
    </row>
    <row r="62242" spans="25:28">
      <c r="Y62242" s="240"/>
      <c r="AB62242" s="241"/>
    </row>
    <row r="62243" spans="25:28">
      <c r="Y62243" s="240"/>
      <c r="AB62243" s="241"/>
    </row>
    <row r="62244" spans="25:28">
      <c r="Y62244" s="240"/>
      <c r="AB62244" s="241"/>
    </row>
    <row r="62245" spans="25:28">
      <c r="Y62245" s="240"/>
      <c r="AB62245" s="241"/>
    </row>
    <row r="62246" spans="25:28">
      <c r="Y62246" s="240"/>
      <c r="AB62246" s="241"/>
    </row>
    <row r="62247" spans="25:28">
      <c r="Y62247" s="240"/>
      <c r="AB62247" s="241"/>
    </row>
    <row r="62248" spans="25:28">
      <c r="Y62248" s="240"/>
      <c r="AB62248" s="241"/>
    </row>
    <row r="62249" spans="25:28">
      <c r="Y62249" s="240"/>
      <c r="AB62249" s="241"/>
    </row>
    <row r="62250" spans="25:28">
      <c r="Y62250" s="240"/>
      <c r="AB62250" s="241"/>
    </row>
    <row r="62251" spans="25:28">
      <c r="Y62251" s="240"/>
      <c r="AB62251" s="241"/>
    </row>
    <row r="62252" spans="25:28">
      <c r="Y62252" s="240"/>
      <c r="AB62252" s="241"/>
    </row>
    <row r="62253" spans="25:28">
      <c r="Y62253" s="240"/>
      <c r="AB62253" s="241"/>
    </row>
    <row r="62254" spans="25:28">
      <c r="Y62254" s="240"/>
      <c r="AB62254" s="241"/>
    </row>
    <row r="62255" spans="25:28">
      <c r="Y62255" s="240"/>
      <c r="AB62255" s="241"/>
    </row>
    <row r="62256" spans="25:28">
      <c r="Y62256" s="240"/>
      <c r="AB62256" s="241"/>
    </row>
    <row r="62257" spans="25:28">
      <c r="Y62257" s="240"/>
      <c r="AB62257" s="241"/>
    </row>
    <row r="62258" spans="25:28">
      <c r="Y62258" s="240"/>
      <c r="AB62258" s="241"/>
    </row>
    <row r="62259" spans="25:28">
      <c r="Y62259" s="240"/>
      <c r="AB62259" s="241"/>
    </row>
    <row r="62260" spans="25:28">
      <c r="Y62260" s="240"/>
      <c r="AB62260" s="241"/>
    </row>
    <row r="62261" spans="25:28">
      <c r="Y62261" s="240"/>
      <c r="AB62261" s="241"/>
    </row>
    <row r="62262" spans="25:28">
      <c r="Y62262" s="240"/>
      <c r="AB62262" s="241"/>
    </row>
    <row r="62263" spans="25:28">
      <c r="Y62263" s="240"/>
      <c r="AB62263" s="241"/>
    </row>
    <row r="62264" spans="25:28">
      <c r="Y62264" s="240"/>
      <c r="AB62264" s="241"/>
    </row>
    <row r="62265" spans="25:28">
      <c r="Y62265" s="240"/>
      <c r="AB62265" s="241"/>
    </row>
    <row r="62266" spans="25:28">
      <c r="Y62266" s="240"/>
      <c r="AB62266" s="241"/>
    </row>
    <row r="62267" spans="25:28">
      <c r="Y62267" s="240"/>
      <c r="AB62267" s="241"/>
    </row>
    <row r="62268" spans="25:28">
      <c r="Y62268" s="240"/>
      <c r="AB62268" s="241"/>
    </row>
    <row r="62269" spans="25:28">
      <c r="Y62269" s="240"/>
      <c r="AB62269" s="241"/>
    </row>
    <row r="62270" spans="25:28">
      <c r="Y62270" s="240"/>
      <c r="AB62270" s="241"/>
    </row>
    <row r="62271" spans="25:28">
      <c r="Y62271" s="240"/>
      <c r="AB62271" s="241"/>
    </row>
    <row r="62272" spans="25:28">
      <c r="Y62272" s="240"/>
      <c r="AB62272" s="241"/>
    </row>
    <row r="62273" spans="25:28">
      <c r="Y62273" s="240"/>
      <c r="AB62273" s="241"/>
    </row>
    <row r="62274" spans="25:28">
      <c r="Y62274" s="240"/>
      <c r="AB62274" s="241"/>
    </row>
    <row r="62275" spans="25:28">
      <c r="Y62275" s="240"/>
      <c r="AB62275" s="241"/>
    </row>
    <row r="62276" spans="25:28">
      <c r="Y62276" s="240"/>
      <c r="AB62276" s="241"/>
    </row>
    <row r="62277" spans="25:28">
      <c r="Y62277" s="240"/>
      <c r="AB62277" s="241"/>
    </row>
    <row r="62278" spans="25:28">
      <c r="Y62278" s="240"/>
      <c r="AB62278" s="241"/>
    </row>
    <row r="62279" spans="25:28">
      <c r="Y62279" s="240"/>
      <c r="AB62279" s="241"/>
    </row>
    <row r="62280" spans="25:28">
      <c r="Y62280" s="240"/>
      <c r="AB62280" s="241"/>
    </row>
    <row r="62281" spans="25:28">
      <c r="Y62281" s="240"/>
      <c r="AB62281" s="241"/>
    </row>
    <row r="62282" spans="25:28">
      <c r="Y62282" s="240"/>
      <c r="AB62282" s="241"/>
    </row>
    <row r="62283" spans="25:28">
      <c r="Y62283" s="240"/>
      <c r="AB62283" s="241"/>
    </row>
    <row r="62284" spans="25:28">
      <c r="Y62284" s="240"/>
      <c r="AB62284" s="241"/>
    </row>
    <row r="62285" spans="25:28">
      <c r="Y62285" s="240"/>
      <c r="AB62285" s="241"/>
    </row>
    <row r="62286" spans="25:28">
      <c r="Y62286" s="240"/>
      <c r="AB62286" s="241"/>
    </row>
    <row r="62287" spans="25:28">
      <c r="Y62287" s="240"/>
      <c r="AB62287" s="241"/>
    </row>
    <row r="62288" spans="25:28">
      <c r="Y62288" s="240"/>
      <c r="AB62288" s="241"/>
    </row>
    <row r="62289" spans="25:28">
      <c r="Y62289" s="240"/>
      <c r="AB62289" s="241"/>
    </row>
    <row r="62290" spans="25:28">
      <c r="Y62290" s="240"/>
      <c r="AB62290" s="241"/>
    </row>
    <row r="62291" spans="25:28">
      <c r="Y62291" s="240"/>
      <c r="AB62291" s="241"/>
    </row>
    <row r="62292" spans="25:28">
      <c r="Y62292" s="240"/>
      <c r="AB62292" s="241"/>
    </row>
    <row r="62293" spans="25:28">
      <c r="Y62293" s="240"/>
      <c r="AB62293" s="241"/>
    </row>
    <row r="62294" spans="25:28">
      <c r="Y62294" s="240"/>
      <c r="AB62294" s="241"/>
    </row>
    <row r="62295" spans="25:28">
      <c r="Y62295" s="240"/>
      <c r="AB62295" s="241"/>
    </row>
    <row r="62296" spans="25:28">
      <c r="Y62296" s="240"/>
      <c r="AB62296" s="241"/>
    </row>
    <row r="62297" spans="25:28">
      <c r="Y62297" s="240"/>
      <c r="AB62297" s="241"/>
    </row>
    <row r="62298" spans="25:28">
      <c r="Y62298" s="240"/>
      <c r="AB62298" s="241"/>
    </row>
    <row r="62299" spans="25:28">
      <c r="Y62299" s="240"/>
      <c r="AB62299" s="241"/>
    </row>
    <row r="62300" spans="25:28">
      <c r="Y62300" s="240"/>
      <c r="AB62300" s="241"/>
    </row>
    <row r="62301" spans="25:28">
      <c r="Y62301" s="240"/>
      <c r="AB62301" s="241"/>
    </row>
    <row r="62302" spans="25:28">
      <c r="Y62302" s="240"/>
      <c r="AB62302" s="241"/>
    </row>
    <row r="62303" spans="25:28">
      <c r="Y62303" s="240"/>
      <c r="AB62303" s="241"/>
    </row>
    <row r="62304" spans="25:28">
      <c r="Y62304" s="240"/>
      <c r="AB62304" s="241"/>
    </row>
    <row r="62305" spans="25:28">
      <c r="Y62305" s="240"/>
      <c r="AB62305" s="241"/>
    </row>
    <row r="62306" spans="25:28">
      <c r="Y62306" s="240"/>
      <c r="AB62306" s="241"/>
    </row>
    <row r="62307" spans="25:28">
      <c r="Y62307" s="240"/>
      <c r="AB62307" s="241"/>
    </row>
    <row r="62308" spans="25:28">
      <c r="Y62308" s="240"/>
      <c r="AB62308" s="241"/>
    </row>
    <row r="62309" spans="25:28">
      <c r="Y62309" s="240"/>
      <c r="AB62309" s="241"/>
    </row>
    <row r="62310" spans="25:28">
      <c r="Y62310" s="240"/>
      <c r="AB62310" s="241"/>
    </row>
    <row r="62311" spans="25:28">
      <c r="Y62311" s="240"/>
      <c r="AB62311" s="241"/>
    </row>
    <row r="62312" spans="25:28">
      <c r="Y62312" s="240"/>
      <c r="AB62312" s="241"/>
    </row>
    <row r="62313" spans="25:28">
      <c r="Y62313" s="240"/>
      <c r="AB62313" s="241"/>
    </row>
    <row r="62314" spans="25:28">
      <c r="Y62314" s="240"/>
      <c r="AB62314" s="241"/>
    </row>
    <row r="62315" spans="25:28">
      <c r="Y62315" s="240"/>
      <c r="AB62315" s="241"/>
    </row>
    <row r="62316" spans="25:28">
      <c r="Y62316" s="240"/>
      <c r="AB62316" s="241"/>
    </row>
    <row r="62317" spans="25:28">
      <c r="Y62317" s="240"/>
      <c r="AB62317" s="241"/>
    </row>
    <row r="62318" spans="25:28">
      <c r="Y62318" s="240"/>
      <c r="AB62318" s="241"/>
    </row>
    <row r="62319" spans="25:28">
      <c r="Y62319" s="240"/>
      <c r="AB62319" s="241"/>
    </row>
    <row r="62320" spans="25:28">
      <c r="Y62320" s="240"/>
      <c r="AB62320" s="241"/>
    </row>
    <row r="62321" spans="25:28">
      <c r="Y62321" s="240"/>
      <c r="AB62321" s="241"/>
    </row>
    <row r="62322" spans="25:28">
      <c r="Y62322" s="240"/>
      <c r="AB62322" s="241"/>
    </row>
    <row r="62323" spans="25:28">
      <c r="Y62323" s="240"/>
      <c r="AB62323" s="241"/>
    </row>
    <row r="62324" spans="25:28">
      <c r="Y62324" s="240"/>
      <c r="AB62324" s="241"/>
    </row>
    <row r="62325" spans="25:28">
      <c r="Y62325" s="240"/>
      <c r="AB62325" s="241"/>
    </row>
    <row r="62326" spans="25:28">
      <c r="Y62326" s="240"/>
      <c r="AB62326" s="241"/>
    </row>
    <row r="62327" spans="25:28">
      <c r="Y62327" s="240"/>
      <c r="AB62327" s="241"/>
    </row>
    <row r="62328" spans="25:28">
      <c r="Y62328" s="240"/>
      <c r="AB62328" s="241"/>
    </row>
    <row r="62329" spans="25:28">
      <c r="Y62329" s="240"/>
      <c r="AB62329" s="241"/>
    </row>
    <row r="62330" spans="25:28">
      <c r="Y62330" s="240"/>
      <c r="AB62330" s="241"/>
    </row>
    <row r="62331" spans="25:28">
      <c r="Y62331" s="240"/>
      <c r="AB62331" s="241"/>
    </row>
    <row r="62332" spans="25:28">
      <c r="Y62332" s="240"/>
      <c r="AB62332" s="241"/>
    </row>
    <row r="62333" spans="25:28">
      <c r="Y62333" s="240"/>
      <c r="AB62333" s="241"/>
    </row>
    <row r="62334" spans="25:28">
      <c r="Y62334" s="240"/>
      <c r="AB62334" s="241"/>
    </row>
    <row r="62335" spans="25:28">
      <c r="Y62335" s="240"/>
      <c r="AB62335" s="241"/>
    </row>
    <row r="62336" spans="25:28">
      <c r="Y62336" s="240"/>
      <c r="AB62336" s="241"/>
    </row>
    <row r="62337" spans="25:28">
      <c r="Y62337" s="240"/>
      <c r="AB62337" s="241"/>
    </row>
    <row r="62338" spans="25:28">
      <c r="Y62338" s="240"/>
      <c r="AB62338" s="241"/>
    </row>
    <row r="62339" spans="25:28">
      <c r="Y62339" s="240"/>
      <c r="AB62339" s="241"/>
    </row>
    <row r="62340" spans="25:28">
      <c r="Y62340" s="240"/>
      <c r="AB62340" s="241"/>
    </row>
    <row r="62341" spans="25:28">
      <c r="Y62341" s="240"/>
      <c r="AB62341" s="241"/>
    </row>
    <row r="62342" spans="25:28">
      <c r="Y62342" s="240"/>
      <c r="AB62342" s="241"/>
    </row>
    <row r="62343" spans="25:28">
      <c r="Y62343" s="240"/>
      <c r="AB62343" s="241"/>
    </row>
    <row r="62344" spans="25:28">
      <c r="Y62344" s="240"/>
      <c r="AB62344" s="241"/>
    </row>
    <row r="62345" spans="25:28">
      <c r="Y62345" s="240"/>
      <c r="AB62345" s="241"/>
    </row>
    <row r="62346" spans="25:28">
      <c r="Y62346" s="240"/>
      <c r="AB62346" s="241"/>
    </row>
    <row r="62347" spans="25:28">
      <c r="Y62347" s="240"/>
      <c r="AB62347" s="241"/>
    </row>
    <row r="62348" spans="25:28">
      <c r="Y62348" s="240"/>
      <c r="AB62348" s="241"/>
    </row>
    <row r="62349" spans="25:28">
      <c r="Y62349" s="240"/>
      <c r="AB62349" s="241"/>
    </row>
    <row r="62350" spans="25:28">
      <c r="Y62350" s="240"/>
      <c r="AB62350" s="241"/>
    </row>
    <row r="62351" spans="25:28">
      <c r="Y62351" s="240"/>
      <c r="AB62351" s="241"/>
    </row>
    <row r="62352" spans="25:28">
      <c r="Y62352" s="240"/>
      <c r="AB62352" s="241"/>
    </row>
    <row r="62353" spans="25:28">
      <c r="Y62353" s="240"/>
      <c r="AB62353" s="241"/>
    </row>
    <row r="62354" spans="25:28">
      <c r="Y62354" s="240"/>
      <c r="AB62354" s="241"/>
    </row>
    <row r="62355" spans="25:28">
      <c r="Y62355" s="240"/>
      <c r="AB62355" s="241"/>
    </row>
    <row r="62356" spans="25:28">
      <c r="Y62356" s="240"/>
      <c r="AB62356" s="241"/>
    </row>
    <row r="62357" spans="25:28">
      <c r="Y62357" s="240"/>
      <c r="AB62357" s="241"/>
    </row>
    <row r="62358" spans="25:28">
      <c r="Y62358" s="240"/>
      <c r="AB62358" s="241"/>
    </row>
    <row r="62359" spans="25:28">
      <c r="Y62359" s="240"/>
      <c r="AB62359" s="241"/>
    </row>
    <row r="62360" spans="25:28">
      <c r="Y62360" s="240"/>
      <c r="AB62360" s="241"/>
    </row>
    <row r="62361" spans="25:28">
      <c r="Y62361" s="240"/>
      <c r="AB62361" s="241"/>
    </row>
    <row r="62362" spans="25:28">
      <c r="Y62362" s="240"/>
      <c r="AB62362" s="241"/>
    </row>
    <row r="62363" spans="25:28">
      <c r="Y62363" s="240"/>
      <c r="AB62363" s="241"/>
    </row>
    <row r="62364" spans="25:28">
      <c r="Y62364" s="240"/>
      <c r="AB62364" s="241"/>
    </row>
    <row r="62365" spans="25:28">
      <c r="Y62365" s="240"/>
      <c r="AB62365" s="241"/>
    </row>
    <row r="62366" spans="25:28">
      <c r="Y62366" s="240"/>
      <c r="AB62366" s="241"/>
    </row>
    <row r="62367" spans="25:28">
      <c r="Y62367" s="240"/>
      <c r="AB62367" s="241"/>
    </row>
    <row r="62368" spans="25:28">
      <c r="Y62368" s="240"/>
      <c r="AB62368" s="241"/>
    </row>
    <row r="62369" spans="25:28">
      <c r="Y62369" s="240"/>
      <c r="AB62369" s="241"/>
    </row>
    <row r="62370" spans="25:28">
      <c r="Y62370" s="240"/>
      <c r="AB62370" s="241"/>
    </row>
    <row r="62371" spans="25:28">
      <c r="Y62371" s="240"/>
      <c r="AB62371" s="241"/>
    </row>
    <row r="62372" spans="25:28">
      <c r="Y62372" s="240"/>
      <c r="AB62372" s="241"/>
    </row>
    <row r="62373" spans="25:28">
      <c r="Y62373" s="240"/>
      <c r="AB62373" s="241"/>
    </row>
    <row r="62374" spans="25:28">
      <c r="Y62374" s="240"/>
      <c r="AB62374" s="241"/>
    </row>
    <row r="62375" spans="25:28">
      <c r="Y62375" s="240"/>
      <c r="AB62375" s="241"/>
    </row>
    <row r="62376" spans="25:28">
      <c r="Y62376" s="240"/>
      <c r="AB62376" s="241"/>
    </row>
    <row r="62377" spans="25:28">
      <c r="Y62377" s="240"/>
      <c r="AB62377" s="241"/>
    </row>
    <row r="62378" spans="25:28">
      <c r="Y62378" s="240"/>
      <c r="AB62378" s="241"/>
    </row>
    <row r="62379" spans="25:28">
      <c r="Y62379" s="240"/>
      <c r="AB62379" s="241"/>
    </row>
    <row r="62380" spans="25:28">
      <c r="Y62380" s="240"/>
      <c r="AB62380" s="241"/>
    </row>
    <row r="62381" spans="25:28">
      <c r="Y62381" s="240"/>
      <c r="AB62381" s="241"/>
    </row>
    <row r="62382" spans="25:28">
      <c r="Y62382" s="240"/>
      <c r="AB62382" s="241"/>
    </row>
    <row r="62383" spans="25:28">
      <c r="Y62383" s="240"/>
      <c r="AB62383" s="241"/>
    </row>
    <row r="62384" spans="25:28">
      <c r="Y62384" s="240"/>
      <c r="AB62384" s="241"/>
    </row>
    <row r="62385" spans="25:28">
      <c r="Y62385" s="240"/>
      <c r="AB62385" s="241"/>
    </row>
    <row r="62386" spans="25:28">
      <c r="Y62386" s="240"/>
      <c r="AB62386" s="241"/>
    </row>
    <row r="62387" spans="25:28">
      <c r="Y62387" s="240"/>
      <c r="AB62387" s="241"/>
    </row>
    <row r="62388" spans="25:28">
      <c r="Y62388" s="240"/>
      <c r="AB62388" s="241"/>
    </row>
    <row r="62389" spans="25:28">
      <c r="Y62389" s="240"/>
      <c r="AB62389" s="241"/>
    </row>
    <row r="62390" spans="25:28">
      <c r="Y62390" s="240"/>
      <c r="AB62390" s="241"/>
    </row>
    <row r="62391" spans="25:28">
      <c r="Y62391" s="240"/>
      <c r="AB62391" s="241"/>
    </row>
    <row r="62392" spans="25:28">
      <c r="Y62392" s="240"/>
      <c r="AB62392" s="241"/>
    </row>
    <row r="62393" spans="25:28">
      <c r="Y62393" s="240"/>
      <c r="AB62393" s="241"/>
    </row>
    <row r="62394" spans="25:28">
      <c r="Y62394" s="240"/>
      <c r="AB62394" s="241"/>
    </row>
    <row r="62395" spans="25:28">
      <c r="Y62395" s="240"/>
      <c r="AB62395" s="241"/>
    </row>
    <row r="62396" spans="25:28">
      <c r="Y62396" s="240"/>
      <c r="AB62396" s="241"/>
    </row>
    <row r="62397" spans="25:28">
      <c r="Y62397" s="240"/>
      <c r="AB62397" s="241"/>
    </row>
    <row r="62398" spans="25:28">
      <c r="Y62398" s="240"/>
      <c r="AB62398" s="241"/>
    </row>
    <row r="62399" spans="25:28">
      <c r="Y62399" s="240"/>
      <c r="AB62399" s="241"/>
    </row>
    <row r="62400" spans="25:28">
      <c r="Y62400" s="240"/>
      <c r="AB62400" s="241"/>
    </row>
    <row r="62401" spans="25:28">
      <c r="Y62401" s="240"/>
      <c r="AB62401" s="241"/>
    </row>
    <row r="62402" spans="25:28">
      <c r="Y62402" s="240"/>
      <c r="AB62402" s="241"/>
    </row>
    <row r="62403" spans="25:28">
      <c r="Y62403" s="240"/>
      <c r="AB62403" s="241"/>
    </row>
    <row r="62404" spans="25:28">
      <c r="Y62404" s="240"/>
      <c r="AB62404" s="241"/>
    </row>
    <row r="62405" spans="25:28">
      <c r="Y62405" s="240"/>
      <c r="AB62405" s="241"/>
    </row>
    <row r="62406" spans="25:28">
      <c r="Y62406" s="240"/>
      <c r="AB62406" s="241"/>
    </row>
    <row r="62407" spans="25:28">
      <c r="Y62407" s="240"/>
      <c r="AB62407" s="241"/>
    </row>
    <row r="62408" spans="25:28">
      <c r="Y62408" s="240"/>
      <c r="AB62408" s="241"/>
    </row>
    <row r="62409" spans="25:28">
      <c r="Y62409" s="240"/>
      <c r="AB62409" s="241"/>
    </row>
    <row r="62410" spans="25:28">
      <c r="Y62410" s="240"/>
      <c r="AB62410" s="241"/>
    </row>
    <row r="62411" spans="25:28">
      <c r="Y62411" s="240"/>
      <c r="AB62411" s="241"/>
    </row>
    <row r="62412" spans="25:28">
      <c r="Y62412" s="240"/>
      <c r="AB62412" s="241"/>
    </row>
    <row r="62413" spans="25:28">
      <c r="Y62413" s="240"/>
      <c r="AB62413" s="241"/>
    </row>
    <row r="62414" spans="25:28">
      <c r="Y62414" s="240"/>
      <c r="AB62414" s="241"/>
    </row>
    <row r="62415" spans="25:28">
      <c r="Y62415" s="240"/>
      <c r="AB62415" s="241"/>
    </row>
    <row r="62416" spans="25:28">
      <c r="Y62416" s="240"/>
      <c r="AB62416" s="241"/>
    </row>
    <row r="62417" spans="25:28">
      <c r="Y62417" s="240"/>
      <c r="AB62417" s="241"/>
    </row>
    <row r="62418" spans="25:28">
      <c r="Y62418" s="240"/>
      <c r="AB62418" s="241"/>
    </row>
    <row r="62419" spans="25:28">
      <c r="Y62419" s="240"/>
      <c r="AB62419" s="241"/>
    </row>
    <row r="62420" spans="25:28">
      <c r="Y62420" s="240"/>
      <c r="AB62420" s="241"/>
    </row>
    <row r="62421" spans="25:28">
      <c r="Y62421" s="240"/>
      <c r="AB62421" s="241"/>
    </row>
    <row r="62422" spans="25:28">
      <c r="Y62422" s="240"/>
      <c r="AB62422" s="241"/>
    </row>
    <row r="62423" spans="25:28">
      <c r="Y62423" s="240"/>
      <c r="AB62423" s="241"/>
    </row>
    <row r="62424" spans="25:28">
      <c r="Y62424" s="240"/>
      <c r="AB62424" s="241"/>
    </row>
    <row r="62425" spans="25:28">
      <c r="Y62425" s="240"/>
      <c r="AB62425" s="241"/>
    </row>
    <row r="62426" spans="25:28">
      <c r="Y62426" s="240"/>
      <c r="AB62426" s="241"/>
    </row>
    <row r="62427" spans="25:28">
      <c r="Y62427" s="240"/>
      <c r="AB62427" s="241"/>
    </row>
    <row r="62428" spans="25:28">
      <c r="Y62428" s="240"/>
      <c r="AB62428" s="241"/>
    </row>
    <row r="62429" spans="25:28">
      <c r="Y62429" s="240"/>
      <c r="AB62429" s="241"/>
    </row>
    <row r="62430" spans="25:28">
      <c r="Y62430" s="240"/>
      <c r="AB62430" s="241"/>
    </row>
    <row r="62431" spans="25:28">
      <c r="Y62431" s="240"/>
      <c r="AB62431" s="241"/>
    </row>
    <row r="62432" spans="25:28">
      <c r="Y62432" s="240"/>
      <c r="AB62432" s="241"/>
    </row>
    <row r="62433" spans="25:28">
      <c r="Y62433" s="240"/>
      <c r="AB62433" s="241"/>
    </row>
    <row r="62434" spans="25:28">
      <c r="Y62434" s="240"/>
      <c r="AB62434" s="241"/>
    </row>
    <row r="62435" spans="25:28">
      <c r="Y62435" s="240"/>
      <c r="AB62435" s="241"/>
    </row>
    <row r="62436" spans="25:28">
      <c r="Y62436" s="240"/>
      <c r="AB62436" s="241"/>
    </row>
    <row r="62437" spans="25:28">
      <c r="Y62437" s="240"/>
      <c r="AB62437" s="241"/>
    </row>
    <row r="62438" spans="25:28">
      <c r="Y62438" s="240"/>
      <c r="AB62438" s="241"/>
    </row>
    <row r="62439" spans="25:28">
      <c r="Y62439" s="240"/>
      <c r="AB62439" s="241"/>
    </row>
    <row r="62440" spans="25:28">
      <c r="Y62440" s="240"/>
      <c r="AB62440" s="241"/>
    </row>
    <row r="62441" spans="25:28">
      <c r="Y62441" s="240"/>
      <c r="AB62441" s="241"/>
    </row>
    <row r="62442" spans="25:28">
      <c r="Y62442" s="240"/>
      <c r="AB62442" s="241"/>
    </row>
    <row r="62443" spans="25:28">
      <c r="Y62443" s="240"/>
      <c r="AB62443" s="241"/>
    </row>
    <row r="62444" spans="25:28">
      <c r="Y62444" s="240"/>
      <c r="AB62444" s="241"/>
    </row>
    <row r="62445" spans="25:28">
      <c r="Y62445" s="240"/>
      <c r="AB62445" s="241"/>
    </row>
    <row r="62446" spans="25:28">
      <c r="Y62446" s="240"/>
      <c r="AB62446" s="241"/>
    </row>
    <row r="62447" spans="25:28">
      <c r="Y62447" s="240"/>
      <c r="AB62447" s="241"/>
    </row>
    <row r="62448" spans="25:28">
      <c r="Y62448" s="240"/>
      <c r="AB62448" s="241"/>
    </row>
    <row r="62449" spans="25:28">
      <c r="Y62449" s="240"/>
      <c r="AB62449" s="241"/>
    </row>
    <row r="62450" spans="25:28">
      <c r="Y62450" s="240"/>
      <c r="AB62450" s="241"/>
    </row>
    <row r="62451" spans="25:28">
      <c r="Y62451" s="240"/>
      <c r="AB62451" s="241"/>
    </row>
    <row r="62452" spans="25:28">
      <c r="Y62452" s="240"/>
      <c r="AB62452" s="241"/>
    </row>
    <row r="62453" spans="25:28">
      <c r="Y62453" s="240"/>
      <c r="AB62453" s="241"/>
    </row>
    <row r="62454" spans="25:28">
      <c r="Y62454" s="240"/>
      <c r="AB62454" s="241"/>
    </row>
    <row r="62455" spans="25:28">
      <c r="Y62455" s="240"/>
      <c r="AB62455" s="241"/>
    </row>
    <row r="62456" spans="25:28">
      <c r="Y62456" s="240"/>
      <c r="AB62456" s="241"/>
    </row>
    <row r="62457" spans="25:28">
      <c r="Y62457" s="240"/>
      <c r="AB62457" s="241"/>
    </row>
    <row r="62458" spans="25:28">
      <c r="Y62458" s="240"/>
      <c r="AB62458" s="241"/>
    </row>
    <row r="62459" spans="25:28">
      <c r="Y62459" s="240"/>
      <c r="AB62459" s="241"/>
    </row>
    <row r="62460" spans="25:28">
      <c r="Y62460" s="240"/>
      <c r="AB62460" s="241"/>
    </row>
    <row r="62461" spans="25:28">
      <c r="Y62461" s="240"/>
      <c r="AB62461" s="241"/>
    </row>
    <row r="62462" spans="25:28">
      <c r="Y62462" s="240"/>
      <c r="AB62462" s="241"/>
    </row>
    <row r="62463" spans="25:28">
      <c r="Y62463" s="240"/>
      <c r="AB62463" s="241"/>
    </row>
    <row r="62464" spans="25:28">
      <c r="Y62464" s="240"/>
      <c r="AB62464" s="241"/>
    </row>
    <row r="62465" spans="25:28">
      <c r="Y62465" s="240"/>
      <c r="AB62465" s="241"/>
    </row>
    <row r="62466" spans="25:28">
      <c r="Y62466" s="240"/>
      <c r="AB62466" s="241"/>
    </row>
    <row r="62467" spans="25:28">
      <c r="Y62467" s="240"/>
      <c r="AB62467" s="241"/>
    </row>
    <row r="62468" spans="25:28">
      <c r="Y62468" s="240"/>
      <c r="AB62468" s="241"/>
    </row>
    <row r="62469" spans="25:28">
      <c r="Y62469" s="240"/>
      <c r="AB62469" s="241"/>
    </row>
    <row r="62470" spans="25:28">
      <c r="Y62470" s="240"/>
      <c r="AB62470" s="241"/>
    </row>
    <row r="62471" spans="25:28">
      <c r="Y62471" s="240"/>
      <c r="AB62471" s="241"/>
    </row>
    <row r="62472" spans="25:28">
      <c r="Y62472" s="240"/>
      <c r="AB62472" s="241"/>
    </row>
    <row r="62473" spans="25:28">
      <c r="Y62473" s="240"/>
      <c r="AB62473" s="241"/>
    </row>
    <row r="62474" spans="25:28">
      <c r="Y62474" s="240"/>
      <c r="AB62474" s="241"/>
    </row>
    <row r="62475" spans="25:28">
      <c r="Y62475" s="240"/>
      <c r="AB62475" s="241"/>
    </row>
    <row r="62476" spans="25:28">
      <c r="Y62476" s="240"/>
      <c r="AB62476" s="241"/>
    </row>
    <row r="62477" spans="25:28">
      <c r="Y62477" s="240"/>
      <c r="AB62477" s="241"/>
    </row>
    <row r="62478" spans="25:28">
      <c r="Y62478" s="240"/>
      <c r="AB62478" s="241"/>
    </row>
    <row r="62479" spans="25:28">
      <c r="Y62479" s="240"/>
      <c r="AB62479" s="241"/>
    </row>
    <row r="62480" spans="25:28">
      <c r="Y62480" s="240"/>
      <c r="AB62480" s="241"/>
    </row>
    <row r="62481" spans="25:28">
      <c r="Y62481" s="240"/>
      <c r="AB62481" s="241"/>
    </row>
    <row r="62482" spans="25:28">
      <c r="Y62482" s="240"/>
      <c r="AB62482" s="241"/>
    </row>
    <row r="62483" spans="25:28">
      <c r="Y62483" s="240"/>
      <c r="AB62483" s="241"/>
    </row>
    <row r="62484" spans="25:28">
      <c r="Y62484" s="240"/>
      <c r="AB62484" s="241"/>
    </row>
    <row r="62485" spans="25:28">
      <c r="Y62485" s="240"/>
      <c r="AB62485" s="241"/>
    </row>
    <row r="62486" spans="25:28">
      <c r="Y62486" s="240"/>
      <c r="AB62486" s="241"/>
    </row>
    <row r="62487" spans="25:28">
      <c r="Y62487" s="240"/>
      <c r="AB62487" s="241"/>
    </row>
    <row r="62488" spans="25:28">
      <c r="Y62488" s="240"/>
      <c r="AB62488" s="241"/>
    </row>
    <row r="62489" spans="25:28">
      <c r="Y62489" s="240"/>
      <c r="AB62489" s="241"/>
    </row>
    <row r="62490" spans="25:28">
      <c r="Y62490" s="240"/>
      <c r="AB62490" s="241"/>
    </row>
    <row r="62491" spans="25:28">
      <c r="Y62491" s="240"/>
      <c r="AB62491" s="241"/>
    </row>
    <row r="62492" spans="25:28">
      <c r="Y62492" s="240"/>
      <c r="AB62492" s="241"/>
    </row>
    <row r="62493" spans="25:28">
      <c r="Y62493" s="240"/>
      <c r="AB62493" s="241"/>
    </row>
    <row r="62494" spans="25:28">
      <c r="Y62494" s="240"/>
      <c r="AB62494" s="241"/>
    </row>
    <row r="62495" spans="25:28">
      <c r="Y62495" s="240"/>
      <c r="AB62495" s="241"/>
    </row>
    <row r="62496" spans="25:28">
      <c r="Y62496" s="240"/>
      <c r="AB62496" s="241"/>
    </row>
    <row r="62497" spans="25:28">
      <c r="Y62497" s="240"/>
      <c r="AB62497" s="241"/>
    </row>
    <row r="62498" spans="25:28">
      <c r="Y62498" s="240"/>
      <c r="AB62498" s="241"/>
    </row>
    <row r="62499" spans="25:28">
      <c r="Y62499" s="240"/>
      <c r="AB62499" s="241"/>
    </row>
    <row r="62500" spans="25:28">
      <c r="Y62500" s="240"/>
      <c r="AB62500" s="241"/>
    </row>
    <row r="62501" spans="25:28">
      <c r="Y62501" s="240"/>
      <c r="AB62501" s="241"/>
    </row>
    <row r="62502" spans="25:28">
      <c r="Y62502" s="240"/>
      <c r="AB62502" s="241"/>
    </row>
    <row r="62503" spans="25:28">
      <c r="Y62503" s="240"/>
      <c r="AB62503" s="241"/>
    </row>
    <row r="62504" spans="25:28">
      <c r="Y62504" s="240"/>
      <c r="AB62504" s="241"/>
    </row>
    <row r="62505" spans="25:28">
      <c r="Y62505" s="240"/>
      <c r="AB62505" s="241"/>
    </row>
    <row r="62506" spans="25:28">
      <c r="Y62506" s="240"/>
      <c r="AB62506" s="241"/>
    </row>
    <row r="62507" spans="25:28">
      <c r="Y62507" s="240"/>
      <c r="AB62507" s="241"/>
    </row>
    <row r="62508" spans="25:28">
      <c r="Y62508" s="240"/>
      <c r="AB62508" s="241"/>
    </row>
    <row r="62509" spans="25:28">
      <c r="Y62509" s="240"/>
      <c r="AB62509" s="241"/>
    </row>
    <row r="62510" spans="25:28">
      <c r="Y62510" s="240"/>
      <c r="AB62510" s="241"/>
    </row>
    <row r="62511" spans="25:28">
      <c r="Y62511" s="240"/>
      <c r="AB62511" s="241"/>
    </row>
    <row r="62512" spans="25:28">
      <c r="Y62512" s="240"/>
      <c r="AB62512" s="241"/>
    </row>
    <row r="62513" spans="25:28">
      <c r="Y62513" s="240"/>
      <c r="AB62513" s="241"/>
    </row>
    <row r="62514" spans="25:28">
      <c r="Y62514" s="240"/>
      <c r="AB62514" s="241"/>
    </row>
    <row r="62515" spans="25:28">
      <c r="Y62515" s="240"/>
      <c r="AB62515" s="241"/>
    </row>
    <row r="62516" spans="25:28">
      <c r="Y62516" s="240"/>
      <c r="AB62516" s="241"/>
    </row>
    <row r="62517" spans="25:28">
      <c r="Y62517" s="240"/>
      <c r="AB62517" s="241"/>
    </row>
    <row r="62518" spans="25:28">
      <c r="Y62518" s="240"/>
      <c r="AB62518" s="241"/>
    </row>
    <row r="62519" spans="25:28">
      <c r="Y62519" s="240"/>
      <c r="AB62519" s="241"/>
    </row>
    <row r="62520" spans="25:28">
      <c r="Y62520" s="240"/>
      <c r="AB62520" s="241"/>
    </row>
    <row r="62521" spans="25:28">
      <c r="Y62521" s="240"/>
      <c r="AB62521" s="241"/>
    </row>
    <row r="62522" spans="25:28">
      <c r="Y62522" s="240"/>
      <c r="AB62522" s="241"/>
    </row>
    <row r="62523" spans="25:28">
      <c r="Y62523" s="240"/>
      <c r="AB62523" s="241"/>
    </row>
    <row r="62524" spans="25:28">
      <c r="Y62524" s="240"/>
      <c r="AB62524" s="241"/>
    </row>
    <row r="62525" spans="25:28">
      <c r="Y62525" s="240"/>
      <c r="AB62525" s="241"/>
    </row>
    <row r="62526" spans="25:28">
      <c r="Y62526" s="240"/>
      <c r="AB62526" s="241"/>
    </row>
    <row r="62527" spans="25:28">
      <c r="Y62527" s="240"/>
      <c r="AB62527" s="241"/>
    </row>
    <row r="62528" spans="25:28">
      <c r="Y62528" s="240"/>
      <c r="AB62528" s="241"/>
    </row>
    <row r="62529" spans="25:28">
      <c r="Y62529" s="240"/>
      <c r="AB62529" s="241"/>
    </row>
    <row r="62530" spans="25:28">
      <c r="Y62530" s="240"/>
      <c r="AB62530" s="241"/>
    </row>
    <row r="62531" spans="25:28">
      <c r="Y62531" s="240"/>
      <c r="AB62531" s="241"/>
    </row>
    <row r="62532" spans="25:28">
      <c r="Y62532" s="240"/>
      <c r="AB62532" s="241"/>
    </row>
    <row r="62533" spans="25:28">
      <c r="Y62533" s="240"/>
      <c r="AB62533" s="241"/>
    </row>
    <row r="62534" spans="25:28">
      <c r="Y62534" s="240"/>
      <c r="AB62534" s="241"/>
    </row>
    <row r="62535" spans="25:28">
      <c r="Y62535" s="240"/>
      <c r="AB62535" s="241"/>
    </row>
    <row r="62536" spans="25:28">
      <c r="Y62536" s="240"/>
      <c r="AB62536" s="241"/>
    </row>
    <row r="62537" spans="25:28">
      <c r="Y62537" s="240"/>
      <c r="AB62537" s="241"/>
    </row>
    <row r="62538" spans="25:28">
      <c r="Y62538" s="240"/>
      <c r="AB62538" s="241"/>
    </row>
    <row r="62539" spans="25:28">
      <c r="Y62539" s="240"/>
      <c r="AB62539" s="241"/>
    </row>
    <row r="62540" spans="25:28">
      <c r="Y62540" s="240"/>
      <c r="AB62540" s="241"/>
    </row>
    <row r="62541" spans="25:28">
      <c r="Y62541" s="240"/>
      <c r="AB62541" s="241"/>
    </row>
    <row r="62542" spans="25:28">
      <c r="Y62542" s="240"/>
      <c r="AB62542" s="241"/>
    </row>
    <row r="62543" spans="25:28">
      <c r="Y62543" s="240"/>
      <c r="AB62543" s="241"/>
    </row>
    <row r="62544" spans="25:28">
      <c r="Y62544" s="240"/>
      <c r="AB62544" s="241"/>
    </row>
    <row r="62545" spans="25:28">
      <c r="Y62545" s="240"/>
      <c r="AB62545" s="241"/>
    </row>
    <row r="62546" spans="25:28">
      <c r="Y62546" s="240"/>
      <c r="AB62546" s="241"/>
    </row>
    <row r="62547" spans="25:28">
      <c r="Y62547" s="240"/>
      <c r="AB62547" s="241"/>
    </row>
    <row r="62548" spans="25:28">
      <c r="Y62548" s="240"/>
      <c r="AB62548" s="241"/>
    </row>
    <row r="62549" spans="25:28">
      <c r="Y62549" s="240"/>
      <c r="AB62549" s="241"/>
    </row>
    <row r="62550" spans="25:28">
      <c r="Y62550" s="240"/>
      <c r="AB62550" s="241"/>
    </row>
    <row r="62551" spans="25:28">
      <c r="Y62551" s="240"/>
      <c r="AB62551" s="241"/>
    </row>
    <row r="62552" spans="25:28">
      <c r="Y62552" s="240"/>
      <c r="AB62552" s="241"/>
    </row>
    <row r="62553" spans="25:28">
      <c r="Y62553" s="240"/>
      <c r="AB62553" s="241"/>
    </row>
    <row r="62554" spans="25:28">
      <c r="Y62554" s="240"/>
      <c r="AB62554" s="241"/>
    </row>
    <row r="62555" spans="25:28">
      <c r="Y62555" s="240"/>
      <c r="AB62555" s="241"/>
    </row>
    <row r="62556" spans="25:28">
      <c r="Y62556" s="240"/>
      <c r="AB62556" s="241"/>
    </row>
    <row r="62557" spans="25:28">
      <c r="Y62557" s="240"/>
      <c r="AB62557" s="241"/>
    </row>
    <row r="62558" spans="25:28">
      <c r="Y62558" s="240"/>
      <c r="AB62558" s="241"/>
    </row>
    <row r="62559" spans="25:28">
      <c r="Y62559" s="240"/>
      <c r="AB62559" s="241"/>
    </row>
    <row r="62560" spans="25:28">
      <c r="Y62560" s="240"/>
      <c r="AB62560" s="241"/>
    </row>
    <row r="62561" spans="25:28">
      <c r="Y62561" s="240"/>
      <c r="AB62561" s="241"/>
    </row>
    <row r="62562" spans="25:28">
      <c r="Y62562" s="240"/>
      <c r="AB62562" s="241"/>
    </row>
    <row r="62563" spans="25:28">
      <c r="Y62563" s="240"/>
      <c r="AB62563" s="241"/>
    </row>
    <row r="62564" spans="25:28">
      <c r="Y62564" s="240"/>
      <c r="AB62564" s="241"/>
    </row>
    <row r="62565" spans="25:28">
      <c r="Y62565" s="240"/>
      <c r="AB62565" s="241"/>
    </row>
    <row r="62566" spans="25:28">
      <c r="Y62566" s="240"/>
      <c r="AB62566" s="241"/>
    </row>
    <row r="62567" spans="25:28">
      <c r="Y62567" s="240"/>
      <c r="AB62567" s="241"/>
    </row>
    <row r="62568" spans="25:28">
      <c r="Y62568" s="240"/>
      <c r="AB62568" s="241"/>
    </row>
    <row r="62569" spans="25:28">
      <c r="Y62569" s="240"/>
      <c r="AB62569" s="241"/>
    </row>
    <row r="62570" spans="25:28">
      <c r="Y62570" s="240"/>
      <c r="AB62570" s="241"/>
    </row>
    <row r="62571" spans="25:28">
      <c r="Y62571" s="240"/>
      <c r="AB62571" s="241"/>
    </row>
    <row r="62572" spans="25:28">
      <c r="Y62572" s="240"/>
      <c r="AB62572" s="241"/>
    </row>
    <row r="62573" spans="25:28">
      <c r="Y62573" s="240"/>
      <c r="AB62573" s="241"/>
    </row>
    <row r="62574" spans="25:28">
      <c r="Y62574" s="240"/>
      <c r="AB62574" s="241"/>
    </row>
    <row r="62575" spans="25:28">
      <c r="Y62575" s="240"/>
      <c r="AB62575" s="241"/>
    </row>
    <row r="62576" spans="25:28">
      <c r="Y62576" s="240"/>
      <c r="AB62576" s="241"/>
    </row>
    <row r="62577" spans="25:28">
      <c r="Y62577" s="240"/>
      <c r="AB62577" s="241"/>
    </row>
    <row r="62578" spans="25:28">
      <c r="Y62578" s="240"/>
      <c r="AB62578" s="241"/>
    </row>
    <row r="62579" spans="25:28">
      <c r="Y62579" s="240"/>
      <c r="AB62579" s="241"/>
    </row>
    <row r="62580" spans="25:28">
      <c r="Y62580" s="240"/>
      <c r="AB62580" s="241"/>
    </row>
    <row r="62581" spans="25:28">
      <c r="Y62581" s="240"/>
      <c r="AB62581" s="241"/>
    </row>
    <row r="62582" spans="25:28">
      <c r="Y62582" s="240"/>
      <c r="AB62582" s="241"/>
    </row>
    <row r="62583" spans="25:28">
      <c r="Y62583" s="240"/>
      <c r="AB62583" s="241"/>
    </row>
    <row r="62584" spans="25:28">
      <c r="Y62584" s="240"/>
      <c r="AB62584" s="241"/>
    </row>
    <row r="62585" spans="25:28">
      <c r="Y62585" s="240"/>
      <c r="AB62585" s="241"/>
    </row>
    <row r="62586" spans="25:28">
      <c r="Y62586" s="240"/>
      <c r="AB62586" s="241"/>
    </row>
    <row r="62587" spans="25:28">
      <c r="Y62587" s="240"/>
      <c r="AB62587" s="241"/>
    </row>
    <row r="62588" spans="25:28">
      <c r="Y62588" s="240"/>
      <c r="AB62588" s="241"/>
    </row>
    <row r="62589" spans="25:28">
      <c r="Y62589" s="240"/>
      <c r="AB62589" s="241"/>
    </row>
    <row r="62590" spans="25:28">
      <c r="Y62590" s="240"/>
      <c r="AB62590" s="241"/>
    </row>
    <row r="62591" spans="25:28">
      <c r="Y62591" s="240"/>
      <c r="AB62591" s="241"/>
    </row>
    <row r="62592" spans="25:28">
      <c r="Y62592" s="240"/>
      <c r="AB62592" s="241"/>
    </row>
    <row r="62593" spans="25:28">
      <c r="Y62593" s="240"/>
      <c r="AB62593" s="241"/>
    </row>
    <row r="62594" spans="25:28">
      <c r="Y62594" s="240"/>
      <c r="AB62594" s="241"/>
    </row>
    <row r="62595" spans="25:28">
      <c r="Y62595" s="240"/>
      <c r="AB62595" s="241"/>
    </row>
    <row r="62596" spans="25:28">
      <c r="Y62596" s="240"/>
      <c r="AB62596" s="241"/>
    </row>
    <row r="62597" spans="25:28">
      <c r="Y62597" s="240"/>
      <c r="AB62597" s="241"/>
    </row>
    <row r="62598" spans="25:28">
      <c r="Y62598" s="240"/>
      <c r="AB62598" s="241"/>
    </row>
    <row r="62599" spans="25:28">
      <c r="Y62599" s="240"/>
      <c r="AB62599" s="241"/>
    </row>
    <row r="62600" spans="25:28">
      <c r="Y62600" s="240"/>
      <c r="AB62600" s="241"/>
    </row>
    <row r="62601" spans="25:28">
      <c r="Y62601" s="240"/>
      <c r="AB62601" s="241"/>
    </row>
    <row r="62602" spans="25:28">
      <c r="Y62602" s="240"/>
      <c r="AB62602" s="241"/>
    </row>
    <row r="62603" spans="25:28">
      <c r="Y62603" s="240"/>
      <c r="AB62603" s="241"/>
    </row>
    <row r="62604" spans="25:28">
      <c r="Y62604" s="240"/>
      <c r="AB62604" s="241"/>
    </row>
    <row r="62605" spans="25:28">
      <c r="Y62605" s="240"/>
      <c r="AB62605" s="241"/>
    </row>
    <row r="62606" spans="25:28">
      <c r="Y62606" s="240"/>
      <c r="AB62606" s="241"/>
    </row>
    <row r="62607" spans="25:28">
      <c r="Y62607" s="240"/>
      <c r="AB62607" s="241"/>
    </row>
    <row r="62608" spans="25:28">
      <c r="Y62608" s="240"/>
      <c r="AB62608" s="241"/>
    </row>
    <row r="62609" spans="25:28">
      <c r="Y62609" s="240"/>
      <c r="AB62609" s="241"/>
    </row>
    <row r="62610" spans="25:28">
      <c r="Y62610" s="240"/>
      <c r="AB62610" s="241"/>
    </row>
    <row r="62611" spans="25:28">
      <c r="Y62611" s="240"/>
      <c r="AB62611" s="241"/>
    </row>
    <row r="62612" spans="25:28">
      <c r="Y62612" s="240"/>
      <c r="AB62612" s="241"/>
    </row>
    <row r="62613" spans="25:28">
      <c r="Y62613" s="240"/>
      <c r="AB62613" s="241"/>
    </row>
    <row r="62614" spans="25:28">
      <c r="Y62614" s="240"/>
      <c r="AB62614" s="241"/>
    </row>
    <row r="62615" spans="25:28">
      <c r="Y62615" s="240"/>
      <c r="AB62615" s="241"/>
    </row>
    <row r="62616" spans="25:28">
      <c r="Y62616" s="240"/>
      <c r="AB62616" s="241"/>
    </row>
    <row r="62617" spans="25:28">
      <c r="Y62617" s="240"/>
      <c r="AB62617" s="241"/>
    </row>
    <row r="62618" spans="25:28">
      <c r="Y62618" s="240"/>
      <c r="AB62618" s="241"/>
    </row>
    <row r="62619" spans="25:28">
      <c r="Y62619" s="240"/>
      <c r="AB62619" s="241"/>
    </row>
    <row r="62620" spans="25:28">
      <c r="Y62620" s="240"/>
      <c r="AB62620" s="241"/>
    </row>
    <row r="62621" spans="25:28">
      <c r="Y62621" s="240"/>
      <c r="AB62621" s="241"/>
    </row>
    <row r="62622" spans="25:28">
      <c r="Y62622" s="240"/>
      <c r="AB62622" s="241"/>
    </row>
    <row r="62623" spans="25:28">
      <c r="Y62623" s="240"/>
      <c r="AB62623" s="241"/>
    </row>
    <row r="62624" spans="25:28">
      <c r="Y62624" s="240"/>
      <c r="AB62624" s="241"/>
    </row>
    <row r="62625" spans="25:28">
      <c r="Y62625" s="240"/>
      <c r="AB62625" s="241"/>
    </row>
    <row r="62626" spans="25:28">
      <c r="Y62626" s="240"/>
      <c r="AB62626" s="241"/>
    </row>
    <row r="62627" spans="25:28">
      <c r="Y62627" s="240"/>
      <c r="AB62627" s="241"/>
    </row>
    <row r="62628" spans="25:28">
      <c r="Y62628" s="240"/>
      <c r="AB62628" s="241"/>
    </row>
    <row r="62629" spans="25:28">
      <c r="Y62629" s="240"/>
      <c r="AB62629" s="241"/>
    </row>
    <row r="62630" spans="25:28">
      <c r="Y62630" s="240"/>
      <c r="AB62630" s="241"/>
    </row>
    <row r="62631" spans="25:28">
      <c r="Y62631" s="240"/>
      <c r="AB62631" s="241"/>
    </row>
    <row r="62632" spans="25:28">
      <c r="Y62632" s="240"/>
      <c r="AB62632" s="241"/>
    </row>
    <row r="62633" spans="25:28">
      <c r="Y62633" s="240"/>
      <c r="AB62633" s="241"/>
    </row>
    <row r="62634" spans="25:28">
      <c r="Y62634" s="240"/>
      <c r="AB62634" s="241"/>
    </row>
    <row r="62635" spans="25:28">
      <c r="Y62635" s="240"/>
      <c r="AB62635" s="241"/>
    </row>
    <row r="62636" spans="25:28">
      <c r="Y62636" s="240"/>
      <c r="AB62636" s="241"/>
    </row>
    <row r="62637" spans="25:28">
      <c r="Y62637" s="240"/>
      <c r="AB62637" s="241"/>
    </row>
    <row r="62638" spans="25:28">
      <c r="Y62638" s="240"/>
      <c r="AB62638" s="241"/>
    </row>
    <row r="62639" spans="25:28">
      <c r="Y62639" s="240"/>
      <c r="AB62639" s="241"/>
    </row>
    <row r="62640" spans="25:28">
      <c r="Y62640" s="240"/>
      <c r="AB62640" s="241"/>
    </row>
    <row r="62641" spans="25:28">
      <c r="Y62641" s="240"/>
      <c r="AB62641" s="241"/>
    </row>
    <row r="62642" spans="25:28">
      <c r="Y62642" s="240"/>
      <c r="AB62642" s="241"/>
    </row>
    <row r="62643" spans="25:28">
      <c r="Y62643" s="240"/>
      <c r="AB62643" s="241"/>
    </row>
    <row r="62644" spans="25:28">
      <c r="Y62644" s="240"/>
      <c r="AB62644" s="241"/>
    </row>
    <row r="62645" spans="25:28">
      <c r="Y62645" s="240"/>
      <c r="AB62645" s="241"/>
    </row>
    <row r="62646" spans="25:28">
      <c r="Y62646" s="240"/>
      <c r="AB62646" s="241"/>
    </row>
    <row r="62647" spans="25:28">
      <c r="Y62647" s="240"/>
      <c r="AB62647" s="241"/>
    </row>
    <row r="62648" spans="25:28">
      <c r="Y62648" s="240"/>
      <c r="AB62648" s="241"/>
    </row>
    <row r="62649" spans="25:28">
      <c r="Y62649" s="240"/>
      <c r="AB62649" s="241"/>
    </row>
    <row r="62650" spans="25:28">
      <c r="Y62650" s="240"/>
      <c r="AB62650" s="241"/>
    </row>
    <row r="62651" spans="25:28">
      <c r="Y62651" s="240"/>
      <c r="AB62651" s="241"/>
    </row>
    <row r="62652" spans="25:28">
      <c r="Y62652" s="240"/>
      <c r="AB62652" s="241"/>
    </row>
    <row r="62653" spans="25:28">
      <c r="Y62653" s="240"/>
      <c r="AB62653" s="241"/>
    </row>
    <row r="62654" spans="25:28">
      <c r="Y62654" s="240"/>
      <c r="AB62654" s="241"/>
    </row>
    <row r="62655" spans="25:28">
      <c r="Y62655" s="240"/>
      <c r="AB62655" s="241"/>
    </row>
    <row r="62656" spans="25:28">
      <c r="Y62656" s="240"/>
      <c r="AB62656" s="241"/>
    </row>
    <row r="62657" spans="25:28">
      <c r="Y62657" s="240"/>
      <c r="AB62657" s="241"/>
    </row>
    <row r="62658" spans="25:28">
      <c r="Y62658" s="240"/>
      <c r="AB62658" s="241"/>
    </row>
    <row r="62659" spans="25:28">
      <c r="Y62659" s="240"/>
      <c r="AB62659" s="241"/>
    </row>
    <row r="62660" spans="25:28">
      <c r="Y62660" s="240"/>
      <c r="AB62660" s="241"/>
    </row>
    <row r="62661" spans="25:28">
      <c r="Y62661" s="240"/>
      <c r="AB62661" s="241"/>
    </row>
    <row r="62662" spans="25:28">
      <c r="Y62662" s="240"/>
      <c r="AB62662" s="241"/>
    </row>
    <row r="62663" spans="25:28">
      <c r="Y62663" s="240"/>
      <c r="AB62663" s="241"/>
    </row>
    <row r="62664" spans="25:28">
      <c r="Y62664" s="240"/>
      <c r="AB62664" s="241"/>
    </row>
    <row r="62665" spans="25:28">
      <c r="Y62665" s="240"/>
      <c r="AB62665" s="241"/>
    </row>
    <row r="62666" spans="25:28">
      <c r="Y62666" s="240"/>
      <c r="AB62666" s="241"/>
    </row>
    <row r="62667" spans="25:28">
      <c r="Y62667" s="240"/>
      <c r="AB62667" s="241"/>
    </row>
    <row r="62668" spans="25:28">
      <c r="Y62668" s="240"/>
      <c r="AB62668" s="241"/>
    </row>
    <row r="62669" spans="25:28">
      <c r="Y62669" s="240"/>
      <c r="AB62669" s="241"/>
    </row>
    <row r="62670" spans="25:28">
      <c r="Y62670" s="240"/>
      <c r="AB62670" s="241"/>
    </row>
    <row r="62671" spans="25:28">
      <c r="Y62671" s="240"/>
      <c r="AB62671" s="241"/>
    </row>
    <row r="62672" spans="25:28">
      <c r="Y62672" s="240"/>
      <c r="AB62672" s="241"/>
    </row>
    <row r="62673" spans="25:28">
      <c r="Y62673" s="240"/>
      <c r="AB62673" s="241"/>
    </row>
    <row r="62674" spans="25:28">
      <c r="Y62674" s="240"/>
      <c r="AB62674" s="241"/>
    </row>
    <row r="62675" spans="25:28">
      <c r="Y62675" s="240"/>
      <c r="AB62675" s="241"/>
    </row>
    <row r="62676" spans="25:28">
      <c r="Y62676" s="240"/>
      <c r="AB62676" s="241"/>
    </row>
    <row r="62677" spans="25:28">
      <c r="Y62677" s="240"/>
      <c r="AB62677" s="241"/>
    </row>
    <row r="62678" spans="25:28">
      <c r="Y62678" s="240"/>
      <c r="AB62678" s="241"/>
    </row>
    <row r="62679" spans="25:28">
      <c r="Y62679" s="240"/>
      <c r="AB62679" s="241"/>
    </row>
    <row r="62680" spans="25:28">
      <c r="Y62680" s="240"/>
      <c r="AB62680" s="241"/>
    </row>
    <row r="62681" spans="25:28">
      <c r="Y62681" s="240"/>
      <c r="AB62681" s="241"/>
    </row>
    <row r="62682" spans="25:28">
      <c r="Y62682" s="240"/>
      <c r="AB62682" s="241"/>
    </row>
    <row r="62683" spans="25:28">
      <c r="Y62683" s="240"/>
      <c r="AB62683" s="241"/>
    </row>
    <row r="62684" spans="25:28">
      <c r="Y62684" s="240"/>
      <c r="AB62684" s="241"/>
    </row>
    <row r="62685" spans="25:28">
      <c r="Y62685" s="240"/>
      <c r="AB62685" s="241"/>
    </row>
    <row r="62686" spans="25:28">
      <c r="Y62686" s="240"/>
      <c r="AB62686" s="241"/>
    </row>
    <row r="62687" spans="25:28">
      <c r="Y62687" s="240"/>
      <c r="AB62687" s="241"/>
    </row>
    <row r="62688" spans="25:28">
      <c r="Y62688" s="240"/>
      <c r="AB62688" s="241"/>
    </row>
    <row r="62689" spans="25:28">
      <c r="Y62689" s="240"/>
      <c r="AB62689" s="241"/>
    </row>
    <row r="62690" spans="25:28">
      <c r="Y62690" s="240"/>
      <c r="AB62690" s="241"/>
    </row>
    <row r="62691" spans="25:28">
      <c r="Y62691" s="240"/>
      <c r="AB62691" s="241"/>
    </row>
    <row r="62692" spans="25:28">
      <c r="Y62692" s="240"/>
      <c r="AB62692" s="241"/>
    </row>
    <row r="62693" spans="25:28">
      <c r="Y62693" s="240"/>
      <c r="AB62693" s="241"/>
    </row>
    <row r="62694" spans="25:28">
      <c r="Y62694" s="240"/>
      <c r="AB62694" s="241"/>
    </row>
    <row r="62695" spans="25:28">
      <c r="Y62695" s="240"/>
      <c r="AB62695" s="241"/>
    </row>
    <row r="62696" spans="25:28">
      <c r="Y62696" s="240"/>
      <c r="AB62696" s="241"/>
    </row>
    <row r="62697" spans="25:28">
      <c r="Y62697" s="240"/>
      <c r="AB62697" s="241"/>
    </row>
    <row r="62698" spans="25:28">
      <c r="Y62698" s="240"/>
      <c r="AB62698" s="241"/>
    </row>
    <row r="62699" spans="25:28">
      <c r="Y62699" s="240"/>
      <c r="AB62699" s="241"/>
    </row>
    <row r="62700" spans="25:28">
      <c r="Y62700" s="240"/>
      <c r="AB62700" s="241"/>
    </row>
    <row r="62701" spans="25:28">
      <c r="Y62701" s="240"/>
      <c r="AB62701" s="241"/>
    </row>
    <row r="62702" spans="25:28">
      <c r="Y62702" s="240"/>
      <c r="AB62702" s="241"/>
    </row>
    <row r="62703" spans="25:28">
      <c r="Y62703" s="240"/>
      <c r="AB62703" s="241"/>
    </row>
    <row r="62704" spans="25:28">
      <c r="Y62704" s="240"/>
      <c r="AB62704" s="241"/>
    </row>
    <row r="62705" spans="25:28">
      <c r="Y62705" s="240"/>
      <c r="AB62705" s="241"/>
    </row>
    <row r="62706" spans="25:28">
      <c r="Y62706" s="240"/>
      <c r="AB62706" s="241"/>
    </row>
    <row r="62707" spans="25:28">
      <c r="Y62707" s="240"/>
      <c r="AB62707" s="241"/>
    </row>
    <row r="62708" spans="25:28">
      <c r="Y62708" s="240"/>
      <c r="AB62708" s="241"/>
    </row>
    <row r="62709" spans="25:28">
      <c r="Y62709" s="240"/>
      <c r="AB62709" s="241"/>
    </row>
    <row r="62710" spans="25:28">
      <c r="Y62710" s="240"/>
      <c r="AB62710" s="241"/>
    </row>
    <row r="62711" spans="25:28">
      <c r="Y62711" s="240"/>
      <c r="AB62711" s="241"/>
    </row>
    <row r="62712" spans="25:28">
      <c r="Y62712" s="240"/>
      <c r="AB62712" s="241"/>
    </row>
    <row r="62713" spans="25:28">
      <c r="Y62713" s="240"/>
      <c r="AB62713" s="241"/>
    </row>
    <row r="62714" spans="25:28">
      <c r="Y62714" s="240"/>
      <c r="AB62714" s="241"/>
    </row>
    <row r="62715" spans="25:28">
      <c r="Y62715" s="240"/>
      <c r="AB62715" s="241"/>
    </row>
    <row r="62716" spans="25:28">
      <c r="Y62716" s="240"/>
      <c r="AB62716" s="241"/>
    </row>
    <row r="62717" spans="25:28">
      <c r="Y62717" s="240"/>
      <c r="AB62717" s="241"/>
    </row>
    <row r="62718" spans="25:28">
      <c r="Y62718" s="240"/>
      <c r="AB62718" s="241"/>
    </row>
    <row r="62719" spans="25:28">
      <c r="Y62719" s="240"/>
      <c r="AB62719" s="241"/>
    </row>
    <row r="62720" spans="25:28">
      <c r="Y62720" s="240"/>
      <c r="AB62720" s="241"/>
    </row>
    <row r="62721" spans="25:28">
      <c r="Y62721" s="240"/>
      <c r="AB62721" s="241"/>
    </row>
    <row r="62722" spans="25:28">
      <c r="Y62722" s="240"/>
      <c r="AB62722" s="241"/>
    </row>
    <row r="62723" spans="25:28">
      <c r="Y62723" s="240"/>
      <c r="AB62723" s="241"/>
    </row>
    <row r="62724" spans="25:28">
      <c r="Y62724" s="240"/>
      <c r="AB62724" s="241"/>
    </row>
    <row r="62725" spans="25:28">
      <c r="Y62725" s="240"/>
      <c r="AB62725" s="241"/>
    </row>
    <row r="62726" spans="25:28">
      <c r="Y62726" s="240"/>
      <c r="AB62726" s="241"/>
    </row>
    <row r="62727" spans="25:28">
      <c r="Y62727" s="240"/>
      <c r="AB62727" s="241"/>
    </row>
    <row r="62728" spans="25:28">
      <c r="Y62728" s="240"/>
      <c r="AB62728" s="241"/>
    </row>
    <row r="62729" spans="25:28">
      <c r="Y62729" s="240"/>
      <c r="AB62729" s="241"/>
    </row>
    <row r="62730" spans="25:28">
      <c r="Y62730" s="240"/>
      <c r="AB62730" s="241"/>
    </row>
    <row r="62731" spans="25:28">
      <c r="Y62731" s="240"/>
      <c r="AB62731" s="241"/>
    </row>
    <row r="62732" spans="25:28">
      <c r="Y62732" s="240"/>
      <c r="AB62732" s="241"/>
    </row>
    <row r="62733" spans="25:28">
      <c r="Y62733" s="240"/>
      <c r="AB62733" s="241"/>
    </row>
    <row r="62734" spans="25:28">
      <c r="Y62734" s="240"/>
      <c r="AB62734" s="241"/>
    </row>
    <row r="62735" spans="25:28">
      <c r="Y62735" s="240"/>
      <c r="AB62735" s="241"/>
    </row>
    <row r="62736" spans="25:28">
      <c r="Y62736" s="240"/>
      <c r="AB62736" s="241"/>
    </row>
    <row r="62737" spans="25:28">
      <c r="Y62737" s="240"/>
      <c r="AB62737" s="241"/>
    </row>
    <row r="62738" spans="25:28">
      <c r="Y62738" s="240"/>
      <c r="AB62738" s="241"/>
    </row>
    <row r="62739" spans="25:28">
      <c r="Y62739" s="240"/>
      <c r="AB62739" s="241"/>
    </row>
    <row r="62740" spans="25:28">
      <c r="Y62740" s="240"/>
      <c r="AB62740" s="241"/>
    </row>
    <row r="62741" spans="25:28">
      <c r="Y62741" s="240"/>
      <c r="AB62741" s="241"/>
    </row>
    <row r="62742" spans="25:28">
      <c r="Y62742" s="240"/>
      <c r="AB62742" s="241"/>
    </row>
    <row r="62743" spans="25:28">
      <c r="Y62743" s="240"/>
      <c r="AB62743" s="241"/>
    </row>
    <row r="62744" spans="25:28">
      <c r="Y62744" s="240"/>
      <c r="AB62744" s="241"/>
    </row>
    <row r="62745" spans="25:28">
      <c r="Y62745" s="240"/>
      <c r="AB62745" s="241"/>
    </row>
    <row r="62746" spans="25:28">
      <c r="Y62746" s="240"/>
      <c r="AB62746" s="241"/>
    </row>
    <row r="62747" spans="25:28">
      <c r="Y62747" s="240"/>
      <c r="AB62747" s="241"/>
    </row>
    <row r="62748" spans="25:28">
      <c r="Y62748" s="240"/>
      <c r="AB62748" s="241"/>
    </row>
    <row r="62749" spans="25:28">
      <c r="Y62749" s="240"/>
      <c r="AB62749" s="241"/>
    </row>
    <row r="62750" spans="25:28">
      <c r="Y62750" s="240"/>
      <c r="AB62750" s="241"/>
    </row>
    <row r="62751" spans="25:28">
      <c r="Y62751" s="240"/>
      <c r="AB62751" s="241"/>
    </row>
    <row r="62752" spans="25:28">
      <c r="Y62752" s="240"/>
      <c r="AB62752" s="241"/>
    </row>
    <row r="62753" spans="25:28">
      <c r="Y62753" s="240"/>
      <c r="AB62753" s="241"/>
    </row>
    <row r="62754" spans="25:28">
      <c r="Y62754" s="240"/>
      <c r="AB62754" s="241"/>
    </row>
    <row r="62755" spans="25:28">
      <c r="Y62755" s="240"/>
      <c r="AB62755" s="241"/>
    </row>
    <row r="62756" spans="25:28">
      <c r="Y62756" s="240"/>
      <c r="AB62756" s="241"/>
    </row>
    <row r="62757" spans="25:28">
      <c r="Y62757" s="240"/>
      <c r="AB62757" s="241"/>
    </row>
    <row r="62758" spans="25:28">
      <c r="Y62758" s="240"/>
      <c r="AB62758" s="241"/>
    </row>
    <row r="62759" spans="25:28">
      <c r="Y62759" s="240"/>
      <c r="AB62759" s="241"/>
    </row>
    <row r="62760" spans="25:28">
      <c r="Y62760" s="240"/>
      <c r="AB62760" s="241"/>
    </row>
    <row r="62761" spans="25:28">
      <c r="Y62761" s="240"/>
      <c r="AB62761" s="241"/>
    </row>
    <row r="62762" spans="25:28">
      <c r="Y62762" s="240"/>
      <c r="AB62762" s="241"/>
    </row>
    <row r="62763" spans="25:28">
      <c r="Y62763" s="240"/>
      <c r="AB62763" s="241"/>
    </row>
    <row r="62764" spans="25:28">
      <c r="Y62764" s="240"/>
      <c r="AB62764" s="241"/>
    </row>
    <row r="62765" spans="25:28">
      <c r="Y62765" s="240"/>
      <c r="AB62765" s="241"/>
    </row>
    <row r="62766" spans="25:28">
      <c r="Y62766" s="240"/>
      <c r="AB62766" s="241"/>
    </row>
    <row r="62767" spans="25:28">
      <c r="Y62767" s="240"/>
      <c r="AB62767" s="241"/>
    </row>
    <row r="62768" spans="25:28">
      <c r="Y62768" s="240"/>
      <c r="AB62768" s="241"/>
    </row>
    <row r="62769" spans="25:28">
      <c r="Y62769" s="240"/>
      <c r="AB62769" s="241"/>
    </row>
    <row r="62770" spans="25:28">
      <c r="Y62770" s="240"/>
      <c r="AB62770" s="241"/>
    </row>
    <row r="62771" spans="25:28">
      <c r="Y62771" s="240"/>
      <c r="AB62771" s="241"/>
    </row>
    <row r="62772" spans="25:28">
      <c r="Y62772" s="240"/>
      <c r="AB62772" s="241"/>
    </row>
    <row r="62773" spans="25:28">
      <c r="Y62773" s="240"/>
      <c r="AB62773" s="241"/>
    </row>
    <row r="62774" spans="25:28">
      <c r="Y62774" s="240"/>
      <c r="AB62774" s="241"/>
    </row>
    <row r="62775" spans="25:28">
      <c r="Y62775" s="240"/>
      <c r="AB62775" s="241"/>
    </row>
    <row r="62776" spans="25:28">
      <c r="Y62776" s="240"/>
      <c r="AB62776" s="241"/>
    </row>
    <row r="62777" spans="25:28">
      <c r="Y62777" s="240"/>
      <c r="AB62777" s="241"/>
    </row>
    <row r="62778" spans="25:28">
      <c r="Y62778" s="240"/>
      <c r="AB62778" s="241"/>
    </row>
    <row r="62779" spans="25:28">
      <c r="Y62779" s="240"/>
      <c r="AB62779" s="241"/>
    </row>
    <row r="62780" spans="25:28">
      <c r="Y62780" s="240"/>
      <c r="AB62780" s="241"/>
    </row>
    <row r="62781" spans="25:28">
      <c r="Y62781" s="240"/>
      <c r="AB62781" s="241"/>
    </row>
    <row r="62782" spans="25:28">
      <c r="Y62782" s="240"/>
      <c r="AB62782" s="241"/>
    </row>
    <row r="62783" spans="25:28">
      <c r="Y62783" s="240"/>
      <c r="AB62783" s="241"/>
    </row>
    <row r="62784" spans="25:28">
      <c r="Y62784" s="240"/>
      <c r="AB62784" s="241"/>
    </row>
    <row r="62785" spans="25:28">
      <c r="Y62785" s="240"/>
      <c r="AB62785" s="241"/>
    </row>
    <row r="62786" spans="25:28">
      <c r="Y62786" s="240"/>
      <c r="AB62786" s="241"/>
    </row>
    <row r="62787" spans="25:28">
      <c r="Y62787" s="240"/>
      <c r="AB62787" s="241"/>
    </row>
    <row r="62788" spans="25:28">
      <c r="Y62788" s="240"/>
      <c r="AB62788" s="241"/>
    </row>
    <row r="62789" spans="25:28">
      <c r="Y62789" s="240"/>
      <c r="AB62789" s="241"/>
    </row>
    <row r="62790" spans="25:28">
      <c r="Y62790" s="240"/>
      <c r="AB62790" s="241"/>
    </row>
    <row r="62791" spans="25:28">
      <c r="Y62791" s="240"/>
      <c r="AB62791" s="241"/>
    </row>
    <row r="62792" spans="25:28">
      <c r="Y62792" s="240"/>
      <c r="AB62792" s="241"/>
    </row>
    <row r="62793" spans="25:28">
      <c r="Y62793" s="240"/>
      <c r="AB62793" s="241"/>
    </row>
    <row r="62794" spans="25:28">
      <c r="Y62794" s="240"/>
      <c r="AB62794" s="241"/>
    </row>
    <row r="62795" spans="25:28">
      <c r="Y62795" s="240"/>
      <c r="AB62795" s="241"/>
    </row>
    <row r="62796" spans="25:28">
      <c r="Y62796" s="240"/>
      <c r="AB62796" s="241"/>
    </row>
    <row r="62797" spans="25:28">
      <c r="Y62797" s="240"/>
      <c r="AB62797" s="241"/>
    </row>
    <row r="62798" spans="25:28">
      <c r="Y62798" s="240"/>
      <c r="AB62798" s="241"/>
    </row>
    <row r="62799" spans="25:28">
      <c r="Y62799" s="240"/>
      <c r="AB62799" s="241"/>
    </row>
    <row r="62800" spans="25:28">
      <c r="Y62800" s="240"/>
      <c r="AB62800" s="241"/>
    </row>
    <row r="62801" spans="25:28">
      <c r="Y62801" s="240"/>
      <c r="AB62801" s="241"/>
    </row>
    <row r="62802" spans="25:28">
      <c r="Y62802" s="240"/>
      <c r="AB62802" s="241"/>
    </row>
    <row r="62803" spans="25:28">
      <c r="Y62803" s="240"/>
      <c r="AB62803" s="241"/>
    </row>
    <row r="62804" spans="25:28">
      <c r="Y62804" s="240"/>
      <c r="AB62804" s="241"/>
    </row>
    <row r="62805" spans="25:28">
      <c r="Y62805" s="240"/>
      <c r="AB62805" s="241"/>
    </row>
    <row r="62806" spans="25:28">
      <c r="Y62806" s="240"/>
      <c r="AB62806" s="241"/>
    </row>
    <row r="62807" spans="25:28">
      <c r="Y62807" s="240"/>
      <c r="AB62807" s="241"/>
    </row>
    <row r="62808" spans="25:28">
      <c r="Y62808" s="240"/>
      <c r="AB62808" s="241"/>
    </row>
    <row r="62809" spans="25:28">
      <c r="Y62809" s="240"/>
      <c r="AB62809" s="241"/>
    </row>
    <row r="62810" spans="25:28">
      <c r="Y62810" s="240"/>
      <c r="AB62810" s="241"/>
    </row>
    <row r="62811" spans="25:28">
      <c r="Y62811" s="240"/>
      <c r="AB62811" s="241"/>
    </row>
    <row r="62812" spans="25:28">
      <c r="Y62812" s="240"/>
      <c r="AB62812" s="241"/>
    </row>
    <row r="62813" spans="25:28">
      <c r="Y62813" s="240"/>
      <c r="AB62813" s="241"/>
    </row>
    <row r="62814" spans="25:28">
      <c r="Y62814" s="240"/>
      <c r="AB62814" s="241"/>
    </row>
    <row r="62815" spans="25:28">
      <c r="Y62815" s="240"/>
      <c r="AB62815" s="241"/>
    </row>
    <row r="62816" spans="25:28">
      <c r="Y62816" s="240"/>
      <c r="AB62816" s="241"/>
    </row>
    <row r="62817" spans="25:28">
      <c r="Y62817" s="240"/>
      <c r="AB62817" s="241"/>
    </row>
    <row r="62818" spans="25:28">
      <c r="Y62818" s="240"/>
      <c r="AB62818" s="241"/>
    </row>
    <row r="62819" spans="25:28">
      <c r="Y62819" s="240"/>
      <c r="AB62819" s="241"/>
    </row>
    <row r="62820" spans="25:28">
      <c r="Y62820" s="240"/>
      <c r="AB62820" s="241"/>
    </row>
    <row r="62821" spans="25:28">
      <c r="Y62821" s="240"/>
      <c r="AB62821" s="241"/>
    </row>
    <row r="62822" spans="25:28">
      <c r="Y62822" s="240"/>
      <c r="AB62822" s="241"/>
    </row>
    <row r="62823" spans="25:28">
      <c r="Y62823" s="240"/>
      <c r="AB62823" s="241"/>
    </row>
    <row r="62824" spans="25:28">
      <c r="Y62824" s="240"/>
      <c r="AB62824" s="241"/>
    </row>
    <row r="62825" spans="25:28">
      <c r="Y62825" s="240"/>
      <c r="AB62825" s="241"/>
    </row>
    <row r="62826" spans="25:28">
      <c r="Y62826" s="240"/>
      <c r="AB62826" s="241"/>
    </row>
    <row r="62827" spans="25:28">
      <c r="Y62827" s="240"/>
      <c r="AB62827" s="241"/>
    </row>
    <row r="62828" spans="25:28">
      <c r="Y62828" s="240"/>
      <c r="AB62828" s="241"/>
    </row>
    <row r="62829" spans="25:28">
      <c r="Y62829" s="240"/>
      <c r="AB62829" s="241"/>
    </row>
    <row r="62830" spans="25:28">
      <c r="Y62830" s="240"/>
      <c r="AB62830" s="241"/>
    </row>
    <row r="62831" spans="25:28">
      <c r="Y62831" s="240"/>
      <c r="AB62831" s="241"/>
    </row>
    <row r="62832" spans="25:28">
      <c r="Y62832" s="240"/>
      <c r="AB62832" s="241"/>
    </row>
    <row r="62833" spans="25:28">
      <c r="Y62833" s="240"/>
      <c r="AB62833" s="241"/>
    </row>
    <row r="62834" spans="25:28">
      <c r="Y62834" s="240"/>
      <c r="AB62834" s="241"/>
    </row>
    <row r="62835" spans="25:28">
      <c r="Y62835" s="240"/>
      <c r="AB62835" s="241"/>
    </row>
    <row r="62836" spans="25:28">
      <c r="Y62836" s="240"/>
      <c r="AB62836" s="241"/>
    </row>
    <row r="62837" spans="25:28">
      <c r="Y62837" s="240"/>
      <c r="AB62837" s="241"/>
    </row>
    <row r="62838" spans="25:28">
      <c r="Y62838" s="240"/>
      <c r="AB62838" s="241"/>
    </row>
    <row r="62839" spans="25:28">
      <c r="Y62839" s="240"/>
      <c r="AB62839" s="241"/>
    </row>
    <row r="62840" spans="25:28">
      <c r="Y62840" s="240"/>
      <c r="AB62840" s="241"/>
    </row>
    <row r="62841" spans="25:28">
      <c r="Y62841" s="240"/>
      <c r="AB62841" s="241"/>
    </row>
    <row r="62842" spans="25:28">
      <c r="Y62842" s="240"/>
      <c r="AB62842" s="241"/>
    </row>
    <row r="62843" spans="25:28">
      <c r="Y62843" s="240"/>
      <c r="AB62843" s="241"/>
    </row>
    <row r="62844" spans="25:28">
      <c r="Y62844" s="240"/>
      <c r="AB62844" s="241"/>
    </row>
    <row r="62845" spans="25:28">
      <c r="Y62845" s="240"/>
      <c r="AB62845" s="241"/>
    </row>
    <row r="62846" spans="25:28">
      <c r="Y62846" s="240"/>
      <c r="AB62846" s="241"/>
    </row>
    <row r="62847" spans="25:28">
      <c r="Y62847" s="240"/>
      <c r="AB62847" s="241"/>
    </row>
    <row r="62848" spans="25:28">
      <c r="Y62848" s="240"/>
      <c r="AB62848" s="241"/>
    </row>
    <row r="62849" spans="25:28">
      <c r="Y62849" s="240"/>
      <c r="AB62849" s="241"/>
    </row>
    <row r="62850" spans="25:28">
      <c r="Y62850" s="240"/>
      <c r="AB62850" s="241"/>
    </row>
    <row r="62851" spans="25:28">
      <c r="Y62851" s="240"/>
      <c r="AB62851" s="241"/>
    </row>
    <row r="62852" spans="25:28">
      <c r="Y62852" s="240"/>
      <c r="AB62852" s="241"/>
    </row>
    <row r="62853" spans="25:28">
      <c r="Y62853" s="240"/>
      <c r="AB62853" s="241"/>
    </row>
    <row r="62854" spans="25:28">
      <c r="Y62854" s="240"/>
      <c r="AB62854" s="241"/>
    </row>
    <row r="62855" spans="25:28">
      <c r="Y62855" s="240"/>
      <c r="AB62855" s="241"/>
    </row>
    <row r="62856" spans="25:28">
      <c r="Y62856" s="240"/>
      <c r="AB62856" s="241"/>
    </row>
    <row r="62857" spans="25:28">
      <c r="Y62857" s="240"/>
      <c r="AB62857" s="241"/>
    </row>
    <row r="62858" spans="25:28">
      <c r="Y62858" s="240"/>
      <c r="AB62858" s="241"/>
    </row>
    <row r="62859" spans="25:28">
      <c r="Y62859" s="240"/>
      <c r="AB62859" s="241"/>
    </row>
    <row r="62860" spans="25:28">
      <c r="Y62860" s="240"/>
      <c r="AB62860" s="241"/>
    </row>
    <row r="62861" spans="25:28">
      <c r="Y62861" s="240"/>
      <c r="AB62861" s="241"/>
    </row>
    <row r="62862" spans="25:28">
      <c r="Y62862" s="240"/>
      <c r="AB62862" s="241"/>
    </row>
    <row r="62863" spans="25:28">
      <c r="Y62863" s="240"/>
      <c r="AB62863" s="241"/>
    </row>
    <row r="62864" spans="25:28">
      <c r="Y62864" s="240"/>
      <c r="AB62864" s="241"/>
    </row>
    <row r="62865" spans="25:28">
      <c r="Y62865" s="240"/>
      <c r="AB62865" s="241"/>
    </row>
    <row r="62866" spans="25:28">
      <c r="Y62866" s="240"/>
      <c r="AB62866" s="241"/>
    </row>
    <row r="62867" spans="25:28">
      <c r="Y62867" s="240"/>
      <c r="AB62867" s="241"/>
    </row>
    <row r="62868" spans="25:28">
      <c r="Y62868" s="240"/>
      <c r="AB62868" s="241"/>
    </row>
    <row r="62869" spans="25:28">
      <c r="Y62869" s="240"/>
      <c r="AB62869" s="241"/>
    </row>
    <row r="62870" spans="25:28">
      <c r="Y62870" s="240"/>
      <c r="AB62870" s="241"/>
    </row>
    <row r="62871" spans="25:28">
      <c r="Y62871" s="240"/>
      <c r="AB62871" s="241"/>
    </row>
    <row r="62872" spans="25:28">
      <c r="Y62872" s="240"/>
      <c r="AB62872" s="241"/>
    </row>
    <row r="62873" spans="25:28">
      <c r="Y62873" s="240"/>
      <c r="AB62873" s="241"/>
    </row>
    <row r="62874" spans="25:28">
      <c r="Y62874" s="240"/>
      <c r="AB62874" s="241"/>
    </row>
    <row r="62875" spans="25:28">
      <c r="Y62875" s="240"/>
      <c r="AB62875" s="241"/>
    </row>
    <row r="62876" spans="25:28">
      <c r="Y62876" s="240"/>
      <c r="AB62876" s="241"/>
    </row>
    <row r="62877" spans="25:28">
      <c r="Y62877" s="240"/>
      <c r="AB62877" s="241"/>
    </row>
    <row r="62878" spans="25:28">
      <c r="Y62878" s="240"/>
      <c r="AB62878" s="241"/>
    </row>
    <row r="62879" spans="25:28">
      <c r="Y62879" s="240"/>
      <c r="AB62879" s="241"/>
    </row>
    <row r="62880" spans="25:28">
      <c r="Y62880" s="240"/>
      <c r="AB62880" s="241"/>
    </row>
    <row r="62881" spans="25:28">
      <c r="Y62881" s="240"/>
      <c r="AB62881" s="241"/>
    </row>
    <row r="62882" spans="25:28">
      <c r="Y62882" s="240"/>
      <c r="AB62882" s="241"/>
    </row>
    <row r="62883" spans="25:28">
      <c r="Y62883" s="240"/>
      <c r="AB62883" s="241"/>
    </row>
    <row r="62884" spans="25:28">
      <c r="Y62884" s="240"/>
      <c r="AB62884" s="241"/>
    </row>
    <row r="62885" spans="25:28">
      <c r="Y62885" s="240"/>
      <c r="AB62885" s="241"/>
    </row>
    <row r="62886" spans="25:28">
      <c r="Y62886" s="240"/>
      <c r="AB62886" s="241"/>
    </row>
    <row r="62887" spans="25:28">
      <c r="Y62887" s="240"/>
      <c r="AB62887" s="241"/>
    </row>
    <row r="62888" spans="25:28">
      <c r="Y62888" s="240"/>
      <c r="AB62888" s="241"/>
    </row>
    <row r="62889" spans="25:28">
      <c r="Y62889" s="240"/>
      <c r="AB62889" s="241"/>
    </row>
    <row r="62890" spans="25:28">
      <c r="Y62890" s="240"/>
      <c r="AB62890" s="241"/>
    </row>
    <row r="62891" spans="25:28">
      <c r="Y62891" s="240"/>
      <c r="AB62891" s="241"/>
    </row>
    <row r="62892" spans="25:28">
      <c r="Y62892" s="240"/>
      <c r="AB62892" s="241"/>
    </row>
    <row r="62893" spans="25:28">
      <c r="Y62893" s="240"/>
      <c r="AB62893" s="241"/>
    </row>
    <row r="62894" spans="25:28">
      <c r="Y62894" s="240"/>
      <c r="AB62894" s="241"/>
    </row>
    <row r="62895" spans="25:28">
      <c r="Y62895" s="240"/>
      <c r="AB62895" s="241"/>
    </row>
    <row r="62896" spans="25:28">
      <c r="Y62896" s="240"/>
      <c r="AB62896" s="241"/>
    </row>
    <row r="62897" spans="25:28">
      <c r="Y62897" s="240"/>
      <c r="AB62897" s="241"/>
    </row>
    <row r="62898" spans="25:28">
      <c r="Y62898" s="240"/>
      <c r="AB62898" s="241"/>
    </row>
    <row r="62899" spans="25:28">
      <c r="Y62899" s="240"/>
      <c r="AB62899" s="241"/>
    </row>
    <row r="62900" spans="25:28">
      <c r="Y62900" s="240"/>
      <c r="AB62900" s="241"/>
    </row>
    <row r="62901" spans="25:28">
      <c r="Y62901" s="240"/>
      <c r="AB62901" s="241"/>
    </row>
    <row r="62902" spans="25:28">
      <c r="Y62902" s="240"/>
      <c r="AB62902" s="241"/>
    </row>
    <row r="62903" spans="25:28">
      <c r="Y62903" s="240"/>
      <c r="AB62903" s="241"/>
    </row>
    <row r="62904" spans="25:28">
      <c r="Y62904" s="240"/>
      <c r="AB62904" s="241"/>
    </row>
    <row r="62905" spans="25:28">
      <c r="Y62905" s="240"/>
      <c r="AB62905" s="241"/>
    </row>
    <row r="62906" spans="25:28">
      <c r="Y62906" s="240"/>
      <c r="AB62906" s="241"/>
    </row>
    <row r="62907" spans="25:28">
      <c r="Y62907" s="240"/>
      <c r="AB62907" s="241"/>
    </row>
    <row r="62908" spans="25:28">
      <c r="Y62908" s="240"/>
      <c r="AB62908" s="241"/>
    </row>
    <row r="62909" spans="25:28">
      <c r="Y62909" s="240"/>
      <c r="AB62909" s="241"/>
    </row>
    <row r="62910" spans="25:28">
      <c r="Y62910" s="240"/>
      <c r="AB62910" s="241"/>
    </row>
    <row r="62911" spans="25:28">
      <c r="Y62911" s="240"/>
      <c r="AB62911" s="241"/>
    </row>
    <row r="62912" spans="25:28">
      <c r="Y62912" s="240"/>
      <c r="AB62912" s="241"/>
    </row>
    <row r="62913" spans="25:28">
      <c r="Y62913" s="240"/>
      <c r="AB62913" s="241"/>
    </row>
    <row r="62914" spans="25:28">
      <c r="Y62914" s="240"/>
      <c r="AB62914" s="241"/>
    </row>
    <row r="62915" spans="25:28">
      <c r="Y62915" s="240"/>
      <c r="AB62915" s="241"/>
    </row>
    <row r="62916" spans="25:28">
      <c r="Y62916" s="240"/>
      <c r="AB62916" s="241"/>
    </row>
    <row r="62917" spans="25:28">
      <c r="Y62917" s="240"/>
      <c r="AB62917" s="241"/>
    </row>
    <row r="62918" spans="25:28">
      <c r="Y62918" s="240"/>
      <c r="AB62918" s="241"/>
    </row>
    <row r="62919" spans="25:28">
      <c r="Y62919" s="240"/>
      <c r="AB62919" s="241"/>
    </row>
    <row r="62920" spans="25:28">
      <c r="Y62920" s="240"/>
      <c r="AB62920" s="241"/>
    </row>
    <row r="62921" spans="25:28">
      <c r="Y62921" s="240"/>
      <c r="AB62921" s="241"/>
    </row>
    <row r="62922" spans="25:28">
      <c r="Y62922" s="240"/>
      <c r="AB62922" s="241"/>
    </row>
    <row r="62923" spans="25:28">
      <c r="Y62923" s="240"/>
      <c r="AB62923" s="241"/>
    </row>
    <row r="62924" spans="25:28">
      <c r="Y62924" s="240"/>
      <c r="AB62924" s="241"/>
    </row>
    <row r="62925" spans="25:28">
      <c r="Y62925" s="240"/>
      <c r="AB62925" s="241"/>
    </row>
    <row r="62926" spans="25:28">
      <c r="Y62926" s="240"/>
      <c r="AB62926" s="241"/>
    </row>
    <row r="62927" spans="25:28">
      <c r="Y62927" s="240"/>
      <c r="AB62927" s="241"/>
    </row>
    <row r="62928" spans="25:28">
      <c r="Y62928" s="240"/>
      <c r="AB62928" s="241"/>
    </row>
    <row r="62929" spans="25:28">
      <c r="Y62929" s="240"/>
      <c r="AB62929" s="241"/>
    </row>
    <row r="62930" spans="25:28">
      <c r="Y62930" s="240"/>
      <c r="AB62930" s="241"/>
    </row>
    <row r="62931" spans="25:28">
      <c r="Y62931" s="240"/>
      <c r="AB62931" s="241"/>
    </row>
    <row r="62932" spans="25:28">
      <c r="Y62932" s="240"/>
      <c r="AB62932" s="241"/>
    </row>
    <row r="62933" spans="25:28">
      <c r="Y62933" s="240"/>
      <c r="AB62933" s="241"/>
    </row>
    <row r="62934" spans="25:28">
      <c r="Y62934" s="240"/>
      <c r="AB62934" s="241"/>
    </row>
    <row r="62935" spans="25:28">
      <c r="Y62935" s="240"/>
      <c r="AB62935" s="241"/>
    </row>
    <row r="62936" spans="25:28">
      <c r="Y62936" s="240"/>
      <c r="AB62936" s="241"/>
    </row>
    <row r="62937" spans="25:28">
      <c r="Y62937" s="240"/>
      <c r="AB62937" s="241"/>
    </row>
    <row r="62938" spans="25:28">
      <c r="Y62938" s="240"/>
      <c r="AB62938" s="241"/>
    </row>
    <row r="62939" spans="25:28">
      <c r="Y62939" s="240"/>
      <c r="AB62939" s="241"/>
    </row>
    <row r="62940" spans="25:28">
      <c r="Y62940" s="240"/>
      <c r="AB62940" s="241"/>
    </row>
    <row r="62941" spans="25:28">
      <c r="Y62941" s="240"/>
      <c r="AB62941" s="241"/>
    </row>
    <row r="62942" spans="25:28">
      <c r="Y62942" s="240"/>
      <c r="AB62942" s="241"/>
    </row>
    <row r="62943" spans="25:28">
      <c r="Y62943" s="240"/>
      <c r="AB62943" s="241"/>
    </row>
    <row r="62944" spans="25:28">
      <c r="Y62944" s="240"/>
      <c r="AB62944" s="241"/>
    </row>
    <row r="62945" spans="25:28">
      <c r="Y62945" s="240"/>
      <c r="AB62945" s="241"/>
    </row>
    <row r="62946" spans="25:28">
      <c r="Y62946" s="240"/>
      <c r="AB62946" s="241"/>
    </row>
    <row r="62947" spans="25:28">
      <c r="Y62947" s="240"/>
      <c r="AB62947" s="241"/>
    </row>
    <row r="62948" spans="25:28">
      <c r="Y62948" s="240"/>
      <c r="AB62948" s="241"/>
    </row>
    <row r="62949" spans="25:28">
      <c r="Y62949" s="240"/>
      <c r="AB62949" s="241"/>
    </row>
    <row r="62950" spans="25:28">
      <c r="Y62950" s="240"/>
      <c r="AB62950" s="241"/>
    </row>
    <row r="62951" spans="25:28">
      <c r="Y62951" s="240"/>
      <c r="AB62951" s="241"/>
    </row>
    <row r="62952" spans="25:28">
      <c r="Y62952" s="240"/>
      <c r="AB62952" s="241"/>
    </row>
    <row r="62953" spans="25:28">
      <c r="Y62953" s="240"/>
      <c r="AB62953" s="241"/>
    </row>
    <row r="62954" spans="25:28">
      <c r="Y62954" s="240"/>
      <c r="AB62954" s="241"/>
    </row>
    <row r="62955" spans="25:28">
      <c r="Y62955" s="240"/>
      <c r="AB62955" s="241"/>
    </row>
    <row r="62956" spans="25:28">
      <c r="Y62956" s="240"/>
      <c r="AB62956" s="241"/>
    </row>
    <row r="62957" spans="25:28">
      <c r="Y62957" s="240"/>
      <c r="AB62957" s="241"/>
    </row>
    <row r="62958" spans="25:28">
      <c r="Y62958" s="240"/>
      <c r="AB62958" s="241"/>
    </row>
    <row r="62959" spans="25:28">
      <c r="Y62959" s="240"/>
      <c r="AB62959" s="241"/>
    </row>
    <row r="62960" spans="25:28">
      <c r="Y62960" s="240"/>
      <c r="AB62960" s="241"/>
    </row>
    <row r="62961" spans="25:28">
      <c r="Y62961" s="240"/>
      <c r="AB62961" s="241"/>
    </row>
    <row r="62962" spans="25:28">
      <c r="Y62962" s="240"/>
      <c r="AB62962" s="241"/>
    </row>
    <row r="62963" spans="25:28">
      <c r="Y62963" s="240"/>
      <c r="AB62963" s="241"/>
    </row>
    <row r="62964" spans="25:28">
      <c r="Y62964" s="240"/>
      <c r="AB62964" s="241"/>
    </row>
    <row r="62965" spans="25:28">
      <c r="Y62965" s="240"/>
      <c r="AB62965" s="241"/>
    </row>
    <row r="62966" spans="25:28">
      <c r="Y62966" s="240"/>
      <c r="AB62966" s="241"/>
    </row>
    <row r="62967" spans="25:28">
      <c r="Y62967" s="240"/>
      <c r="AB62967" s="241"/>
    </row>
    <row r="62968" spans="25:28">
      <c r="Y62968" s="240"/>
      <c r="AB62968" s="241"/>
    </row>
    <row r="62969" spans="25:28">
      <c r="Y62969" s="240"/>
      <c r="AB62969" s="241"/>
    </row>
    <row r="62970" spans="25:28">
      <c r="Y62970" s="240"/>
      <c r="AB62970" s="241"/>
    </row>
    <row r="62971" spans="25:28">
      <c r="Y62971" s="240"/>
      <c r="AB62971" s="241"/>
    </row>
    <row r="62972" spans="25:28">
      <c r="Y62972" s="240"/>
      <c r="AB62972" s="241"/>
    </row>
    <row r="62973" spans="25:28">
      <c r="Y62973" s="240"/>
      <c r="AB62973" s="241"/>
    </row>
    <row r="62974" spans="25:28">
      <c r="Y62974" s="240"/>
      <c r="AB62974" s="241"/>
    </row>
    <row r="62975" spans="25:28">
      <c r="Y62975" s="240"/>
      <c r="AB62975" s="241"/>
    </row>
    <row r="62976" spans="25:28">
      <c r="Y62976" s="240"/>
      <c r="AB62976" s="241"/>
    </row>
    <row r="62977" spans="25:28">
      <c r="Y62977" s="240"/>
      <c r="AB62977" s="241"/>
    </row>
    <row r="62978" spans="25:28">
      <c r="Y62978" s="240"/>
      <c r="AB62978" s="241"/>
    </row>
    <row r="62979" spans="25:28">
      <c r="Y62979" s="240"/>
      <c r="AB62979" s="241"/>
    </row>
    <row r="62980" spans="25:28">
      <c r="Y62980" s="240"/>
      <c r="AB62980" s="241"/>
    </row>
    <row r="62981" spans="25:28">
      <c r="Y62981" s="240"/>
      <c r="AB62981" s="241"/>
    </row>
    <row r="62982" spans="25:28">
      <c r="Y62982" s="240"/>
      <c r="AB62982" s="241"/>
    </row>
    <row r="62983" spans="25:28">
      <c r="Y62983" s="240"/>
      <c r="AB62983" s="241"/>
    </row>
    <row r="62984" spans="25:28">
      <c r="Y62984" s="240"/>
      <c r="AB62984" s="241"/>
    </row>
    <row r="62985" spans="25:28">
      <c r="Y62985" s="240"/>
      <c r="AB62985" s="241"/>
    </row>
    <row r="62986" spans="25:28">
      <c r="Y62986" s="240"/>
      <c r="AB62986" s="241"/>
    </row>
    <row r="62987" spans="25:28">
      <c r="Y62987" s="240"/>
      <c r="AB62987" s="241"/>
    </row>
    <row r="62988" spans="25:28">
      <c r="Y62988" s="240"/>
      <c r="AB62988" s="241"/>
    </row>
    <row r="62989" spans="25:28">
      <c r="Y62989" s="240"/>
      <c r="AB62989" s="241"/>
    </row>
    <row r="62990" spans="25:28">
      <c r="Y62990" s="240"/>
      <c r="AB62990" s="241"/>
    </row>
    <row r="62991" spans="25:28">
      <c r="Y62991" s="240"/>
      <c r="AB62991" s="241"/>
    </row>
    <row r="62992" spans="25:28">
      <c r="Y62992" s="240"/>
      <c r="AB62992" s="241"/>
    </row>
    <row r="62993" spans="25:28">
      <c r="Y62993" s="240"/>
      <c r="AB62993" s="241"/>
    </row>
    <row r="62994" spans="25:28">
      <c r="Y62994" s="240"/>
      <c r="AB62994" s="241"/>
    </row>
    <row r="62995" spans="25:28">
      <c r="Y62995" s="240"/>
      <c r="AB62995" s="241"/>
    </row>
    <row r="62996" spans="25:28">
      <c r="Y62996" s="240"/>
      <c r="AB62996" s="241"/>
    </row>
    <row r="62997" spans="25:28">
      <c r="Y62997" s="240"/>
      <c r="AB62997" s="241"/>
    </row>
    <row r="62998" spans="25:28">
      <c r="Y62998" s="240"/>
      <c r="AB62998" s="241"/>
    </row>
    <row r="62999" spans="25:28">
      <c r="Y62999" s="240"/>
      <c r="AB62999" s="241"/>
    </row>
    <row r="63000" spans="25:28">
      <c r="Y63000" s="240"/>
      <c r="AB63000" s="241"/>
    </row>
    <row r="63001" spans="25:28">
      <c r="Y63001" s="240"/>
      <c r="AB63001" s="241"/>
    </row>
    <row r="63002" spans="25:28">
      <c r="Y63002" s="240"/>
      <c r="AB63002" s="241"/>
    </row>
    <row r="63003" spans="25:28">
      <c r="Y63003" s="240"/>
      <c r="AB63003" s="241"/>
    </row>
    <row r="63004" spans="25:28">
      <c r="Y63004" s="240"/>
      <c r="AB63004" s="241"/>
    </row>
    <row r="63005" spans="25:28">
      <c r="Y63005" s="240"/>
      <c r="AB63005" s="241"/>
    </row>
    <row r="63006" spans="25:28">
      <c r="Y63006" s="240"/>
      <c r="AB63006" s="241"/>
    </row>
    <row r="63007" spans="25:28">
      <c r="Y63007" s="240"/>
      <c r="AB63007" s="241"/>
    </row>
    <row r="63008" spans="25:28">
      <c r="Y63008" s="240"/>
      <c r="AB63008" s="241"/>
    </row>
    <row r="63009" spans="25:28">
      <c r="Y63009" s="240"/>
      <c r="AB63009" s="241"/>
    </row>
    <row r="63010" spans="25:28">
      <c r="Y63010" s="240"/>
      <c r="AB63010" s="241"/>
    </row>
    <row r="63011" spans="25:28">
      <c r="Y63011" s="240"/>
      <c r="AB63011" s="241"/>
    </row>
    <row r="63012" spans="25:28">
      <c r="Y63012" s="240"/>
      <c r="AB63012" s="241"/>
    </row>
    <row r="63013" spans="25:28">
      <c r="Y63013" s="240"/>
      <c r="AB63013" s="241"/>
    </row>
    <row r="63014" spans="25:28">
      <c r="Y63014" s="240"/>
      <c r="AB63014" s="241"/>
    </row>
    <row r="63015" spans="25:28">
      <c r="Y63015" s="240"/>
      <c r="AB63015" s="241"/>
    </row>
    <row r="63016" spans="25:28">
      <c r="Y63016" s="240"/>
      <c r="AB63016" s="241"/>
    </row>
    <row r="63017" spans="25:28">
      <c r="Y63017" s="240"/>
      <c r="AB63017" s="241"/>
    </row>
    <row r="63018" spans="25:28">
      <c r="Y63018" s="240"/>
      <c r="AB63018" s="241"/>
    </row>
    <row r="63019" spans="25:28">
      <c r="Y63019" s="240"/>
      <c r="AB63019" s="241"/>
    </row>
    <row r="63020" spans="25:28">
      <c r="Y63020" s="240"/>
      <c r="AB63020" s="241"/>
    </row>
    <row r="63021" spans="25:28">
      <c r="Y63021" s="240"/>
      <c r="AB63021" s="241"/>
    </row>
    <row r="63022" spans="25:28">
      <c r="Y63022" s="240"/>
      <c r="AB63022" s="241"/>
    </row>
    <row r="63023" spans="25:28">
      <c r="Y63023" s="240"/>
      <c r="AB63023" s="241"/>
    </row>
    <row r="63024" spans="25:28">
      <c r="Y63024" s="240"/>
      <c r="AB63024" s="241"/>
    </row>
    <row r="63025" spans="25:28">
      <c r="Y63025" s="240"/>
      <c r="AB63025" s="241"/>
    </row>
    <row r="63026" spans="25:28">
      <c r="Y63026" s="240"/>
      <c r="AB63026" s="241"/>
    </row>
    <row r="63027" spans="25:28">
      <c r="Y63027" s="240"/>
      <c r="AB63027" s="241"/>
    </row>
    <row r="63028" spans="25:28">
      <c r="Y63028" s="240"/>
      <c r="AB63028" s="241"/>
    </row>
    <row r="63029" spans="25:28">
      <c r="Y63029" s="240"/>
      <c r="AB63029" s="241"/>
    </row>
    <row r="63030" spans="25:28">
      <c r="Y63030" s="240"/>
      <c r="AB63030" s="241"/>
    </row>
    <row r="63031" spans="25:28">
      <c r="Y63031" s="240"/>
      <c r="AB63031" s="241"/>
    </row>
    <row r="63032" spans="25:28">
      <c r="Y63032" s="240"/>
      <c r="AB63032" s="241"/>
    </row>
    <row r="63033" spans="25:28">
      <c r="Y63033" s="240"/>
      <c r="AB63033" s="241"/>
    </row>
    <row r="63034" spans="25:28">
      <c r="Y63034" s="240"/>
      <c r="AB63034" s="241"/>
    </row>
    <row r="63035" spans="25:28">
      <c r="Y63035" s="240"/>
      <c r="AB63035" s="241"/>
    </row>
    <row r="63036" spans="25:28">
      <c r="Y63036" s="240"/>
      <c r="AB63036" s="241"/>
    </row>
    <row r="63037" spans="25:28">
      <c r="Y63037" s="240"/>
      <c r="AB63037" s="241"/>
    </row>
    <row r="63038" spans="25:28">
      <c r="Y63038" s="240"/>
      <c r="AB63038" s="241"/>
    </row>
    <row r="63039" spans="25:28">
      <c r="Y63039" s="240"/>
      <c r="AB63039" s="241"/>
    </row>
    <row r="63040" spans="25:28">
      <c r="Y63040" s="240"/>
      <c r="AB63040" s="241"/>
    </row>
    <row r="63041" spans="25:28">
      <c r="Y63041" s="240"/>
      <c r="AB63041" s="241"/>
    </row>
    <row r="63042" spans="25:28">
      <c r="Y63042" s="240"/>
      <c r="AB63042" s="241"/>
    </row>
    <row r="63043" spans="25:28">
      <c r="Y63043" s="240"/>
      <c r="AB63043" s="241"/>
    </row>
    <row r="63044" spans="25:28">
      <c r="Y63044" s="240"/>
      <c r="AB63044" s="241"/>
    </row>
    <row r="63045" spans="25:28">
      <c r="Y63045" s="240"/>
      <c r="AB63045" s="241"/>
    </row>
    <row r="63046" spans="25:28">
      <c r="Y63046" s="240"/>
      <c r="AB63046" s="241"/>
    </row>
    <row r="63047" spans="25:28">
      <c r="Y63047" s="240"/>
      <c r="AB63047" s="241"/>
    </row>
    <row r="63048" spans="25:28">
      <c r="Y63048" s="240"/>
      <c r="AB63048" s="241"/>
    </row>
    <row r="63049" spans="25:28">
      <c r="Y63049" s="240"/>
      <c r="AB63049" s="241"/>
    </row>
    <row r="63050" spans="25:28">
      <c r="Y63050" s="240"/>
      <c r="AB63050" s="241"/>
    </row>
    <row r="63051" spans="25:28">
      <c r="Y63051" s="240"/>
      <c r="AB63051" s="241"/>
    </row>
    <row r="63052" spans="25:28">
      <c r="Y63052" s="240"/>
      <c r="AB63052" s="241"/>
    </row>
    <row r="63053" spans="25:28">
      <c r="Y63053" s="240"/>
      <c r="AB63053" s="241"/>
    </row>
    <row r="63054" spans="25:28">
      <c r="Y63054" s="240"/>
      <c r="AB63054" s="241"/>
    </row>
    <row r="63055" spans="25:28">
      <c r="Y63055" s="240"/>
      <c r="AB63055" s="241"/>
    </row>
    <row r="63056" spans="25:28">
      <c r="Y63056" s="240"/>
      <c r="AB63056" s="241"/>
    </row>
    <row r="63057" spans="25:28">
      <c r="Y63057" s="240"/>
      <c r="AB63057" s="241"/>
    </row>
    <row r="63058" spans="25:28">
      <c r="Y63058" s="240"/>
      <c r="AB63058" s="241"/>
    </row>
    <row r="63059" spans="25:28">
      <c r="Y63059" s="240"/>
      <c r="AB63059" s="241"/>
    </row>
    <row r="63060" spans="25:28">
      <c r="Y63060" s="240"/>
      <c r="AB63060" s="241"/>
    </row>
    <row r="63061" spans="25:28">
      <c r="Y63061" s="240"/>
      <c r="AB63061" s="241"/>
    </row>
    <row r="63062" spans="25:28">
      <c r="Y63062" s="240"/>
      <c r="AB63062" s="241"/>
    </row>
    <row r="63063" spans="25:28">
      <c r="Y63063" s="240"/>
      <c r="AB63063" s="241"/>
    </row>
    <row r="63064" spans="25:28">
      <c r="Y63064" s="240"/>
      <c r="AB63064" s="241"/>
    </row>
    <row r="63065" spans="25:28">
      <c r="Y63065" s="240"/>
      <c r="AB63065" s="241"/>
    </row>
    <row r="63066" spans="25:28">
      <c r="Y63066" s="240"/>
      <c r="AB63066" s="241"/>
    </row>
    <row r="63067" spans="25:28">
      <c r="Y63067" s="240"/>
      <c r="AB63067" s="241"/>
    </row>
    <row r="63068" spans="25:28">
      <c r="Y63068" s="240"/>
      <c r="AB63068" s="241"/>
    </row>
    <row r="63069" spans="25:28">
      <c r="Y63069" s="240"/>
      <c r="AB63069" s="241"/>
    </row>
    <row r="63070" spans="25:28">
      <c r="Y63070" s="240"/>
      <c r="AB63070" s="241"/>
    </row>
    <row r="63071" spans="25:28">
      <c r="Y63071" s="240"/>
      <c r="AB63071" s="241"/>
    </row>
    <row r="63072" spans="25:28">
      <c r="Y63072" s="240"/>
      <c r="AB63072" s="241"/>
    </row>
    <row r="63073" spans="25:28">
      <c r="Y63073" s="240"/>
      <c r="AB63073" s="241"/>
    </row>
    <row r="63074" spans="25:28">
      <c r="Y63074" s="240"/>
      <c r="AB63074" s="241"/>
    </row>
    <row r="63075" spans="25:28">
      <c r="Y63075" s="240"/>
      <c r="AB63075" s="241"/>
    </row>
    <row r="63076" spans="25:28">
      <c r="Y63076" s="240"/>
      <c r="AB63076" s="241"/>
    </row>
    <row r="63077" spans="25:28">
      <c r="Y63077" s="240"/>
      <c r="AB63077" s="241"/>
    </row>
    <row r="63078" spans="25:28">
      <c r="Y63078" s="240"/>
      <c r="AB63078" s="241"/>
    </row>
    <row r="63079" spans="25:28">
      <c r="Y63079" s="240"/>
      <c r="AB63079" s="241"/>
    </row>
    <row r="63080" spans="25:28">
      <c r="Y63080" s="240"/>
      <c r="AB63080" s="241"/>
    </row>
    <row r="63081" spans="25:28">
      <c r="Y63081" s="240"/>
      <c r="AB63081" s="241"/>
    </row>
    <row r="63082" spans="25:28">
      <c r="Y63082" s="240"/>
      <c r="AB63082" s="241"/>
    </row>
    <row r="63083" spans="25:28">
      <c r="Y63083" s="240"/>
      <c r="AB63083" s="241"/>
    </row>
    <row r="63084" spans="25:28">
      <c r="Y63084" s="240"/>
      <c r="AB63084" s="241"/>
    </row>
    <row r="63085" spans="25:28">
      <c r="Y63085" s="240"/>
      <c r="AB63085" s="241"/>
    </row>
    <row r="63086" spans="25:28">
      <c r="Y63086" s="240"/>
      <c r="AB63086" s="241"/>
    </row>
    <row r="63087" spans="25:28">
      <c r="Y63087" s="240"/>
      <c r="AB63087" s="241"/>
    </row>
    <row r="63088" spans="25:28">
      <c r="Y63088" s="240"/>
      <c r="AB63088" s="241"/>
    </row>
    <row r="63089" spans="25:28">
      <c r="Y63089" s="240"/>
      <c r="AB63089" s="241"/>
    </row>
    <row r="63090" spans="25:28">
      <c r="Y63090" s="240"/>
      <c r="AB63090" s="241"/>
    </row>
    <row r="63091" spans="25:28">
      <c r="Y63091" s="240"/>
      <c r="AB63091" s="241"/>
    </row>
    <row r="63092" spans="25:28">
      <c r="Y63092" s="240"/>
      <c r="AB63092" s="241"/>
    </row>
    <row r="63093" spans="25:28">
      <c r="Y63093" s="240"/>
      <c r="AB63093" s="241"/>
    </row>
    <row r="63094" spans="25:28">
      <c r="Y63094" s="240"/>
      <c r="AB63094" s="241"/>
    </row>
    <row r="63095" spans="25:28">
      <c r="Y63095" s="240"/>
      <c r="AB63095" s="241"/>
    </row>
    <row r="63096" spans="25:28">
      <c r="Y63096" s="240"/>
      <c r="AB63096" s="241"/>
    </row>
    <row r="63097" spans="25:28">
      <c r="Y63097" s="240"/>
      <c r="AB63097" s="241"/>
    </row>
    <row r="63098" spans="25:28">
      <c r="Y63098" s="240"/>
      <c r="AB63098" s="241"/>
    </row>
    <row r="63099" spans="25:28">
      <c r="Y63099" s="240"/>
      <c r="AB63099" s="241"/>
    </row>
    <row r="63100" spans="25:28">
      <c r="Y63100" s="240"/>
      <c r="AB63100" s="241"/>
    </row>
    <row r="63101" spans="25:28">
      <c r="Y63101" s="240"/>
      <c r="AB63101" s="241"/>
    </row>
    <row r="63102" spans="25:28">
      <c r="Y63102" s="240"/>
      <c r="AB63102" s="241"/>
    </row>
    <row r="63103" spans="25:28">
      <c r="Y63103" s="240"/>
      <c r="AB63103" s="241"/>
    </row>
    <row r="63104" spans="25:28">
      <c r="Y63104" s="240"/>
      <c r="AB63104" s="241"/>
    </row>
    <row r="63105" spans="25:28">
      <c r="Y63105" s="240"/>
      <c r="AB63105" s="241"/>
    </row>
    <row r="63106" spans="25:28">
      <c r="Y63106" s="240"/>
      <c r="AB63106" s="241"/>
    </row>
    <row r="63107" spans="25:28">
      <c r="Y63107" s="240"/>
      <c r="AB63107" s="241"/>
    </row>
    <row r="63108" spans="25:28">
      <c r="Y63108" s="240"/>
      <c r="AB63108" s="241"/>
    </row>
    <row r="63109" spans="25:28">
      <c r="Y63109" s="240"/>
      <c r="AB63109" s="241"/>
    </row>
    <row r="63110" spans="25:28">
      <c r="Y63110" s="240"/>
      <c r="AB63110" s="241"/>
    </row>
    <row r="63111" spans="25:28">
      <c r="Y63111" s="240"/>
      <c r="AB63111" s="241"/>
    </row>
    <row r="63112" spans="25:28">
      <c r="Y63112" s="240"/>
      <c r="AB63112" s="241"/>
    </row>
    <row r="63113" spans="25:28">
      <c r="Y63113" s="240"/>
      <c r="AB63113" s="241"/>
    </row>
    <row r="63114" spans="25:28">
      <c r="Y63114" s="240"/>
      <c r="AB63114" s="241"/>
    </row>
    <row r="63115" spans="25:28">
      <c r="Y63115" s="240"/>
      <c r="AB63115" s="241"/>
    </row>
    <row r="63116" spans="25:28">
      <c r="Y63116" s="240"/>
      <c r="AB63116" s="241"/>
    </row>
    <row r="63117" spans="25:28">
      <c r="Y63117" s="240"/>
      <c r="AB63117" s="241"/>
    </row>
    <row r="63118" spans="25:28">
      <c r="Y63118" s="240"/>
      <c r="AB63118" s="241"/>
    </row>
    <row r="63119" spans="25:28">
      <c r="Y63119" s="240"/>
      <c r="AB63119" s="241"/>
    </row>
    <row r="63120" spans="25:28">
      <c r="Y63120" s="240"/>
      <c r="AB63120" s="241"/>
    </row>
    <row r="63121" spans="25:28">
      <c r="Y63121" s="240"/>
      <c r="AB63121" s="241"/>
    </row>
    <row r="63122" spans="25:28">
      <c r="Y63122" s="240"/>
      <c r="AB63122" s="241"/>
    </row>
    <row r="63123" spans="25:28">
      <c r="Y63123" s="240"/>
      <c r="AB63123" s="241"/>
    </row>
    <row r="63124" spans="25:28">
      <c r="Y63124" s="240"/>
      <c r="AB63124" s="241"/>
    </row>
    <row r="63125" spans="25:28">
      <c r="Y63125" s="240"/>
      <c r="AB63125" s="241"/>
    </row>
    <row r="63126" spans="25:28">
      <c r="Y63126" s="240"/>
      <c r="AB63126" s="241"/>
    </row>
    <row r="63127" spans="25:28">
      <c r="Y63127" s="240"/>
      <c r="AB63127" s="241"/>
    </row>
    <row r="63128" spans="25:28">
      <c r="Y63128" s="240"/>
      <c r="AB63128" s="241"/>
    </row>
    <row r="63129" spans="25:28">
      <c r="Y63129" s="240"/>
      <c r="AB63129" s="241"/>
    </row>
    <row r="63130" spans="25:28">
      <c r="Y63130" s="240"/>
      <c r="AB63130" s="241"/>
    </row>
    <row r="63131" spans="25:28">
      <c r="Y63131" s="240"/>
      <c r="AB63131" s="241"/>
    </row>
    <row r="63132" spans="25:28">
      <c r="Y63132" s="240"/>
      <c r="AB63132" s="241"/>
    </row>
    <row r="63133" spans="25:28">
      <c r="Y63133" s="240"/>
      <c r="AB63133" s="241"/>
    </row>
    <row r="63134" spans="25:28">
      <c r="Y63134" s="240"/>
      <c r="AB63134" s="241"/>
    </row>
    <row r="63135" spans="25:28">
      <c r="Y63135" s="240"/>
      <c r="AB63135" s="241"/>
    </row>
    <row r="63136" spans="25:28">
      <c r="Y63136" s="240"/>
      <c r="AB63136" s="241"/>
    </row>
    <row r="63137" spans="25:28">
      <c r="Y63137" s="240"/>
      <c r="AB63137" s="241"/>
    </row>
    <row r="63138" spans="25:28">
      <c r="Y63138" s="240"/>
      <c r="AB63138" s="241"/>
    </row>
    <row r="63139" spans="25:28">
      <c r="Y63139" s="240"/>
      <c r="AB63139" s="241"/>
    </row>
    <row r="63140" spans="25:28">
      <c r="Y63140" s="240"/>
      <c r="AB63140" s="241"/>
    </row>
    <row r="63141" spans="25:28">
      <c r="Y63141" s="240"/>
      <c r="AB63141" s="241"/>
    </row>
    <row r="63142" spans="25:28">
      <c r="Y63142" s="240"/>
      <c r="AB63142" s="241"/>
    </row>
    <row r="63143" spans="25:28">
      <c r="Y63143" s="240"/>
      <c r="AB63143" s="241"/>
    </row>
    <row r="63144" spans="25:28">
      <c r="Y63144" s="240"/>
      <c r="AB63144" s="241"/>
    </row>
    <row r="63145" spans="25:28">
      <c r="Y63145" s="240"/>
      <c r="AB63145" s="241"/>
    </row>
    <row r="63146" spans="25:28">
      <c r="Y63146" s="240"/>
      <c r="AB63146" s="241"/>
    </row>
    <row r="63147" spans="25:28">
      <c r="Y63147" s="240"/>
      <c r="AB63147" s="241"/>
    </row>
    <row r="63148" spans="25:28">
      <c r="Y63148" s="240"/>
      <c r="AB63148" s="241"/>
    </row>
    <row r="63149" spans="25:28">
      <c r="Y63149" s="240"/>
      <c r="AB63149" s="241"/>
    </row>
    <row r="63150" spans="25:28">
      <c r="Y63150" s="240"/>
      <c r="AB63150" s="241"/>
    </row>
    <row r="63151" spans="25:28">
      <c r="Y63151" s="240"/>
      <c r="AB63151" s="241"/>
    </row>
    <row r="63152" spans="25:28">
      <c r="Y63152" s="240"/>
      <c r="AB63152" s="241"/>
    </row>
    <row r="63153" spans="25:28">
      <c r="Y63153" s="240"/>
      <c r="AB63153" s="241"/>
    </row>
    <row r="63154" spans="25:28">
      <c r="Y63154" s="240"/>
      <c r="AB63154" s="241"/>
    </row>
    <row r="63155" spans="25:28">
      <c r="Y63155" s="240"/>
      <c r="AB63155" s="241"/>
    </row>
    <row r="63156" spans="25:28">
      <c r="Y63156" s="240"/>
      <c r="AB63156" s="241"/>
    </row>
    <row r="63157" spans="25:28">
      <c r="Y63157" s="240"/>
      <c r="AB63157" s="241"/>
    </row>
    <row r="63158" spans="25:28">
      <c r="Y63158" s="240"/>
      <c r="AB63158" s="241"/>
    </row>
    <row r="63159" spans="25:28">
      <c r="Y63159" s="240"/>
      <c r="AB63159" s="241"/>
    </row>
    <row r="63160" spans="25:28">
      <c r="Y63160" s="240"/>
      <c r="AB63160" s="241"/>
    </row>
    <row r="63161" spans="25:28">
      <c r="Y63161" s="240"/>
      <c r="AB63161" s="241"/>
    </row>
    <row r="63162" spans="25:28">
      <c r="Y63162" s="240"/>
      <c r="AB63162" s="241"/>
    </row>
    <row r="63163" spans="25:28">
      <c r="Y63163" s="240"/>
      <c r="AB63163" s="241"/>
    </row>
    <row r="63164" spans="25:28">
      <c r="Y63164" s="240"/>
      <c r="AB63164" s="241"/>
    </row>
    <row r="63165" spans="25:28">
      <c r="Y63165" s="240"/>
      <c r="AB63165" s="241"/>
    </row>
    <row r="63166" spans="25:28">
      <c r="Y63166" s="240"/>
      <c r="AB63166" s="241"/>
    </row>
    <row r="63167" spans="25:28">
      <c r="Y63167" s="240"/>
      <c r="AB63167" s="241"/>
    </row>
    <row r="63168" spans="25:28">
      <c r="Y63168" s="240"/>
      <c r="AB63168" s="241"/>
    </row>
    <row r="63169" spans="25:28">
      <c r="Y63169" s="240"/>
      <c r="AB63169" s="241"/>
    </row>
    <row r="63170" spans="25:28">
      <c r="Y63170" s="240"/>
      <c r="AB63170" s="241"/>
    </row>
    <row r="63171" spans="25:28">
      <c r="Y63171" s="240"/>
      <c r="AB63171" s="241"/>
    </row>
    <row r="63172" spans="25:28">
      <c r="Y63172" s="240"/>
      <c r="AB63172" s="241"/>
    </row>
    <row r="63173" spans="25:28">
      <c r="Y63173" s="240"/>
      <c r="AB63173" s="241"/>
    </row>
    <row r="63174" spans="25:28">
      <c r="Y63174" s="240"/>
      <c r="AB63174" s="241"/>
    </row>
    <row r="63175" spans="25:28">
      <c r="Y63175" s="240"/>
      <c r="AB63175" s="241"/>
    </row>
    <row r="63176" spans="25:28">
      <c r="Y63176" s="240"/>
      <c r="AB63176" s="241"/>
    </row>
    <row r="63177" spans="25:28">
      <c r="Y63177" s="240"/>
      <c r="AB63177" s="241"/>
    </row>
    <row r="63178" spans="25:28">
      <c r="Y63178" s="240"/>
      <c r="AB63178" s="241"/>
    </row>
    <row r="63179" spans="25:28">
      <c r="Y63179" s="240"/>
      <c r="AB63179" s="241"/>
    </row>
    <row r="63180" spans="25:28">
      <c r="Y63180" s="240"/>
      <c r="AB63180" s="241"/>
    </row>
    <row r="63181" spans="25:28">
      <c r="Y63181" s="240"/>
      <c r="AB63181" s="241"/>
    </row>
    <row r="63182" spans="25:28">
      <c r="Y63182" s="240"/>
      <c r="AB63182" s="241"/>
    </row>
    <row r="63183" spans="25:28">
      <c r="Y63183" s="240"/>
      <c r="AB63183" s="241"/>
    </row>
    <row r="63184" spans="25:28">
      <c r="Y63184" s="240"/>
      <c r="AB63184" s="241"/>
    </row>
    <row r="63185" spans="25:28">
      <c r="Y63185" s="240"/>
      <c r="AB63185" s="241"/>
    </row>
    <row r="63186" spans="25:28">
      <c r="Y63186" s="240"/>
      <c r="AB63186" s="241"/>
    </row>
    <row r="63187" spans="25:28">
      <c r="Y63187" s="240"/>
      <c r="AB63187" s="241"/>
    </row>
    <row r="63188" spans="25:28">
      <c r="Y63188" s="240"/>
      <c r="AB63188" s="241"/>
    </row>
    <row r="63189" spans="25:28">
      <c r="Y63189" s="240"/>
      <c r="AB63189" s="241"/>
    </row>
    <row r="63190" spans="25:28">
      <c r="Y63190" s="240"/>
      <c r="AB63190" s="241"/>
    </row>
    <row r="63191" spans="25:28">
      <c r="Y63191" s="240"/>
      <c r="AB63191" s="241"/>
    </row>
    <row r="63192" spans="25:28">
      <c r="Y63192" s="240"/>
      <c r="AB63192" s="241"/>
    </row>
    <row r="63193" spans="25:28">
      <c r="Y63193" s="240"/>
      <c r="AB63193" s="241"/>
    </row>
    <row r="63194" spans="25:28">
      <c r="Y63194" s="240"/>
      <c r="AB63194" s="241"/>
    </row>
    <row r="63195" spans="25:28">
      <c r="Y63195" s="240"/>
      <c r="AB63195" s="241"/>
    </row>
    <row r="63196" spans="25:28">
      <c r="Y63196" s="240"/>
      <c r="AB63196" s="241"/>
    </row>
    <row r="63197" spans="25:28">
      <c r="Y63197" s="240"/>
      <c r="AB63197" s="241"/>
    </row>
    <row r="63198" spans="25:28">
      <c r="Y63198" s="240"/>
      <c r="AB63198" s="241"/>
    </row>
    <row r="63199" spans="25:28">
      <c r="Y63199" s="240"/>
      <c r="AB63199" s="241"/>
    </row>
    <row r="63200" spans="25:28">
      <c r="Y63200" s="240"/>
      <c r="AB63200" s="241"/>
    </row>
    <row r="63201" spans="25:28">
      <c r="Y63201" s="240"/>
      <c r="AB63201" s="241"/>
    </row>
    <row r="63202" spans="25:28">
      <c r="Y63202" s="240"/>
      <c r="AB63202" s="241"/>
    </row>
    <row r="63203" spans="25:28">
      <c r="Y63203" s="240"/>
      <c r="AB63203" s="241"/>
    </row>
    <row r="63204" spans="25:28">
      <c r="Y63204" s="240"/>
      <c r="AB63204" s="241"/>
    </row>
    <row r="63205" spans="25:28">
      <c r="Y63205" s="240"/>
      <c r="AB63205" s="241"/>
    </row>
    <row r="63206" spans="25:28">
      <c r="Y63206" s="240"/>
      <c r="AB63206" s="241"/>
    </row>
    <row r="63207" spans="25:28">
      <c r="Y63207" s="240"/>
      <c r="AB63207" s="241"/>
    </row>
    <row r="63208" spans="25:28">
      <c r="Y63208" s="240"/>
      <c r="AB63208" s="241"/>
    </row>
    <row r="63209" spans="25:28">
      <c r="Y63209" s="240"/>
      <c r="AB63209" s="241"/>
    </row>
    <row r="63210" spans="25:28">
      <c r="Y63210" s="240"/>
      <c r="AB63210" s="241"/>
    </row>
    <row r="63211" spans="25:28">
      <c r="Y63211" s="240"/>
      <c r="AB63211" s="241"/>
    </row>
    <row r="63212" spans="25:28">
      <c r="Y63212" s="240"/>
      <c r="AB63212" s="241"/>
    </row>
    <row r="63213" spans="25:28">
      <c r="Y63213" s="240"/>
      <c r="AB63213" s="241"/>
    </row>
    <row r="63214" spans="25:28">
      <c r="Y63214" s="240"/>
      <c r="AB63214" s="241"/>
    </row>
    <row r="63215" spans="25:28">
      <c r="Y63215" s="240"/>
      <c r="AB63215" s="241"/>
    </row>
    <row r="63216" spans="25:28">
      <c r="Y63216" s="240"/>
      <c r="AB63216" s="241"/>
    </row>
    <row r="63217" spans="25:28">
      <c r="Y63217" s="240"/>
      <c r="AB63217" s="241"/>
    </row>
    <row r="63218" spans="25:28">
      <c r="Y63218" s="240"/>
      <c r="AB63218" s="241"/>
    </row>
    <row r="63219" spans="25:28">
      <c r="Y63219" s="240"/>
      <c r="AB63219" s="241"/>
    </row>
    <row r="63220" spans="25:28">
      <c r="Y63220" s="240"/>
      <c r="AB63220" s="241"/>
    </row>
    <row r="63221" spans="25:28">
      <c r="Y63221" s="240"/>
      <c r="AB63221" s="241"/>
    </row>
    <row r="63222" spans="25:28">
      <c r="Y63222" s="240"/>
      <c r="AB63222" s="241"/>
    </row>
    <row r="63223" spans="25:28">
      <c r="Y63223" s="240"/>
      <c r="AB63223" s="241"/>
    </row>
    <row r="63224" spans="25:28">
      <c r="Y63224" s="240"/>
      <c r="AB63224" s="241"/>
    </row>
    <row r="63225" spans="25:28">
      <c r="Y63225" s="240"/>
      <c r="AB63225" s="241"/>
    </row>
    <row r="63226" spans="25:28">
      <c r="Y63226" s="240"/>
      <c r="AB63226" s="241"/>
    </row>
    <row r="63227" spans="25:28">
      <c r="Y63227" s="240"/>
      <c r="AB63227" s="241"/>
    </row>
    <row r="63228" spans="25:28">
      <c r="Y63228" s="240"/>
      <c r="AB63228" s="241"/>
    </row>
    <row r="63229" spans="25:28">
      <c r="Y63229" s="240"/>
      <c r="AB63229" s="241"/>
    </row>
    <row r="63230" spans="25:28">
      <c r="Y63230" s="240"/>
      <c r="AB63230" s="241"/>
    </row>
    <row r="63231" spans="25:28">
      <c r="Y63231" s="240"/>
      <c r="AB63231" s="241"/>
    </row>
    <row r="63232" spans="25:28">
      <c r="Y63232" s="240"/>
      <c r="AB63232" s="241"/>
    </row>
    <row r="63233" spans="25:28">
      <c r="Y63233" s="240"/>
      <c r="AB63233" s="241"/>
    </row>
    <row r="63234" spans="25:28">
      <c r="Y63234" s="240"/>
      <c r="AB63234" s="241"/>
    </row>
    <row r="63235" spans="25:28">
      <c r="Y63235" s="240"/>
      <c r="AB63235" s="241"/>
    </row>
    <row r="63236" spans="25:28">
      <c r="Y63236" s="240"/>
      <c r="AB63236" s="241"/>
    </row>
    <row r="63237" spans="25:28">
      <c r="Y63237" s="240"/>
      <c r="AB63237" s="241"/>
    </row>
    <row r="63238" spans="25:28">
      <c r="Y63238" s="240"/>
      <c r="AB63238" s="241"/>
    </row>
    <row r="63239" spans="25:28">
      <c r="Y63239" s="240"/>
      <c r="AB63239" s="241"/>
    </row>
    <row r="63240" spans="25:28">
      <c r="Y63240" s="240"/>
      <c r="AB63240" s="241"/>
    </row>
    <row r="63241" spans="25:28">
      <c r="Y63241" s="240"/>
      <c r="AB63241" s="241"/>
    </row>
    <row r="63242" spans="25:28">
      <c r="Y63242" s="240"/>
      <c r="AB63242" s="241"/>
    </row>
    <row r="63243" spans="25:28">
      <c r="Y63243" s="240"/>
      <c r="AB63243" s="241"/>
    </row>
    <row r="63244" spans="25:28">
      <c r="Y63244" s="240"/>
      <c r="AB63244" s="241"/>
    </row>
    <row r="63245" spans="25:28">
      <c r="Y63245" s="240"/>
      <c r="AB63245" s="241"/>
    </row>
    <row r="63246" spans="25:28">
      <c r="Y63246" s="240"/>
      <c r="AB63246" s="241"/>
    </row>
    <row r="63247" spans="25:28">
      <c r="Y63247" s="240"/>
      <c r="AB63247" s="241"/>
    </row>
    <row r="63248" spans="25:28">
      <c r="Y63248" s="240"/>
      <c r="AB63248" s="241"/>
    </row>
    <row r="63249" spans="25:28">
      <c r="Y63249" s="240"/>
      <c r="AB63249" s="241"/>
    </row>
    <row r="63250" spans="25:28">
      <c r="Y63250" s="240"/>
      <c r="AB63250" s="241"/>
    </row>
    <row r="63251" spans="25:28">
      <c r="Y63251" s="240"/>
      <c r="AB63251" s="241"/>
    </row>
    <row r="63252" spans="25:28">
      <c r="Y63252" s="240"/>
      <c r="AB63252" s="241"/>
    </row>
    <row r="63253" spans="25:28">
      <c r="Y63253" s="240"/>
      <c r="AB63253" s="241"/>
    </row>
    <row r="63254" spans="25:28">
      <c r="Y63254" s="240"/>
      <c r="AB63254" s="241"/>
    </row>
    <row r="63255" spans="25:28">
      <c r="Y63255" s="240"/>
      <c r="AB63255" s="241"/>
    </row>
    <row r="63256" spans="25:28">
      <c r="Y63256" s="240"/>
      <c r="AB63256" s="241"/>
    </row>
    <row r="63257" spans="25:28">
      <c r="Y63257" s="240"/>
      <c r="AB63257" s="241"/>
    </row>
    <row r="63258" spans="25:28">
      <c r="Y63258" s="240"/>
      <c r="AB63258" s="241"/>
    </row>
    <row r="63259" spans="25:28">
      <c r="Y63259" s="240"/>
      <c r="AB63259" s="241"/>
    </row>
    <row r="63260" spans="25:28">
      <c r="Y63260" s="240"/>
      <c r="AB63260" s="241"/>
    </row>
    <row r="63261" spans="25:28">
      <c r="Y63261" s="240"/>
      <c r="AB63261" s="241"/>
    </row>
    <row r="63262" spans="25:28">
      <c r="Y63262" s="240"/>
      <c r="AB63262" s="241"/>
    </row>
    <row r="63263" spans="25:28">
      <c r="Y63263" s="240"/>
      <c r="AB63263" s="241"/>
    </row>
    <row r="63264" spans="25:28">
      <c r="Y63264" s="240"/>
      <c r="AB63264" s="241"/>
    </row>
    <row r="63265" spans="25:28">
      <c r="Y63265" s="240"/>
      <c r="AB63265" s="241"/>
    </row>
    <row r="63266" spans="25:28">
      <c r="Y63266" s="240"/>
      <c r="AB63266" s="241"/>
    </row>
    <row r="63267" spans="25:28">
      <c r="Y63267" s="240"/>
      <c r="AB63267" s="241"/>
    </row>
    <row r="63268" spans="25:28">
      <c r="Y63268" s="240"/>
      <c r="AB63268" s="241"/>
    </row>
    <row r="63269" spans="25:28">
      <c r="Y63269" s="240"/>
      <c r="AB63269" s="241"/>
    </row>
    <row r="63270" spans="25:28">
      <c r="Y63270" s="240"/>
      <c r="AB63270" s="241"/>
    </row>
    <row r="63271" spans="25:28">
      <c r="Y63271" s="240"/>
      <c r="AB63271" s="241"/>
    </row>
    <row r="63272" spans="25:28">
      <c r="Y63272" s="240"/>
      <c r="AB63272" s="241"/>
    </row>
    <row r="63273" spans="25:28">
      <c r="Y63273" s="240"/>
      <c r="AB63273" s="241"/>
    </row>
    <row r="63274" spans="25:28">
      <c r="Y63274" s="240"/>
      <c r="AB63274" s="241"/>
    </row>
    <row r="63275" spans="25:28">
      <c r="Y63275" s="240"/>
      <c r="AB63275" s="241"/>
    </row>
    <row r="63276" spans="25:28">
      <c r="Y63276" s="240"/>
      <c r="AB63276" s="241"/>
    </row>
    <row r="63277" spans="25:28">
      <c r="Y63277" s="240"/>
      <c r="AB63277" s="241"/>
    </row>
    <row r="63278" spans="25:28">
      <c r="Y63278" s="240"/>
      <c r="AB63278" s="241"/>
    </row>
    <row r="63279" spans="25:28">
      <c r="Y63279" s="240"/>
      <c r="AB63279" s="241"/>
    </row>
    <row r="63280" spans="25:28">
      <c r="Y63280" s="240"/>
      <c r="AB63280" s="241"/>
    </row>
    <row r="63281" spans="25:28">
      <c r="Y63281" s="240"/>
      <c r="AB63281" s="241"/>
    </row>
    <row r="63282" spans="25:28">
      <c r="Y63282" s="240"/>
      <c r="AB63282" s="241"/>
    </row>
    <row r="63283" spans="25:28">
      <c r="Y63283" s="240"/>
      <c r="AB63283" s="241"/>
    </row>
    <row r="63284" spans="25:28">
      <c r="Y63284" s="240"/>
      <c r="AB63284" s="241"/>
    </row>
    <row r="63285" spans="25:28">
      <c r="Y63285" s="240"/>
      <c r="AB63285" s="241"/>
    </row>
    <row r="63286" spans="25:28">
      <c r="Y63286" s="240"/>
      <c r="AB63286" s="241"/>
    </row>
    <row r="63287" spans="25:28">
      <c r="Y63287" s="240"/>
      <c r="AB63287" s="241"/>
    </row>
    <row r="63288" spans="25:28">
      <c r="Y63288" s="240"/>
      <c r="AB63288" s="241"/>
    </row>
    <row r="63289" spans="25:28">
      <c r="Y63289" s="240"/>
      <c r="AB63289" s="241"/>
    </row>
    <row r="63290" spans="25:28">
      <c r="Y63290" s="240"/>
      <c r="AB63290" s="241"/>
    </row>
    <row r="63291" spans="25:28">
      <c r="Y63291" s="240"/>
      <c r="AB63291" s="241"/>
    </row>
    <row r="63292" spans="25:28">
      <c r="Y63292" s="240"/>
      <c r="AB63292" s="241"/>
    </row>
    <row r="63293" spans="25:28">
      <c r="Y63293" s="240"/>
      <c r="AB63293" s="241"/>
    </row>
    <row r="63294" spans="25:28">
      <c r="Y63294" s="240"/>
      <c r="AB63294" s="241"/>
    </row>
    <row r="63295" spans="25:28">
      <c r="Y63295" s="240"/>
      <c r="AB63295" s="241"/>
    </row>
    <row r="63296" spans="25:28">
      <c r="Y63296" s="240"/>
      <c r="AB63296" s="241"/>
    </row>
    <row r="63297" spans="25:28">
      <c r="Y63297" s="240"/>
      <c r="AB63297" s="241"/>
    </row>
    <row r="63298" spans="25:28">
      <c r="Y63298" s="240"/>
      <c r="AB63298" s="241"/>
    </row>
    <row r="63299" spans="25:28">
      <c r="Y63299" s="240"/>
      <c r="AB63299" s="241"/>
    </row>
    <row r="63300" spans="25:28">
      <c r="Y63300" s="240"/>
      <c r="AB63300" s="241"/>
    </row>
    <row r="63301" spans="25:28">
      <c r="Y63301" s="240"/>
      <c r="AB63301" s="241"/>
    </row>
    <row r="63302" spans="25:28">
      <c r="Y63302" s="240"/>
      <c r="AB63302" s="241"/>
    </row>
    <row r="63303" spans="25:28">
      <c r="Y63303" s="240"/>
      <c r="AB63303" s="241"/>
    </row>
    <row r="63304" spans="25:28">
      <c r="Y63304" s="240"/>
      <c r="AB63304" s="241"/>
    </row>
    <row r="63305" spans="25:28">
      <c r="Y63305" s="240"/>
      <c r="AB63305" s="241"/>
    </row>
    <row r="63306" spans="25:28">
      <c r="Y63306" s="240"/>
      <c r="AB63306" s="241"/>
    </row>
    <row r="63307" spans="25:28">
      <c r="Y63307" s="240"/>
      <c r="AB63307" s="241"/>
    </row>
    <row r="63308" spans="25:28">
      <c r="Y63308" s="240"/>
      <c r="AB63308" s="241"/>
    </row>
    <row r="63309" spans="25:28">
      <c r="Y63309" s="240"/>
      <c r="AB63309" s="241"/>
    </row>
    <row r="63310" spans="25:28">
      <c r="Y63310" s="240"/>
      <c r="AB63310" s="241"/>
    </row>
    <row r="63311" spans="25:28">
      <c r="Y63311" s="240"/>
      <c r="AB63311" s="241"/>
    </row>
    <row r="63312" spans="25:28">
      <c r="Y63312" s="240"/>
      <c r="AB63312" s="241"/>
    </row>
    <row r="63313" spans="25:28">
      <c r="Y63313" s="240"/>
      <c r="AB63313" s="241"/>
    </row>
    <row r="63314" spans="25:28">
      <c r="Y63314" s="240"/>
      <c r="AB63314" s="241"/>
    </row>
    <row r="63315" spans="25:28">
      <c r="Y63315" s="240"/>
      <c r="AB63315" s="241"/>
    </row>
    <row r="63316" spans="25:28">
      <c r="Y63316" s="240"/>
      <c r="AB63316" s="241"/>
    </row>
    <row r="63317" spans="25:28">
      <c r="Y63317" s="240"/>
      <c r="AB63317" s="241"/>
    </row>
    <row r="63318" spans="25:28">
      <c r="Y63318" s="240"/>
      <c r="AB63318" s="241"/>
    </row>
    <row r="63319" spans="25:28">
      <c r="Y63319" s="240"/>
      <c r="AB63319" s="241"/>
    </row>
    <row r="63320" spans="25:28">
      <c r="Y63320" s="240"/>
      <c r="AB63320" s="241"/>
    </row>
    <row r="63321" spans="25:28">
      <c r="Y63321" s="240"/>
      <c r="AB63321" s="241"/>
    </row>
    <row r="63322" spans="25:28">
      <c r="Y63322" s="240"/>
      <c r="AB63322" s="241"/>
    </row>
    <row r="63323" spans="25:28">
      <c r="Y63323" s="240"/>
      <c r="AB63323" s="241"/>
    </row>
    <row r="63324" spans="25:28">
      <c r="Y63324" s="240"/>
      <c r="AB63324" s="241"/>
    </row>
    <row r="63325" spans="25:28">
      <c r="Y63325" s="240"/>
      <c r="AB63325" s="241"/>
    </row>
    <row r="63326" spans="25:28">
      <c r="Y63326" s="240"/>
      <c r="AB63326" s="241"/>
    </row>
    <row r="63327" spans="25:28">
      <c r="Y63327" s="240"/>
      <c r="AB63327" s="241"/>
    </row>
    <row r="63328" spans="25:28">
      <c r="Y63328" s="240"/>
      <c r="AB63328" s="241"/>
    </row>
    <row r="63329" spans="25:28">
      <c r="Y63329" s="240"/>
      <c r="AB63329" s="241"/>
    </row>
    <row r="63330" spans="25:28">
      <c r="Y63330" s="240"/>
      <c r="AB63330" s="241"/>
    </row>
    <row r="63331" spans="25:28">
      <c r="Y63331" s="240"/>
      <c r="AB63331" s="241"/>
    </row>
    <row r="63332" spans="25:28">
      <c r="Y63332" s="240"/>
      <c r="AB63332" s="241"/>
    </row>
    <row r="63333" spans="25:28">
      <c r="Y63333" s="240"/>
      <c r="AB63333" s="241"/>
    </row>
    <row r="63334" spans="25:28">
      <c r="Y63334" s="240"/>
      <c r="AB63334" s="241"/>
    </row>
    <row r="63335" spans="25:28">
      <c r="Y63335" s="240"/>
      <c r="AB63335" s="241"/>
    </row>
    <row r="63336" spans="25:28">
      <c r="Y63336" s="240"/>
      <c r="AB63336" s="241"/>
    </row>
    <row r="63337" spans="25:28">
      <c r="Y63337" s="240"/>
      <c r="AB63337" s="241"/>
    </row>
    <row r="63338" spans="25:28">
      <c r="Y63338" s="240"/>
      <c r="AB63338" s="241"/>
    </row>
    <row r="63339" spans="25:28">
      <c r="Y63339" s="240"/>
      <c r="AB63339" s="241"/>
    </row>
    <row r="63340" spans="25:28">
      <c r="Y63340" s="240"/>
      <c r="AB63340" s="241"/>
    </row>
    <row r="63341" spans="25:28">
      <c r="Y63341" s="240"/>
      <c r="AB63341" s="241"/>
    </row>
    <row r="63342" spans="25:28">
      <c r="Y63342" s="240"/>
      <c r="AB63342" s="241"/>
    </row>
    <row r="63343" spans="25:28">
      <c r="Y63343" s="240"/>
      <c r="AB63343" s="241"/>
    </row>
    <row r="63344" spans="25:28">
      <c r="Y63344" s="240"/>
      <c r="AB63344" s="241"/>
    </row>
    <row r="63345" spans="25:28">
      <c r="Y63345" s="240"/>
      <c r="AB63345" s="241"/>
    </row>
    <row r="63346" spans="25:28">
      <c r="Y63346" s="240"/>
      <c r="AB63346" s="241"/>
    </row>
    <row r="63347" spans="25:28">
      <c r="Y63347" s="240"/>
      <c r="AB63347" s="241"/>
    </row>
    <row r="63348" spans="25:28">
      <c r="Y63348" s="240"/>
      <c r="AB63348" s="241"/>
    </row>
    <row r="63349" spans="25:28">
      <c r="Y63349" s="240"/>
      <c r="AB63349" s="241"/>
    </row>
    <row r="63350" spans="25:28">
      <c r="Y63350" s="240"/>
      <c r="AB63350" s="241"/>
    </row>
    <row r="63351" spans="25:28">
      <c r="Y63351" s="240"/>
      <c r="AB63351" s="241"/>
    </row>
    <row r="63352" spans="25:28">
      <c r="Y63352" s="240"/>
      <c r="AB63352" s="241"/>
    </row>
    <row r="63353" spans="25:28">
      <c r="Y63353" s="240"/>
      <c r="AB63353" s="241"/>
    </row>
    <row r="63354" spans="25:28">
      <c r="Y63354" s="240"/>
      <c r="AB63354" s="241"/>
    </row>
    <row r="63355" spans="25:28">
      <c r="Y63355" s="240"/>
      <c r="AB63355" s="241"/>
    </row>
    <row r="63356" spans="25:28">
      <c r="Y63356" s="240"/>
      <c r="AB63356" s="241"/>
    </row>
    <row r="63357" spans="25:28">
      <c r="Y63357" s="240"/>
      <c r="AB63357" s="241"/>
    </row>
    <row r="63358" spans="25:28">
      <c r="Y63358" s="240"/>
      <c r="AB63358" s="241"/>
    </row>
    <row r="63359" spans="25:28">
      <c r="Y63359" s="240"/>
      <c r="AB63359" s="241"/>
    </row>
    <row r="63360" spans="25:28">
      <c r="Y63360" s="240"/>
      <c r="AB63360" s="241"/>
    </row>
    <row r="63361" spans="25:28">
      <c r="Y63361" s="240"/>
      <c r="AB63361" s="241"/>
    </row>
    <row r="63362" spans="25:28">
      <c r="Y63362" s="240"/>
      <c r="AB63362" s="241"/>
    </row>
    <row r="63363" spans="25:28">
      <c r="Y63363" s="240"/>
      <c r="AB63363" s="241"/>
    </row>
    <row r="63364" spans="25:28">
      <c r="Y63364" s="240"/>
      <c r="AB63364" s="241"/>
    </row>
    <row r="63365" spans="25:28">
      <c r="Y63365" s="240"/>
      <c r="AB63365" s="241"/>
    </row>
    <row r="63366" spans="25:28">
      <c r="Y63366" s="240"/>
      <c r="AB63366" s="241"/>
    </row>
    <row r="63367" spans="25:28">
      <c r="Y63367" s="240"/>
      <c r="AB63367" s="241"/>
    </row>
    <row r="63368" spans="25:28">
      <c r="Y63368" s="240"/>
      <c r="AB63368" s="241"/>
    </row>
    <row r="63369" spans="25:28">
      <c r="Y63369" s="240"/>
      <c r="AB63369" s="241"/>
    </row>
    <row r="63370" spans="25:28">
      <c r="Y63370" s="240"/>
      <c r="AB63370" s="241"/>
    </row>
    <row r="63371" spans="25:28">
      <c r="Y63371" s="240"/>
      <c r="AB63371" s="241"/>
    </row>
    <row r="63372" spans="25:28">
      <c r="Y63372" s="240"/>
      <c r="AB63372" s="241"/>
    </row>
    <row r="63373" spans="25:28">
      <c r="Y63373" s="240"/>
      <c r="AB63373" s="241"/>
    </row>
    <row r="63374" spans="25:28">
      <c r="Y63374" s="240"/>
      <c r="AB63374" s="241"/>
    </row>
    <row r="63375" spans="25:28">
      <c r="Y63375" s="240"/>
      <c r="AB63375" s="241"/>
    </row>
    <row r="63376" spans="25:28">
      <c r="Y63376" s="240"/>
      <c r="AB63376" s="241"/>
    </row>
    <row r="63377" spans="25:28">
      <c r="Y63377" s="240"/>
      <c r="AB63377" s="241"/>
    </row>
    <row r="63378" spans="25:28">
      <c r="Y63378" s="240"/>
      <c r="AB63378" s="241"/>
    </row>
    <row r="63379" spans="25:28">
      <c r="Y63379" s="240"/>
      <c r="AB63379" s="241"/>
    </row>
    <row r="63380" spans="25:28">
      <c r="Y63380" s="240"/>
      <c r="AB63380" s="241"/>
    </row>
    <row r="63381" spans="25:28">
      <c r="Y63381" s="240"/>
      <c r="AB63381" s="241"/>
    </row>
    <row r="63382" spans="25:28">
      <c r="Y63382" s="240"/>
      <c r="AB63382" s="241"/>
    </row>
    <row r="63383" spans="25:28">
      <c r="Y63383" s="240"/>
      <c r="AB63383" s="241"/>
    </row>
    <row r="63384" spans="25:28">
      <c r="Y63384" s="240"/>
      <c r="AB63384" s="241"/>
    </row>
    <row r="63385" spans="25:28">
      <c r="Y63385" s="240"/>
      <c r="AB63385" s="241"/>
    </row>
    <row r="63386" spans="25:28">
      <c r="Y63386" s="240"/>
      <c r="AB63386" s="241"/>
    </row>
    <row r="63387" spans="25:28">
      <c r="Y63387" s="240"/>
      <c r="AB63387" s="241"/>
    </row>
    <row r="63388" spans="25:28">
      <c r="Y63388" s="240"/>
      <c r="AB63388" s="241"/>
    </row>
    <row r="63389" spans="25:28">
      <c r="Y63389" s="240"/>
      <c r="AB63389" s="241"/>
    </row>
    <row r="63390" spans="25:28">
      <c r="Y63390" s="240"/>
      <c r="AB63390" s="241"/>
    </row>
    <row r="63391" spans="25:28">
      <c r="Y63391" s="240"/>
      <c r="AB63391" s="241"/>
    </row>
    <row r="63392" spans="25:28">
      <c r="Y63392" s="240"/>
      <c r="AB63392" s="241"/>
    </row>
    <row r="63393" spans="25:28">
      <c r="Y63393" s="240"/>
      <c r="AB63393" s="241"/>
    </row>
    <row r="63394" spans="25:28">
      <c r="Y63394" s="240"/>
      <c r="AB63394" s="241"/>
    </row>
    <row r="63395" spans="25:28">
      <c r="Y63395" s="240"/>
      <c r="AB63395" s="241"/>
    </row>
    <row r="63396" spans="25:28">
      <c r="Y63396" s="240"/>
      <c r="AB63396" s="241"/>
    </row>
    <row r="63397" spans="25:28">
      <c r="Y63397" s="240"/>
      <c r="AB63397" s="241"/>
    </row>
    <row r="63398" spans="25:28">
      <c r="Y63398" s="240"/>
      <c r="AB63398" s="241"/>
    </row>
    <row r="63399" spans="25:28">
      <c r="Y63399" s="240"/>
      <c r="AB63399" s="241"/>
    </row>
    <row r="63400" spans="25:28">
      <c r="Y63400" s="240"/>
      <c r="AB63400" s="241"/>
    </row>
    <row r="63401" spans="25:28">
      <c r="Y63401" s="240"/>
      <c r="AB63401" s="241"/>
    </row>
    <row r="63402" spans="25:28">
      <c r="Y63402" s="240"/>
      <c r="AB63402" s="241"/>
    </row>
    <row r="63403" spans="25:28">
      <c r="Y63403" s="240"/>
      <c r="AB63403" s="241"/>
    </row>
    <row r="63404" spans="25:28">
      <c r="Y63404" s="240"/>
      <c r="AB63404" s="241"/>
    </row>
    <row r="63405" spans="25:28">
      <c r="Y63405" s="240"/>
      <c r="AB63405" s="241"/>
    </row>
    <row r="63406" spans="25:28">
      <c r="Y63406" s="240"/>
      <c r="AB63406" s="241"/>
    </row>
    <row r="63407" spans="25:28">
      <c r="Y63407" s="240"/>
      <c r="AB63407" s="241"/>
    </row>
    <row r="63408" spans="25:28">
      <c r="Y63408" s="240"/>
      <c r="AB63408" s="241"/>
    </row>
    <row r="63409" spans="25:28">
      <c r="Y63409" s="240"/>
      <c r="AB63409" s="241"/>
    </row>
    <row r="63410" spans="25:28">
      <c r="Y63410" s="240"/>
      <c r="AB63410" s="241"/>
    </row>
    <row r="63411" spans="25:28">
      <c r="Y63411" s="240"/>
      <c r="AB63411" s="241"/>
    </row>
    <row r="63412" spans="25:28">
      <c r="Y63412" s="240"/>
      <c r="AB63412" s="241"/>
    </row>
    <row r="63413" spans="25:28">
      <c r="Y63413" s="240"/>
      <c r="AB63413" s="241"/>
    </row>
    <row r="63414" spans="25:28">
      <c r="Y63414" s="240"/>
      <c r="AB63414" s="241"/>
    </row>
    <row r="63415" spans="25:28">
      <c r="Y63415" s="240"/>
      <c r="AB63415" s="241"/>
    </row>
    <row r="63416" spans="25:28">
      <c r="Y63416" s="240"/>
      <c r="AB63416" s="241"/>
    </row>
    <row r="63417" spans="25:28">
      <c r="Y63417" s="240"/>
      <c r="AB63417" s="241"/>
    </row>
    <row r="63418" spans="25:28">
      <c r="Y63418" s="240"/>
      <c r="AB63418" s="241"/>
    </row>
    <row r="63419" spans="25:28">
      <c r="Y63419" s="240"/>
      <c r="AB63419" s="241"/>
    </row>
    <row r="63420" spans="25:28">
      <c r="Y63420" s="240"/>
      <c r="AB63420" s="241"/>
    </row>
    <row r="63421" spans="25:28">
      <c r="Y63421" s="240"/>
      <c r="AB63421" s="241"/>
    </row>
    <row r="63422" spans="25:28">
      <c r="Y63422" s="240"/>
      <c r="AB63422" s="241"/>
    </row>
    <row r="63423" spans="25:28">
      <c r="Y63423" s="240"/>
      <c r="AB63423" s="241"/>
    </row>
    <row r="63424" spans="25:28">
      <c r="Y63424" s="240"/>
      <c r="AB63424" s="241"/>
    </row>
    <row r="63425" spans="25:28">
      <c r="Y63425" s="240"/>
      <c r="AB63425" s="241"/>
    </row>
    <row r="63426" spans="25:28">
      <c r="Y63426" s="240"/>
      <c r="AB63426" s="241"/>
    </row>
    <row r="63427" spans="25:28">
      <c r="Y63427" s="240"/>
      <c r="AB63427" s="241"/>
    </row>
    <row r="63428" spans="25:28">
      <c r="Y63428" s="240"/>
      <c r="AB63428" s="241"/>
    </row>
    <row r="63429" spans="25:28">
      <c r="Y63429" s="240"/>
      <c r="AB63429" s="241"/>
    </row>
    <row r="63430" spans="25:28">
      <c r="Y63430" s="240"/>
      <c r="AB63430" s="241"/>
    </row>
    <row r="63431" spans="25:28">
      <c r="Y63431" s="240"/>
      <c r="AB63431" s="241"/>
    </row>
    <row r="63432" spans="25:28">
      <c r="Y63432" s="240"/>
      <c r="AB63432" s="241"/>
    </row>
    <row r="63433" spans="25:28">
      <c r="Y63433" s="240"/>
      <c r="AB63433" s="241"/>
    </row>
    <row r="63434" spans="25:28">
      <c r="Y63434" s="240"/>
      <c r="AB63434" s="241"/>
    </row>
    <row r="63435" spans="25:28">
      <c r="Y63435" s="240"/>
      <c r="AB63435" s="241"/>
    </row>
    <row r="63436" spans="25:28">
      <c r="Y63436" s="240"/>
      <c r="AB63436" s="241"/>
    </row>
    <row r="63437" spans="25:28">
      <c r="Y63437" s="240"/>
      <c r="AB63437" s="241"/>
    </row>
    <row r="63438" spans="25:28">
      <c r="Y63438" s="240"/>
      <c r="AB63438" s="241"/>
    </row>
    <row r="63439" spans="25:28">
      <c r="Y63439" s="240"/>
      <c r="AB63439" s="241"/>
    </row>
    <row r="63440" spans="25:28">
      <c r="Y63440" s="240"/>
      <c r="AB63440" s="241"/>
    </row>
    <row r="63441" spans="25:28">
      <c r="Y63441" s="240"/>
      <c r="AB63441" s="241"/>
    </row>
    <row r="63442" spans="25:28">
      <c r="Y63442" s="240"/>
      <c r="AB63442" s="241"/>
    </row>
    <row r="63443" spans="25:28">
      <c r="Y63443" s="240"/>
      <c r="AB63443" s="241"/>
    </row>
    <row r="63444" spans="25:28">
      <c r="Y63444" s="240"/>
      <c r="AB63444" s="241"/>
    </row>
    <row r="63445" spans="25:28">
      <c r="Y63445" s="240"/>
      <c r="AB63445" s="241"/>
    </row>
    <row r="63446" spans="25:28">
      <c r="Y63446" s="240"/>
      <c r="AB63446" s="241"/>
    </row>
    <row r="63447" spans="25:28">
      <c r="Y63447" s="240"/>
      <c r="AB63447" s="241"/>
    </row>
    <row r="63448" spans="25:28">
      <c r="Y63448" s="240"/>
      <c r="AB63448" s="241"/>
    </row>
    <row r="63449" spans="25:28">
      <c r="Y63449" s="240"/>
      <c r="AB63449" s="241"/>
    </row>
    <row r="63450" spans="25:28">
      <c r="Y63450" s="240"/>
      <c r="AB63450" s="241"/>
    </row>
    <row r="63451" spans="25:28">
      <c r="Y63451" s="240"/>
      <c r="AB63451" s="241"/>
    </row>
    <row r="63452" spans="25:28">
      <c r="Y63452" s="240"/>
      <c r="AB63452" s="241"/>
    </row>
    <row r="63453" spans="25:28">
      <c r="Y63453" s="240"/>
      <c r="AB63453" s="241"/>
    </row>
    <row r="63454" spans="25:28">
      <c r="Y63454" s="240"/>
      <c r="AB63454" s="241"/>
    </row>
    <row r="63455" spans="25:28">
      <c r="Y63455" s="240"/>
      <c r="AB63455" s="241"/>
    </row>
    <row r="63456" spans="25:28">
      <c r="Y63456" s="240"/>
      <c r="AB63456" s="241"/>
    </row>
    <row r="63457" spans="25:28">
      <c r="Y63457" s="240"/>
      <c r="AB63457" s="241"/>
    </row>
    <row r="63458" spans="25:28">
      <c r="Y63458" s="240"/>
      <c r="AB63458" s="241"/>
    </row>
    <row r="63459" spans="25:28">
      <c r="Y63459" s="240"/>
      <c r="AB63459" s="241"/>
    </row>
    <row r="63460" spans="25:28">
      <c r="Y63460" s="240"/>
      <c r="AB63460" s="241"/>
    </row>
    <row r="63461" spans="25:28">
      <c r="Y63461" s="240"/>
      <c r="AB63461" s="241"/>
    </row>
    <row r="63462" spans="25:28">
      <c r="Y63462" s="240"/>
      <c r="AB63462" s="241"/>
    </row>
    <row r="63463" spans="25:28">
      <c r="Y63463" s="240"/>
      <c r="AB63463" s="241"/>
    </row>
    <row r="63464" spans="25:28">
      <c r="Y63464" s="240"/>
      <c r="AB63464" s="241"/>
    </row>
    <row r="63465" spans="25:28">
      <c r="Y63465" s="240"/>
      <c r="AB63465" s="241"/>
    </row>
    <row r="63466" spans="25:28">
      <c r="Y63466" s="240"/>
      <c r="AB63466" s="241"/>
    </row>
    <row r="63467" spans="25:28">
      <c r="Y63467" s="240"/>
      <c r="AB63467" s="241"/>
    </row>
    <row r="63468" spans="25:28">
      <c r="Y63468" s="240"/>
      <c r="AB63468" s="241"/>
    </row>
    <row r="63469" spans="25:28">
      <c r="Y63469" s="240"/>
      <c r="AB63469" s="241"/>
    </row>
    <row r="63470" spans="25:28">
      <c r="Y63470" s="240"/>
      <c r="AB63470" s="241"/>
    </row>
    <row r="63471" spans="25:28">
      <c r="Y63471" s="240"/>
      <c r="AB63471" s="241"/>
    </row>
    <row r="63472" spans="25:28">
      <c r="Y63472" s="240"/>
      <c r="AB63472" s="241"/>
    </row>
    <row r="63473" spans="25:28">
      <c r="Y63473" s="240"/>
      <c r="AB63473" s="241"/>
    </row>
    <row r="63474" spans="25:28">
      <c r="Y63474" s="240"/>
      <c r="AB63474" s="241"/>
    </row>
    <row r="63475" spans="25:28">
      <c r="Y63475" s="240"/>
      <c r="AB63475" s="241"/>
    </row>
    <row r="63476" spans="25:28">
      <c r="Y63476" s="240"/>
      <c r="AB63476" s="241"/>
    </row>
    <row r="63477" spans="25:28">
      <c r="Y63477" s="240"/>
      <c r="AB63477" s="241"/>
    </row>
    <row r="63478" spans="25:28">
      <c r="Y63478" s="240"/>
      <c r="AB63478" s="241"/>
    </row>
    <row r="63479" spans="25:28">
      <c r="Y63479" s="240"/>
      <c r="AB63479" s="241"/>
    </row>
    <row r="63480" spans="25:28">
      <c r="Y63480" s="240"/>
      <c r="AB63480" s="241"/>
    </row>
    <row r="63481" spans="25:28">
      <c r="Y63481" s="240"/>
      <c r="AB63481" s="241"/>
    </row>
    <row r="63482" spans="25:28">
      <c r="Y63482" s="240"/>
      <c r="AB63482" s="241"/>
    </row>
    <row r="63483" spans="25:28">
      <c r="Y63483" s="240"/>
      <c r="AB63483" s="241"/>
    </row>
    <row r="63484" spans="25:28">
      <c r="Y63484" s="240"/>
      <c r="AB63484" s="241"/>
    </row>
    <row r="63485" spans="25:28">
      <c r="Y63485" s="240"/>
      <c r="AB63485" s="241"/>
    </row>
    <row r="63486" spans="25:28">
      <c r="Y63486" s="240"/>
      <c r="AB63486" s="241"/>
    </row>
    <row r="63487" spans="25:28">
      <c r="Y63487" s="240"/>
      <c r="AB63487" s="241"/>
    </row>
    <row r="63488" spans="25:28">
      <c r="Y63488" s="240"/>
      <c r="AB63488" s="241"/>
    </row>
    <row r="63489" spans="25:28">
      <c r="Y63489" s="240"/>
      <c r="AB63489" s="241"/>
    </row>
    <row r="63490" spans="25:28">
      <c r="Y63490" s="240"/>
      <c r="AB63490" s="241"/>
    </row>
    <row r="63491" spans="25:28">
      <c r="Y63491" s="240"/>
      <c r="AB63491" s="241"/>
    </row>
    <row r="63492" spans="25:28">
      <c r="Y63492" s="240"/>
      <c r="AB63492" s="241"/>
    </row>
    <row r="63493" spans="25:28">
      <c r="Y63493" s="240"/>
      <c r="AB63493" s="241"/>
    </row>
    <row r="63494" spans="25:28">
      <c r="Y63494" s="240"/>
      <c r="AB63494" s="241"/>
    </row>
    <row r="63495" spans="25:28">
      <c r="Y63495" s="240"/>
      <c r="AB63495" s="241"/>
    </row>
    <row r="63496" spans="25:28">
      <c r="Y63496" s="240"/>
      <c r="AB63496" s="241"/>
    </row>
    <row r="63497" spans="25:28">
      <c r="Y63497" s="240"/>
      <c r="AB63497" s="241"/>
    </row>
    <row r="63498" spans="25:28">
      <c r="Y63498" s="240"/>
      <c r="AB63498" s="241"/>
    </row>
    <row r="63499" spans="25:28">
      <c r="Y63499" s="240"/>
      <c r="AB63499" s="241"/>
    </row>
    <row r="63500" spans="25:28">
      <c r="Y63500" s="240"/>
      <c r="AB63500" s="241"/>
    </row>
    <row r="63501" spans="25:28">
      <c r="Y63501" s="240"/>
      <c r="AB63501" s="241"/>
    </row>
    <row r="63502" spans="25:28">
      <c r="Y63502" s="240"/>
      <c r="AB63502" s="241"/>
    </row>
    <row r="63503" spans="25:28">
      <c r="Y63503" s="240"/>
      <c r="AB63503" s="241"/>
    </row>
    <row r="63504" spans="25:28">
      <c r="Y63504" s="240"/>
      <c r="AB63504" s="241"/>
    </row>
    <row r="63505" spans="25:28">
      <c r="Y63505" s="240"/>
      <c r="AB63505" s="241"/>
    </row>
    <row r="63506" spans="25:28">
      <c r="Y63506" s="240"/>
      <c r="AB63506" s="241"/>
    </row>
    <row r="63507" spans="25:28">
      <c r="Y63507" s="240"/>
      <c r="AB63507" s="241"/>
    </row>
    <row r="63508" spans="25:28">
      <c r="Y63508" s="240"/>
      <c r="AB63508" s="241"/>
    </row>
    <row r="63509" spans="25:28">
      <c r="Y63509" s="240"/>
      <c r="AB63509" s="241"/>
    </row>
    <row r="63510" spans="25:28">
      <c r="Y63510" s="240"/>
      <c r="AB63510" s="241"/>
    </row>
    <row r="63511" spans="25:28">
      <c r="Y63511" s="240"/>
      <c r="AB63511" s="241"/>
    </row>
    <row r="63512" spans="25:28">
      <c r="Y63512" s="240"/>
      <c r="AB63512" s="241"/>
    </row>
    <row r="63513" spans="25:28">
      <c r="Y63513" s="240"/>
      <c r="AB63513" s="241"/>
    </row>
    <row r="63514" spans="25:28">
      <c r="Y63514" s="240"/>
      <c r="AB63514" s="241"/>
    </row>
    <row r="63515" spans="25:28">
      <c r="Y63515" s="240"/>
      <c r="AB63515" s="241"/>
    </row>
    <row r="63516" spans="25:28">
      <c r="Y63516" s="240"/>
      <c r="AB63516" s="241"/>
    </row>
    <row r="63517" spans="25:28">
      <c r="Y63517" s="240"/>
      <c r="AB63517" s="241"/>
    </row>
    <row r="63518" spans="25:28">
      <c r="Y63518" s="240"/>
      <c r="AB63518" s="241"/>
    </row>
    <row r="63519" spans="25:28">
      <c r="Y63519" s="240"/>
      <c r="AB63519" s="241"/>
    </row>
    <row r="63520" spans="25:28">
      <c r="Y63520" s="240"/>
      <c r="AB63520" s="241"/>
    </row>
    <row r="63521" spans="25:28">
      <c r="Y63521" s="240"/>
      <c r="AB63521" s="241"/>
    </row>
    <row r="63522" spans="25:28">
      <c r="Y63522" s="240"/>
      <c r="AB63522" s="241"/>
    </row>
    <row r="63523" spans="25:28">
      <c r="Y63523" s="240"/>
      <c r="AB63523" s="241"/>
    </row>
    <row r="63524" spans="25:28">
      <c r="Y63524" s="240"/>
      <c r="AB63524" s="241"/>
    </row>
    <row r="63525" spans="25:28">
      <c r="Y63525" s="240"/>
      <c r="AB63525" s="241"/>
    </row>
    <row r="63526" spans="25:28">
      <c r="Y63526" s="240"/>
      <c r="AB63526" s="241"/>
    </row>
    <row r="63527" spans="25:28">
      <c r="Y63527" s="240"/>
      <c r="AB63527" s="241"/>
    </row>
    <row r="63528" spans="25:28">
      <c r="Y63528" s="240"/>
      <c r="AB63528" s="241"/>
    </row>
    <row r="63529" spans="25:28">
      <c r="Y63529" s="240"/>
      <c r="AB63529" s="241"/>
    </row>
    <row r="63530" spans="25:28">
      <c r="Y63530" s="240"/>
      <c r="AB63530" s="241"/>
    </row>
    <row r="63531" spans="25:28">
      <c r="Y63531" s="240"/>
      <c r="AB63531" s="241"/>
    </row>
    <row r="63532" spans="25:28">
      <c r="Y63532" s="240"/>
      <c r="AB63532" s="241"/>
    </row>
    <row r="63533" spans="25:28">
      <c r="Y63533" s="240"/>
      <c r="AB63533" s="241"/>
    </row>
    <row r="63534" spans="25:28">
      <c r="Y63534" s="240"/>
      <c r="AB63534" s="241"/>
    </row>
    <row r="63535" spans="25:28">
      <c r="Y63535" s="240"/>
      <c r="AB63535" s="241"/>
    </row>
    <row r="63536" spans="25:28">
      <c r="Y63536" s="240"/>
      <c r="AB63536" s="241"/>
    </row>
    <row r="63537" spans="25:28">
      <c r="Y63537" s="240"/>
      <c r="AB63537" s="241"/>
    </row>
    <row r="63538" spans="25:28">
      <c r="Y63538" s="240"/>
      <c r="AB63538" s="241"/>
    </row>
    <row r="63539" spans="25:28">
      <c r="Y63539" s="240"/>
      <c r="AB63539" s="241"/>
    </row>
    <row r="63540" spans="25:28">
      <c r="Y63540" s="240"/>
      <c r="AB63540" s="241"/>
    </row>
    <row r="63541" spans="25:28">
      <c r="Y63541" s="240"/>
      <c r="AB63541" s="241"/>
    </row>
    <row r="63542" spans="25:28">
      <c r="Y63542" s="240"/>
      <c r="AB63542" s="241"/>
    </row>
    <row r="63543" spans="25:28">
      <c r="Y63543" s="240"/>
      <c r="AB63543" s="241"/>
    </row>
    <row r="63544" spans="25:28">
      <c r="Y63544" s="240"/>
      <c r="AB63544" s="241"/>
    </row>
    <row r="63545" spans="25:28">
      <c r="Y63545" s="240"/>
      <c r="AB63545" s="241"/>
    </row>
    <row r="63546" spans="25:28">
      <c r="Y63546" s="240"/>
      <c r="AB63546" s="241"/>
    </row>
    <row r="63547" spans="25:28">
      <c r="Y63547" s="240"/>
      <c r="AB63547" s="241"/>
    </row>
    <row r="63548" spans="25:28">
      <c r="Y63548" s="240"/>
      <c r="AB63548" s="241"/>
    </row>
    <row r="63549" spans="25:28">
      <c r="Y63549" s="240"/>
      <c r="AB63549" s="241"/>
    </row>
    <row r="63550" spans="25:28">
      <c r="Y63550" s="240"/>
      <c r="AB63550" s="241"/>
    </row>
    <row r="63551" spans="25:28">
      <c r="Y63551" s="240"/>
      <c r="AB63551" s="241"/>
    </row>
    <row r="63552" spans="25:28">
      <c r="Y63552" s="240"/>
      <c r="AB63552" s="241"/>
    </row>
    <row r="63553" spans="25:28">
      <c r="Y63553" s="240"/>
      <c r="AB63553" s="241"/>
    </row>
    <row r="63554" spans="25:28">
      <c r="Y63554" s="240"/>
      <c r="AB63554" s="241"/>
    </row>
    <row r="63555" spans="25:28">
      <c r="Y63555" s="240"/>
      <c r="AB63555" s="241"/>
    </row>
    <row r="63556" spans="25:28">
      <c r="Y63556" s="240"/>
      <c r="AB63556" s="241"/>
    </row>
    <row r="63557" spans="25:28">
      <c r="Y63557" s="240"/>
      <c r="AB63557" s="241"/>
    </row>
    <row r="63558" spans="25:28">
      <c r="Y63558" s="240"/>
      <c r="AB63558" s="241"/>
    </row>
    <row r="63559" spans="25:28">
      <c r="Y63559" s="240"/>
      <c r="AB63559" s="241"/>
    </row>
    <row r="63560" spans="25:28">
      <c r="Y63560" s="240"/>
      <c r="AB63560" s="241"/>
    </row>
    <row r="63561" spans="25:28">
      <c r="Y63561" s="240"/>
      <c r="AB63561" s="241"/>
    </row>
    <row r="63562" spans="25:28">
      <c r="Y63562" s="240"/>
      <c r="AB63562" s="241"/>
    </row>
    <row r="63563" spans="25:28">
      <c r="Y63563" s="240"/>
      <c r="AB63563" s="241"/>
    </row>
    <row r="63564" spans="25:28">
      <c r="Y63564" s="240"/>
      <c r="AB63564" s="241"/>
    </row>
    <row r="63565" spans="25:28">
      <c r="Y63565" s="240"/>
      <c r="AB63565" s="241"/>
    </row>
    <row r="63566" spans="25:28">
      <c r="Y63566" s="240"/>
      <c r="AB63566" s="241"/>
    </row>
    <row r="63567" spans="25:28">
      <c r="Y63567" s="240"/>
      <c r="AB63567" s="241"/>
    </row>
    <row r="63568" spans="25:28">
      <c r="Y63568" s="240"/>
      <c r="AB63568" s="241"/>
    </row>
    <row r="63569" spans="25:28">
      <c r="Y63569" s="240"/>
      <c r="AB63569" s="241"/>
    </row>
    <row r="63570" spans="25:28">
      <c r="Y63570" s="240"/>
      <c r="AB63570" s="241"/>
    </row>
    <row r="63571" spans="25:28">
      <c r="Y63571" s="240"/>
      <c r="AB63571" s="241"/>
    </row>
    <row r="63572" spans="25:28">
      <c r="Y63572" s="240"/>
      <c r="AB63572" s="241"/>
    </row>
    <row r="63573" spans="25:28">
      <c r="Y63573" s="240"/>
      <c r="AB63573" s="241"/>
    </row>
    <row r="63574" spans="25:28">
      <c r="Y63574" s="240"/>
      <c r="AB63574" s="241"/>
    </row>
    <row r="63575" spans="25:28">
      <c r="Y63575" s="240"/>
      <c r="AB63575" s="241"/>
    </row>
    <row r="63576" spans="25:28">
      <c r="Y63576" s="240"/>
      <c r="AB63576" s="241"/>
    </row>
    <row r="63577" spans="25:28">
      <c r="Y63577" s="240"/>
      <c r="AB63577" s="241"/>
    </row>
    <row r="63578" spans="25:28">
      <c r="Y63578" s="240"/>
      <c r="AB63578" s="241"/>
    </row>
    <row r="63579" spans="25:28">
      <c r="Y63579" s="240"/>
      <c r="AB63579" s="241"/>
    </row>
    <row r="63580" spans="25:28">
      <c r="Y63580" s="240"/>
      <c r="AB63580" s="241"/>
    </row>
    <row r="63581" spans="25:28">
      <c r="Y63581" s="240"/>
      <c r="AB63581" s="241"/>
    </row>
    <row r="63582" spans="25:28">
      <c r="Y63582" s="240"/>
      <c r="AB63582" s="241"/>
    </row>
    <row r="63583" spans="25:28">
      <c r="Y63583" s="240"/>
      <c r="AB63583" s="241"/>
    </row>
    <row r="63584" spans="25:28">
      <c r="Y63584" s="240"/>
      <c r="AB63584" s="241"/>
    </row>
    <row r="63585" spans="25:28">
      <c r="Y63585" s="240"/>
      <c r="AB63585" s="241"/>
    </row>
    <row r="63586" spans="25:28">
      <c r="Y63586" s="240"/>
      <c r="AB63586" s="241"/>
    </row>
    <row r="63587" spans="25:28">
      <c r="Y63587" s="240"/>
      <c r="AB63587" s="241"/>
    </row>
    <row r="63588" spans="25:28">
      <c r="Y63588" s="240"/>
      <c r="AB63588" s="241"/>
    </row>
    <row r="63589" spans="25:28">
      <c r="Y63589" s="240"/>
      <c r="AB63589" s="241"/>
    </row>
    <row r="63590" spans="25:28">
      <c r="Y63590" s="240"/>
      <c r="AB63590" s="241"/>
    </row>
    <row r="63591" spans="25:28">
      <c r="Y63591" s="240"/>
      <c r="AB63591" s="241"/>
    </row>
    <row r="63592" spans="25:28">
      <c r="Y63592" s="240"/>
      <c r="AB63592" s="241"/>
    </row>
    <row r="63593" spans="25:28">
      <c r="Y63593" s="240"/>
      <c r="AB63593" s="241"/>
    </row>
    <row r="63594" spans="25:28">
      <c r="Y63594" s="240"/>
      <c r="AB63594" s="241"/>
    </row>
    <row r="63595" spans="25:28">
      <c r="Y63595" s="240"/>
      <c r="AB63595" s="241"/>
    </row>
    <row r="63596" spans="25:28">
      <c r="Y63596" s="240"/>
      <c r="AB63596" s="241"/>
    </row>
    <row r="63597" spans="25:28">
      <c r="Y63597" s="240"/>
      <c r="AB63597" s="241"/>
    </row>
    <row r="63598" spans="25:28">
      <c r="Y63598" s="240"/>
      <c r="AB63598" s="241"/>
    </row>
    <row r="63599" spans="25:28">
      <c r="Y63599" s="240"/>
      <c r="AB63599" s="241"/>
    </row>
    <row r="63600" spans="25:28">
      <c r="Y63600" s="240"/>
      <c r="AB63600" s="241"/>
    </row>
    <row r="63601" spans="25:28">
      <c r="Y63601" s="240"/>
      <c r="AB63601" s="241"/>
    </row>
    <row r="63602" spans="25:28">
      <c r="Y63602" s="240"/>
      <c r="AB63602" s="241"/>
    </row>
    <row r="63603" spans="25:28">
      <c r="Y63603" s="240"/>
      <c r="AB63603" s="241"/>
    </row>
    <row r="63604" spans="25:28">
      <c r="Y63604" s="240"/>
      <c r="AB63604" s="241"/>
    </row>
    <row r="63605" spans="25:28">
      <c r="Y63605" s="240"/>
      <c r="AB63605" s="241"/>
    </row>
    <row r="63606" spans="25:28">
      <c r="Y63606" s="240"/>
      <c r="AB63606" s="241"/>
    </row>
    <row r="63607" spans="25:28">
      <c r="Y63607" s="240"/>
      <c r="AB63607" s="241"/>
    </row>
    <row r="63608" spans="25:28">
      <c r="Y63608" s="240"/>
      <c r="AB63608" s="241"/>
    </row>
    <row r="63609" spans="25:28">
      <c r="Y63609" s="240"/>
      <c r="AB63609" s="241"/>
    </row>
    <row r="63610" spans="25:28">
      <c r="Y63610" s="240"/>
      <c r="AB63610" s="241"/>
    </row>
    <row r="63611" spans="25:28">
      <c r="Y63611" s="240"/>
      <c r="AB63611" s="241"/>
    </row>
    <row r="63612" spans="25:28">
      <c r="Y63612" s="240"/>
      <c r="AB63612" s="241"/>
    </row>
    <row r="63613" spans="25:28">
      <c r="Y63613" s="240"/>
      <c r="AB63613" s="241"/>
    </row>
    <row r="63614" spans="25:28">
      <c r="Y63614" s="240"/>
      <c r="AB63614" s="241"/>
    </row>
    <row r="63615" spans="25:28">
      <c r="Y63615" s="240"/>
      <c r="AB63615" s="241"/>
    </row>
    <row r="63616" spans="25:28">
      <c r="Y63616" s="240"/>
      <c r="AB63616" s="241"/>
    </row>
    <row r="63617" spans="25:28">
      <c r="Y63617" s="240"/>
      <c r="AB63617" s="241"/>
    </row>
    <row r="63618" spans="25:28">
      <c r="Y63618" s="240"/>
      <c r="AB63618" s="241"/>
    </row>
    <row r="63619" spans="25:28">
      <c r="Y63619" s="240"/>
      <c r="AB63619" s="241"/>
    </row>
    <row r="63620" spans="25:28">
      <c r="Y63620" s="240"/>
      <c r="AB63620" s="241"/>
    </row>
    <row r="63621" spans="25:28">
      <c r="Y63621" s="240"/>
      <c r="AB63621" s="241"/>
    </row>
    <row r="63622" spans="25:28">
      <c r="Y63622" s="240"/>
      <c r="AB63622" s="241"/>
    </row>
    <row r="63623" spans="25:28">
      <c r="Y63623" s="240"/>
      <c r="AB63623" s="241"/>
    </row>
    <row r="63624" spans="25:28">
      <c r="Y63624" s="240"/>
      <c r="AB63624" s="241"/>
    </row>
    <row r="63625" spans="25:28">
      <c r="Y63625" s="240"/>
      <c r="AB63625" s="241"/>
    </row>
    <row r="63626" spans="25:28">
      <c r="Y63626" s="240"/>
      <c r="AB63626" s="241"/>
    </row>
    <row r="63627" spans="25:28">
      <c r="Y63627" s="240"/>
      <c r="AB63627" s="241"/>
    </row>
    <row r="63628" spans="25:28">
      <c r="Y63628" s="240"/>
      <c r="AB63628" s="241"/>
    </row>
    <row r="63629" spans="25:28">
      <c r="Y63629" s="240"/>
      <c r="AB63629" s="241"/>
    </row>
    <row r="63630" spans="25:28">
      <c r="Y63630" s="240"/>
      <c r="AB63630" s="241"/>
    </row>
    <row r="63631" spans="25:28">
      <c r="Y63631" s="240"/>
      <c r="AB63631" s="241"/>
    </row>
    <row r="63632" spans="25:28">
      <c r="Y63632" s="240"/>
      <c r="AB63632" s="241"/>
    </row>
    <row r="63633" spans="25:28">
      <c r="Y63633" s="240"/>
      <c r="AB63633" s="241"/>
    </row>
    <row r="63634" spans="25:28">
      <c r="Y63634" s="240"/>
      <c r="AB63634" s="241"/>
    </row>
    <row r="63635" spans="25:28">
      <c r="Y63635" s="240"/>
      <c r="AB63635" s="241"/>
    </row>
    <row r="63636" spans="25:28">
      <c r="Y63636" s="240"/>
      <c r="AB63636" s="241"/>
    </row>
    <row r="63637" spans="25:28">
      <c r="Y63637" s="240"/>
      <c r="AB63637" s="241"/>
    </row>
    <row r="63638" spans="25:28">
      <c r="Y63638" s="240"/>
      <c r="AB63638" s="241"/>
    </row>
    <row r="63639" spans="25:28">
      <c r="Y63639" s="240"/>
      <c r="AB63639" s="241"/>
    </row>
    <row r="63640" spans="25:28">
      <c r="Y63640" s="240"/>
      <c r="AB63640" s="241"/>
    </row>
    <row r="63641" spans="25:28">
      <c r="Y63641" s="240"/>
      <c r="AB63641" s="241"/>
    </row>
    <row r="63642" spans="25:28">
      <c r="Y63642" s="240"/>
      <c r="AB63642" s="241"/>
    </row>
    <row r="63643" spans="25:28">
      <c r="Y63643" s="240"/>
      <c r="AB63643" s="241"/>
    </row>
    <row r="63644" spans="25:28">
      <c r="Y63644" s="240"/>
      <c r="AB63644" s="241"/>
    </row>
    <row r="63645" spans="25:28">
      <c r="Y63645" s="240"/>
      <c r="AB63645" s="241"/>
    </row>
    <row r="63646" spans="25:28">
      <c r="Y63646" s="240"/>
      <c r="AB63646" s="241"/>
    </row>
    <row r="63647" spans="25:28">
      <c r="Y63647" s="240"/>
      <c r="AB63647" s="241"/>
    </row>
    <row r="63648" spans="25:28">
      <c r="Y63648" s="240"/>
      <c r="AB63648" s="241"/>
    </row>
    <row r="63649" spans="25:28">
      <c r="Y63649" s="240"/>
      <c r="AB63649" s="241"/>
    </row>
    <row r="63650" spans="25:28">
      <c r="Y63650" s="240"/>
      <c r="AB63650" s="241"/>
    </row>
    <row r="63651" spans="25:28">
      <c r="Y63651" s="240"/>
      <c r="AB63651" s="241"/>
    </row>
    <row r="63652" spans="25:28">
      <c r="Y63652" s="240"/>
      <c r="AB63652" s="241"/>
    </row>
    <row r="63653" spans="25:28">
      <c r="Y63653" s="240"/>
      <c r="AB63653" s="241"/>
    </row>
    <row r="63654" spans="25:28">
      <c r="Y63654" s="240"/>
      <c r="AB63654" s="241"/>
    </row>
    <row r="63655" spans="25:28">
      <c r="Y63655" s="240"/>
      <c r="AB63655" s="241"/>
    </row>
    <row r="63656" spans="25:28">
      <c r="Y63656" s="240"/>
      <c r="AB63656" s="241"/>
    </row>
    <row r="63657" spans="25:28">
      <c r="Y63657" s="240"/>
      <c r="AB63657" s="241"/>
    </row>
    <row r="63658" spans="25:28">
      <c r="Y63658" s="240"/>
      <c r="AB63658" s="241"/>
    </row>
    <row r="63659" spans="25:28">
      <c r="Y63659" s="240"/>
      <c r="AB63659" s="241"/>
    </row>
    <row r="63660" spans="25:28">
      <c r="Y63660" s="240"/>
      <c r="AB63660" s="241"/>
    </row>
    <row r="63661" spans="25:28">
      <c r="Y63661" s="240"/>
      <c r="AB63661" s="241"/>
    </row>
    <row r="63662" spans="25:28">
      <c r="Y63662" s="240"/>
      <c r="AB63662" s="241"/>
    </row>
    <row r="63663" spans="25:28">
      <c r="Y63663" s="240"/>
      <c r="AB63663" s="241"/>
    </row>
    <row r="63664" spans="25:28">
      <c r="Y63664" s="240"/>
      <c r="AB63664" s="241"/>
    </row>
    <row r="63665" spans="25:28">
      <c r="Y63665" s="240"/>
      <c r="AB63665" s="241"/>
    </row>
    <row r="63666" spans="25:28">
      <c r="Y63666" s="240"/>
      <c r="AB63666" s="241"/>
    </row>
    <row r="63667" spans="25:28">
      <c r="Y63667" s="240"/>
      <c r="AB63667" s="241"/>
    </row>
    <row r="63668" spans="25:28">
      <c r="Y63668" s="240"/>
      <c r="AB63668" s="241"/>
    </row>
    <row r="63669" spans="25:28">
      <c r="Y63669" s="240"/>
      <c r="AB63669" s="241"/>
    </row>
    <row r="63670" spans="25:28">
      <c r="Y63670" s="240"/>
      <c r="AB63670" s="241"/>
    </row>
    <row r="63671" spans="25:28">
      <c r="Y63671" s="240"/>
      <c r="AB63671" s="241"/>
    </row>
    <row r="63672" spans="25:28">
      <c r="Y63672" s="240"/>
      <c r="AB63672" s="241"/>
    </row>
    <row r="63673" spans="25:28">
      <c r="Y63673" s="240"/>
      <c r="AB63673" s="241"/>
    </row>
    <row r="63674" spans="25:28">
      <c r="Y63674" s="240"/>
      <c r="AB63674" s="241"/>
    </row>
    <row r="63675" spans="25:28">
      <c r="Y63675" s="240"/>
      <c r="AB63675" s="241"/>
    </row>
    <row r="63676" spans="25:28">
      <c r="Y63676" s="240"/>
      <c r="AB63676" s="241"/>
    </row>
    <row r="63677" spans="25:28">
      <c r="Y63677" s="240"/>
      <c r="AB63677" s="241"/>
    </row>
    <row r="63678" spans="25:28">
      <c r="Y63678" s="240"/>
      <c r="AB63678" s="241"/>
    </row>
    <row r="63679" spans="25:28">
      <c r="Y63679" s="240"/>
      <c r="AB63679" s="241"/>
    </row>
    <row r="63680" spans="25:28">
      <c r="Y63680" s="240"/>
      <c r="AB63680" s="241"/>
    </row>
    <row r="63681" spans="25:28">
      <c r="Y63681" s="240"/>
      <c r="AB63681" s="241"/>
    </row>
    <row r="63682" spans="25:28">
      <c r="Y63682" s="240"/>
      <c r="AB63682" s="241"/>
    </row>
    <row r="63683" spans="25:28">
      <c r="Y63683" s="240"/>
      <c r="AB63683" s="241"/>
    </row>
    <row r="63684" spans="25:28">
      <c r="Y63684" s="240"/>
      <c r="AB63684" s="241"/>
    </row>
    <row r="63685" spans="25:28">
      <c r="Y63685" s="240"/>
      <c r="AB63685" s="241"/>
    </row>
    <row r="63686" spans="25:28">
      <c r="Y63686" s="240"/>
      <c r="AB63686" s="241"/>
    </row>
    <row r="63687" spans="25:28">
      <c r="Y63687" s="240"/>
      <c r="AB63687" s="241"/>
    </row>
    <row r="63688" spans="25:28">
      <c r="Y63688" s="240"/>
      <c r="AB63688" s="241"/>
    </row>
    <row r="63689" spans="25:28">
      <c r="Y63689" s="240"/>
      <c r="AB63689" s="241"/>
    </row>
    <row r="63690" spans="25:28">
      <c r="Y63690" s="240"/>
      <c r="AB63690" s="241"/>
    </row>
    <row r="63691" spans="25:28">
      <c r="Y63691" s="240"/>
      <c r="AB63691" s="241"/>
    </row>
    <row r="63692" spans="25:28">
      <c r="Y63692" s="240"/>
      <c r="AB63692" s="241"/>
    </row>
    <row r="63693" spans="25:28">
      <c r="Y63693" s="240"/>
      <c r="AB63693" s="241"/>
    </row>
    <row r="63694" spans="25:28">
      <c r="Y63694" s="240"/>
      <c r="AB63694" s="241"/>
    </row>
    <row r="63695" spans="25:28">
      <c r="Y63695" s="240"/>
      <c r="AB63695" s="241"/>
    </row>
    <row r="63696" spans="25:28">
      <c r="Y63696" s="240"/>
      <c r="AB63696" s="241"/>
    </row>
    <row r="63697" spans="25:28">
      <c r="Y63697" s="240"/>
      <c r="AB63697" s="241"/>
    </row>
    <row r="63698" spans="25:28">
      <c r="Y63698" s="240"/>
      <c r="AB63698" s="241"/>
    </row>
    <row r="63699" spans="25:28">
      <c r="Y63699" s="240"/>
      <c r="AB63699" s="241"/>
    </row>
    <row r="63700" spans="25:28">
      <c r="Y63700" s="240"/>
      <c r="AB63700" s="241"/>
    </row>
    <row r="63701" spans="25:28">
      <c r="Y63701" s="240"/>
      <c r="AB63701" s="241"/>
    </row>
    <row r="63702" spans="25:28">
      <c r="Y63702" s="240"/>
      <c r="AB63702" s="241"/>
    </row>
    <row r="63703" spans="25:28">
      <c r="Y63703" s="240"/>
      <c r="AB63703" s="241"/>
    </row>
    <row r="63704" spans="25:28">
      <c r="Y63704" s="240"/>
      <c r="AB63704" s="241"/>
    </row>
    <row r="63705" spans="25:28">
      <c r="Y63705" s="240"/>
      <c r="AB63705" s="241"/>
    </row>
    <row r="63706" spans="25:28">
      <c r="Y63706" s="240"/>
      <c r="AB63706" s="241"/>
    </row>
    <row r="63707" spans="25:28">
      <c r="Y63707" s="240"/>
      <c r="AB63707" s="241"/>
    </row>
    <row r="63708" spans="25:28">
      <c r="Y63708" s="240"/>
      <c r="AB63708" s="241"/>
    </row>
    <row r="63709" spans="25:28">
      <c r="Y63709" s="240"/>
      <c r="AB63709" s="241"/>
    </row>
    <row r="63710" spans="25:28">
      <c r="Y63710" s="240"/>
      <c r="AB63710" s="241"/>
    </row>
    <row r="63711" spans="25:28">
      <c r="Y63711" s="240"/>
      <c r="AB63711" s="241"/>
    </row>
    <row r="63712" spans="25:28">
      <c r="Y63712" s="240"/>
      <c r="AB63712" s="241"/>
    </row>
    <row r="63713" spans="25:28">
      <c r="Y63713" s="240"/>
      <c r="AB63713" s="241"/>
    </row>
    <row r="63714" spans="25:28">
      <c r="Y63714" s="240"/>
      <c r="AB63714" s="241"/>
    </row>
    <row r="63715" spans="25:28">
      <c r="Y63715" s="240"/>
      <c r="AB63715" s="241"/>
    </row>
    <row r="63716" spans="25:28">
      <c r="Y63716" s="240"/>
      <c r="AB63716" s="241"/>
    </row>
    <row r="63717" spans="25:28">
      <c r="Y63717" s="240"/>
      <c r="AB63717" s="241"/>
    </row>
    <row r="63718" spans="25:28">
      <c r="Y63718" s="240"/>
      <c r="AB63718" s="241"/>
    </row>
    <row r="63719" spans="25:28">
      <c r="Y63719" s="240"/>
      <c r="AB63719" s="241"/>
    </row>
    <row r="63720" spans="25:28">
      <c r="Y63720" s="240"/>
      <c r="AB63720" s="241"/>
    </row>
    <row r="63721" spans="25:28">
      <c r="Y63721" s="240"/>
      <c r="AB63721" s="241"/>
    </row>
    <row r="63722" spans="25:28">
      <c r="Y63722" s="240"/>
      <c r="AB63722" s="241"/>
    </row>
    <row r="63723" spans="25:28">
      <c r="Y63723" s="240"/>
      <c r="AB63723" s="241"/>
    </row>
    <row r="63724" spans="25:28">
      <c r="Y63724" s="240"/>
      <c r="AB63724" s="241"/>
    </row>
    <row r="63725" spans="25:28">
      <c r="Y63725" s="240"/>
      <c r="AB63725" s="241"/>
    </row>
    <row r="63726" spans="25:28">
      <c r="Y63726" s="240"/>
      <c r="AB63726" s="241"/>
    </row>
    <row r="63727" spans="25:28">
      <c r="Y63727" s="240"/>
      <c r="AB63727" s="241"/>
    </row>
    <row r="63728" spans="25:28">
      <c r="Y63728" s="240"/>
      <c r="AB63728" s="241"/>
    </row>
    <row r="63729" spans="25:28">
      <c r="Y63729" s="240"/>
      <c r="AB63729" s="241"/>
    </row>
    <row r="63730" spans="25:28">
      <c r="Y63730" s="240"/>
      <c r="AB63730" s="241"/>
    </row>
    <row r="63731" spans="25:28">
      <c r="Y63731" s="240"/>
      <c r="AB63731" s="241"/>
    </row>
    <row r="63732" spans="25:28">
      <c r="Y63732" s="240"/>
      <c r="AB63732" s="241"/>
    </row>
    <row r="63733" spans="25:28">
      <c r="Y63733" s="240"/>
      <c r="AB63733" s="241"/>
    </row>
    <row r="63734" spans="25:28">
      <c r="Y63734" s="240"/>
      <c r="AB63734" s="241"/>
    </row>
    <row r="63735" spans="25:28">
      <c r="Y63735" s="240"/>
      <c r="AB63735" s="241"/>
    </row>
    <row r="63736" spans="25:28">
      <c r="Y63736" s="240"/>
      <c r="AB63736" s="241"/>
    </row>
    <row r="63737" spans="25:28">
      <c r="Y63737" s="240"/>
      <c r="AB63737" s="241"/>
    </row>
    <row r="63738" spans="25:28">
      <c r="Y63738" s="240"/>
      <c r="AB63738" s="241"/>
    </row>
    <row r="63739" spans="25:28">
      <c r="Y63739" s="240"/>
      <c r="AB63739" s="241"/>
    </row>
    <row r="63740" spans="25:28">
      <c r="Y63740" s="240"/>
      <c r="AB63740" s="241"/>
    </row>
    <row r="63741" spans="25:28">
      <c r="Y63741" s="240"/>
      <c r="AB63741" s="241"/>
    </row>
    <row r="63742" spans="25:28">
      <c r="Y63742" s="240"/>
      <c r="AB63742" s="241"/>
    </row>
    <row r="63743" spans="25:28">
      <c r="Y63743" s="240"/>
      <c r="AB63743" s="241"/>
    </row>
    <row r="63744" spans="25:28">
      <c r="Y63744" s="240"/>
      <c r="AB63744" s="241"/>
    </row>
    <row r="63745" spans="25:28">
      <c r="Y63745" s="240"/>
      <c r="AB63745" s="241"/>
    </row>
    <row r="63746" spans="25:28">
      <c r="Y63746" s="240"/>
      <c r="AB63746" s="241"/>
    </row>
    <row r="63747" spans="25:28">
      <c r="Y63747" s="240"/>
      <c r="AB63747" s="241"/>
    </row>
    <row r="63748" spans="25:28">
      <c r="Y63748" s="240"/>
      <c r="AB63748" s="241"/>
    </row>
    <row r="63749" spans="25:28">
      <c r="Y63749" s="240"/>
      <c r="AB63749" s="241"/>
    </row>
    <row r="63750" spans="25:28">
      <c r="Y63750" s="240"/>
      <c r="AB63750" s="241"/>
    </row>
    <row r="63751" spans="25:28">
      <c r="Y63751" s="240"/>
      <c r="AB63751" s="241"/>
    </row>
    <row r="63752" spans="25:28">
      <c r="Y63752" s="240"/>
      <c r="AB63752" s="241"/>
    </row>
    <row r="63753" spans="25:28">
      <c r="Y63753" s="240"/>
      <c r="AB63753" s="241"/>
    </row>
    <row r="63754" spans="25:28">
      <c r="Y63754" s="240"/>
      <c r="AB63754" s="241"/>
    </row>
    <row r="63755" spans="25:28">
      <c r="Y63755" s="240"/>
      <c r="AB63755" s="241"/>
    </row>
    <row r="63756" spans="25:28">
      <c r="Y63756" s="240"/>
      <c r="AB63756" s="241"/>
    </row>
    <row r="63757" spans="25:28">
      <c r="Y63757" s="240"/>
      <c r="AB63757" s="241"/>
    </row>
    <row r="63758" spans="25:28">
      <c r="Y63758" s="240"/>
      <c r="AB63758" s="241"/>
    </row>
    <row r="63759" spans="25:28">
      <c r="Y63759" s="240"/>
      <c r="AB63759" s="241"/>
    </row>
    <row r="63760" spans="25:28">
      <c r="Y63760" s="240"/>
      <c r="AB63760" s="241"/>
    </row>
    <row r="63761" spans="25:28">
      <c r="Y63761" s="240"/>
      <c r="AB63761" s="241"/>
    </row>
    <row r="63762" spans="25:28">
      <c r="Y63762" s="240"/>
      <c r="AB63762" s="241"/>
    </row>
    <row r="63763" spans="25:28">
      <c r="Y63763" s="240"/>
      <c r="AB63763" s="241"/>
    </row>
    <row r="63764" spans="25:28">
      <c r="Y63764" s="240"/>
      <c r="AB63764" s="241"/>
    </row>
    <row r="63765" spans="25:28">
      <c r="Y63765" s="240"/>
      <c r="AB63765" s="241"/>
    </row>
    <row r="63766" spans="25:28">
      <c r="Y63766" s="240"/>
      <c r="AB63766" s="241"/>
    </row>
    <row r="63767" spans="25:28">
      <c r="Y63767" s="240"/>
      <c r="AB63767" s="241"/>
    </row>
    <row r="63768" spans="25:28">
      <c r="Y63768" s="240"/>
      <c r="AB63768" s="241"/>
    </row>
    <row r="63769" spans="25:28">
      <c r="Y63769" s="240"/>
      <c r="AB63769" s="241"/>
    </row>
    <row r="63770" spans="25:28">
      <c r="Y63770" s="240"/>
      <c r="AB63770" s="241"/>
    </row>
    <row r="63771" spans="25:28">
      <c r="Y63771" s="240"/>
      <c r="AB63771" s="241"/>
    </row>
    <row r="63772" spans="25:28">
      <c r="Y63772" s="240"/>
      <c r="AB63772" s="241"/>
    </row>
    <row r="63773" spans="25:28">
      <c r="Y63773" s="240"/>
      <c r="AB63773" s="241"/>
    </row>
    <row r="63774" spans="25:28">
      <c r="Y63774" s="240"/>
      <c r="AB63774" s="241"/>
    </row>
    <row r="63775" spans="25:28">
      <c r="Y63775" s="240"/>
      <c r="AB63775" s="241"/>
    </row>
    <row r="63776" spans="25:28">
      <c r="Y63776" s="240"/>
      <c r="AB63776" s="241"/>
    </row>
    <row r="63777" spans="25:28">
      <c r="Y63777" s="240"/>
      <c r="AB63777" s="241"/>
    </row>
    <row r="63778" spans="25:28">
      <c r="Y63778" s="240"/>
      <c r="AB63778" s="241"/>
    </row>
    <row r="63779" spans="25:28">
      <c r="Y63779" s="240"/>
      <c r="AB63779" s="241"/>
    </row>
    <row r="63780" spans="25:28">
      <c r="Y63780" s="240"/>
      <c r="AB63780" s="241"/>
    </row>
    <row r="63781" spans="25:28">
      <c r="Y63781" s="240"/>
      <c r="AB63781" s="241"/>
    </row>
    <row r="63782" spans="25:28">
      <c r="Y63782" s="240"/>
      <c r="AB63782" s="241"/>
    </row>
    <row r="63783" spans="25:28">
      <c r="Y63783" s="240"/>
      <c r="AB63783" s="241"/>
    </row>
    <row r="63784" spans="25:28">
      <c r="Y63784" s="240"/>
      <c r="AB63784" s="241"/>
    </row>
    <row r="63785" spans="25:28">
      <c r="Y63785" s="240"/>
      <c r="AB63785" s="241"/>
    </row>
    <row r="63786" spans="25:28">
      <c r="Y63786" s="240"/>
      <c r="AB63786" s="241"/>
    </row>
    <row r="63787" spans="25:28">
      <c r="Y63787" s="240"/>
      <c r="AB63787" s="241"/>
    </row>
    <row r="63788" spans="25:28">
      <c r="Y63788" s="240"/>
      <c r="AB63788" s="241"/>
    </row>
    <row r="63789" spans="25:28">
      <c r="Y63789" s="240"/>
      <c r="AB63789" s="241"/>
    </row>
    <row r="63790" spans="25:28">
      <c r="Y63790" s="240"/>
      <c r="AB63790" s="241"/>
    </row>
    <row r="63791" spans="25:28">
      <c r="Y63791" s="240"/>
      <c r="AB63791" s="241"/>
    </row>
    <row r="63792" spans="25:28">
      <c r="Y63792" s="240"/>
      <c r="AB63792" s="241"/>
    </row>
    <row r="63793" spans="25:28">
      <c r="Y63793" s="240"/>
      <c r="AB63793" s="241"/>
    </row>
    <row r="63794" spans="25:28">
      <c r="Y63794" s="240"/>
      <c r="AB63794" s="241"/>
    </row>
    <row r="63795" spans="25:28">
      <c r="Y63795" s="240"/>
      <c r="AB63795" s="241"/>
    </row>
    <row r="63796" spans="25:28">
      <c r="Y63796" s="240"/>
      <c r="AB63796" s="241"/>
    </row>
    <row r="63797" spans="25:28">
      <c r="Y63797" s="240"/>
      <c r="AB63797" s="241"/>
    </row>
    <row r="63798" spans="25:28">
      <c r="Y63798" s="240"/>
      <c r="AB63798" s="241"/>
    </row>
    <row r="63799" spans="25:28">
      <c r="Y63799" s="240"/>
      <c r="AB63799" s="241"/>
    </row>
    <row r="63800" spans="25:28">
      <c r="Y63800" s="240"/>
      <c r="AB63800" s="241"/>
    </row>
    <row r="63801" spans="25:28">
      <c r="Y63801" s="240"/>
      <c r="AB63801" s="241"/>
    </row>
    <row r="63802" spans="25:28">
      <c r="Y63802" s="240"/>
      <c r="AB63802" s="241"/>
    </row>
    <row r="63803" spans="25:28">
      <c r="Y63803" s="240"/>
      <c r="AB63803" s="241"/>
    </row>
    <row r="63804" spans="25:28">
      <c r="Y63804" s="240"/>
      <c r="AB63804" s="241"/>
    </row>
    <row r="63805" spans="25:28">
      <c r="Y63805" s="240"/>
      <c r="AB63805" s="241"/>
    </row>
    <row r="63806" spans="25:28">
      <c r="Y63806" s="240"/>
      <c r="AB63806" s="241"/>
    </row>
    <row r="63807" spans="25:28">
      <c r="Y63807" s="240"/>
      <c r="AB63807" s="241"/>
    </row>
    <row r="63808" spans="25:28">
      <c r="Y63808" s="240"/>
      <c r="AB63808" s="241"/>
    </row>
    <row r="63809" spans="25:28">
      <c r="Y63809" s="240"/>
      <c r="AB63809" s="241"/>
    </row>
    <row r="63810" spans="25:28">
      <c r="Y63810" s="240"/>
      <c r="AB63810" s="241"/>
    </row>
    <row r="63811" spans="25:28">
      <c r="Y63811" s="240"/>
      <c r="AB63811" s="241"/>
    </row>
    <row r="63812" spans="25:28">
      <c r="Y63812" s="240"/>
      <c r="AB63812" s="241"/>
    </row>
    <row r="63813" spans="25:28">
      <c r="Y63813" s="240"/>
      <c r="AB63813" s="241"/>
    </row>
    <row r="63814" spans="25:28">
      <c r="Y63814" s="240"/>
      <c r="AB63814" s="241"/>
    </row>
    <row r="63815" spans="25:28">
      <c r="Y63815" s="240"/>
      <c r="AB63815" s="241"/>
    </row>
    <row r="63816" spans="25:28">
      <c r="Y63816" s="240"/>
      <c r="AB63816" s="241"/>
    </row>
    <row r="63817" spans="25:28">
      <c r="Y63817" s="240"/>
      <c r="AB63817" s="241"/>
    </row>
    <row r="63818" spans="25:28">
      <c r="Y63818" s="240"/>
      <c r="AB63818" s="241"/>
    </row>
    <row r="63819" spans="25:28">
      <c r="Y63819" s="240"/>
      <c r="AB63819" s="241"/>
    </row>
    <row r="63820" spans="25:28">
      <c r="Y63820" s="240"/>
      <c r="AB63820" s="241"/>
    </row>
    <row r="63821" spans="25:28">
      <c r="Y63821" s="240"/>
      <c r="AB63821" s="241"/>
    </row>
    <row r="63822" spans="25:28">
      <c r="Y63822" s="240"/>
      <c r="AB63822" s="241"/>
    </row>
    <row r="63823" spans="25:28">
      <c r="Y63823" s="240"/>
      <c r="AB63823" s="241"/>
    </row>
    <row r="63824" spans="25:28">
      <c r="Y63824" s="240"/>
      <c r="AB63824" s="241"/>
    </row>
    <row r="63825" spans="25:28">
      <c r="Y63825" s="240"/>
      <c r="AB63825" s="241"/>
    </row>
    <row r="63826" spans="25:28">
      <c r="Y63826" s="240"/>
      <c r="AB63826" s="241"/>
    </row>
    <row r="63827" spans="25:28">
      <c r="Y63827" s="240"/>
      <c r="AB63827" s="241"/>
    </row>
    <row r="63828" spans="25:28">
      <c r="Y63828" s="240"/>
      <c r="AB63828" s="241"/>
    </row>
    <row r="63829" spans="25:28">
      <c r="Y63829" s="240"/>
      <c r="AB63829" s="241"/>
    </row>
    <row r="63830" spans="25:28">
      <c r="Y63830" s="240"/>
      <c r="AB63830" s="241"/>
    </row>
    <row r="63831" spans="25:28">
      <c r="Y63831" s="240"/>
      <c r="AB63831" s="241"/>
    </row>
    <row r="63832" spans="25:28">
      <c r="Y63832" s="240"/>
      <c r="AB63832" s="241"/>
    </row>
    <row r="63833" spans="25:28">
      <c r="Y63833" s="240"/>
      <c r="AB63833" s="241"/>
    </row>
    <row r="63834" spans="25:28">
      <c r="Y63834" s="240"/>
      <c r="AB63834" s="241"/>
    </row>
    <row r="63835" spans="25:28">
      <c r="Y63835" s="240"/>
      <c r="AB63835" s="241"/>
    </row>
    <row r="63836" spans="25:28">
      <c r="Y63836" s="240"/>
      <c r="AB63836" s="241"/>
    </row>
    <row r="63837" spans="25:28">
      <c r="Y63837" s="240"/>
      <c r="AB63837" s="241"/>
    </row>
    <row r="63838" spans="25:28">
      <c r="Y63838" s="240"/>
      <c r="AB63838" s="241"/>
    </row>
    <row r="63839" spans="25:28">
      <c r="Y63839" s="240"/>
      <c r="AB63839" s="241"/>
    </row>
    <row r="63840" spans="25:28">
      <c r="Y63840" s="240"/>
      <c r="AB63840" s="241"/>
    </row>
    <row r="63841" spans="25:28">
      <c r="Y63841" s="240"/>
      <c r="AB63841" s="241"/>
    </row>
    <row r="63842" spans="25:28">
      <c r="Y63842" s="240"/>
      <c r="AB63842" s="241"/>
    </row>
    <row r="63843" spans="25:28">
      <c r="Y63843" s="240"/>
      <c r="AB63843" s="241"/>
    </row>
    <row r="63844" spans="25:28">
      <c r="Y63844" s="240"/>
      <c r="AB63844" s="241"/>
    </row>
    <row r="63845" spans="25:28">
      <c r="Y63845" s="240"/>
      <c r="AB63845" s="241"/>
    </row>
    <row r="63846" spans="25:28">
      <c r="Y63846" s="240"/>
      <c r="AB63846" s="241"/>
    </row>
    <row r="63847" spans="25:28">
      <c r="Y63847" s="240"/>
      <c r="AB63847" s="241"/>
    </row>
    <row r="63848" spans="25:28">
      <c r="Y63848" s="240"/>
      <c r="AB63848" s="241"/>
    </row>
    <row r="63849" spans="25:28">
      <c r="Y63849" s="240"/>
      <c r="AB63849" s="241"/>
    </row>
    <row r="63850" spans="25:28">
      <c r="Y63850" s="240"/>
      <c r="AB63850" s="241"/>
    </row>
    <row r="63851" spans="25:28">
      <c r="Y63851" s="240"/>
      <c r="AB63851" s="241"/>
    </row>
    <row r="63852" spans="25:28">
      <c r="Y63852" s="240"/>
      <c r="AB63852" s="241"/>
    </row>
    <row r="63853" spans="25:28">
      <c r="Y63853" s="240"/>
      <c r="AB63853" s="241"/>
    </row>
    <row r="63854" spans="25:28">
      <c r="Y63854" s="240"/>
      <c r="AB63854" s="241"/>
    </row>
    <row r="63855" spans="25:28">
      <c r="Y63855" s="240"/>
      <c r="AB63855" s="241"/>
    </row>
    <row r="63856" spans="25:28">
      <c r="Y63856" s="240"/>
      <c r="AB63856" s="241"/>
    </row>
    <row r="63857" spans="25:28">
      <c r="Y63857" s="240"/>
      <c r="AB63857" s="241"/>
    </row>
    <row r="63858" spans="25:28">
      <c r="Y63858" s="240"/>
      <c r="AB63858" s="241"/>
    </row>
    <row r="63859" spans="25:28">
      <c r="Y63859" s="240"/>
      <c r="AB63859" s="241"/>
    </row>
    <row r="63860" spans="25:28">
      <c r="Y63860" s="240"/>
      <c r="AB63860" s="241"/>
    </row>
    <row r="63861" spans="25:28">
      <c r="Y63861" s="240"/>
      <c r="AB63861" s="241"/>
    </row>
    <row r="63862" spans="25:28">
      <c r="Y63862" s="240"/>
      <c r="AB63862" s="241"/>
    </row>
    <row r="63863" spans="25:28">
      <c r="Y63863" s="240"/>
      <c r="AB63863" s="241"/>
    </row>
    <row r="63864" spans="25:28">
      <c r="Y63864" s="240"/>
      <c r="AB63864" s="241"/>
    </row>
    <row r="63865" spans="25:28">
      <c r="Y63865" s="240"/>
      <c r="AB63865" s="241"/>
    </row>
    <row r="63866" spans="25:28">
      <c r="Y63866" s="240"/>
      <c r="AB63866" s="241"/>
    </row>
    <row r="63867" spans="25:28">
      <c r="Y63867" s="240"/>
      <c r="AB63867" s="241"/>
    </row>
    <row r="63868" spans="25:28">
      <c r="Y63868" s="240"/>
      <c r="AB63868" s="241"/>
    </row>
    <row r="63869" spans="25:28">
      <c r="Y63869" s="240"/>
      <c r="AB63869" s="241"/>
    </row>
    <row r="63870" spans="25:28">
      <c r="Y63870" s="240"/>
      <c r="AB63870" s="241"/>
    </row>
    <row r="63871" spans="25:28">
      <c r="Y63871" s="240"/>
      <c r="AB63871" s="241"/>
    </row>
    <row r="63872" spans="25:28">
      <c r="Y63872" s="240"/>
      <c r="AB63872" s="241"/>
    </row>
    <row r="63873" spans="25:28">
      <c r="Y63873" s="240"/>
      <c r="AB63873" s="241"/>
    </row>
    <row r="63874" spans="25:28">
      <c r="Y63874" s="240"/>
      <c r="AB63874" s="241"/>
    </row>
    <row r="63875" spans="25:28">
      <c r="Y63875" s="240"/>
      <c r="AB63875" s="241"/>
    </row>
    <row r="63876" spans="25:28">
      <c r="Y63876" s="240"/>
      <c r="AB63876" s="241"/>
    </row>
    <row r="63877" spans="25:28">
      <c r="Y63877" s="240"/>
      <c r="AB63877" s="241"/>
    </row>
    <row r="63878" spans="25:28">
      <c r="Y63878" s="240"/>
      <c r="AB63878" s="241"/>
    </row>
    <row r="63879" spans="25:28">
      <c r="Y63879" s="240"/>
      <c r="AB63879" s="241"/>
    </row>
    <row r="63880" spans="25:28">
      <c r="Y63880" s="240"/>
      <c r="AB63880" s="241"/>
    </row>
    <row r="63881" spans="25:28">
      <c r="Y63881" s="240"/>
      <c r="AB63881" s="241"/>
    </row>
    <row r="63882" spans="25:28">
      <c r="Y63882" s="240"/>
      <c r="AB63882" s="241"/>
    </row>
    <row r="63883" spans="25:28">
      <c r="Y63883" s="240"/>
      <c r="AB63883" s="241"/>
    </row>
    <row r="63884" spans="25:28">
      <c r="Y63884" s="240"/>
      <c r="AB63884" s="241"/>
    </row>
    <row r="63885" spans="25:28">
      <c r="Y63885" s="240"/>
      <c r="AB63885" s="241"/>
    </row>
    <row r="63886" spans="25:28">
      <c r="Y63886" s="240"/>
      <c r="AB63886" s="241"/>
    </row>
    <row r="63887" spans="25:28">
      <c r="Y63887" s="240"/>
      <c r="AB63887" s="241"/>
    </row>
    <row r="63888" spans="25:28">
      <c r="Y63888" s="240"/>
      <c r="AB63888" s="241"/>
    </row>
    <row r="63889" spans="25:28">
      <c r="Y63889" s="240"/>
      <c r="AB63889" s="241"/>
    </row>
    <row r="63890" spans="25:28">
      <c r="Y63890" s="240"/>
      <c r="AB63890" s="241"/>
    </row>
    <row r="63891" spans="25:28">
      <c r="Y63891" s="240"/>
      <c r="AB63891" s="241"/>
    </row>
    <row r="63892" spans="25:28">
      <c r="Y63892" s="240"/>
      <c r="AB63892" s="241"/>
    </row>
    <row r="63893" spans="25:28">
      <c r="Y63893" s="240"/>
      <c r="AB63893" s="241"/>
    </row>
    <row r="63894" spans="25:28">
      <c r="Y63894" s="240"/>
      <c r="AB63894" s="241"/>
    </row>
    <row r="63895" spans="25:28">
      <c r="Y63895" s="240"/>
      <c r="AB63895" s="241"/>
    </row>
    <row r="63896" spans="25:28">
      <c r="Y63896" s="240"/>
      <c r="AB63896" s="241"/>
    </row>
    <row r="63897" spans="25:28">
      <c r="Y63897" s="240"/>
      <c r="AB63897" s="241"/>
    </row>
    <row r="63898" spans="25:28">
      <c r="Y63898" s="240"/>
      <c r="AB63898" s="241"/>
    </row>
    <row r="63899" spans="25:28">
      <c r="Y63899" s="240"/>
      <c r="AB63899" s="241"/>
    </row>
    <row r="63900" spans="25:28">
      <c r="Y63900" s="240"/>
      <c r="AB63900" s="241"/>
    </row>
    <row r="63901" spans="25:28">
      <c r="Y63901" s="240"/>
      <c r="AB63901" s="241"/>
    </row>
    <row r="63902" spans="25:28">
      <c r="Y63902" s="240"/>
      <c r="AB63902" s="241"/>
    </row>
    <row r="63903" spans="25:28">
      <c r="Y63903" s="240"/>
      <c r="AB63903" s="241"/>
    </row>
    <row r="63904" spans="25:28">
      <c r="Y63904" s="240"/>
      <c r="AB63904" s="241"/>
    </row>
    <row r="63905" spans="25:28">
      <c r="Y63905" s="240"/>
      <c r="AB63905" s="241"/>
    </row>
    <row r="63906" spans="25:28">
      <c r="Y63906" s="240"/>
      <c r="AB63906" s="241"/>
    </row>
    <row r="63907" spans="25:28">
      <c r="Y63907" s="240"/>
      <c r="AB63907" s="241"/>
    </row>
    <row r="63908" spans="25:28">
      <c r="Y63908" s="240"/>
      <c r="AB63908" s="241"/>
    </row>
    <row r="63909" spans="25:28">
      <c r="Y63909" s="240"/>
      <c r="AB63909" s="241"/>
    </row>
    <row r="63910" spans="25:28">
      <c r="Y63910" s="240"/>
      <c r="AB63910" s="241"/>
    </row>
    <row r="63911" spans="25:28">
      <c r="Y63911" s="240"/>
      <c r="AB63911" s="241"/>
    </row>
    <row r="63912" spans="25:28">
      <c r="Y63912" s="240"/>
      <c r="AB63912" s="241"/>
    </row>
    <row r="63913" spans="25:28">
      <c r="Y63913" s="240"/>
      <c r="AB63913" s="241"/>
    </row>
    <row r="63914" spans="25:28">
      <c r="Y63914" s="240"/>
      <c r="AB63914" s="241"/>
    </row>
    <row r="63915" spans="25:28">
      <c r="Y63915" s="240"/>
      <c r="AB63915" s="241"/>
    </row>
    <row r="63916" spans="25:28">
      <c r="Y63916" s="240"/>
      <c r="AB63916" s="241"/>
    </row>
    <row r="63917" spans="25:28">
      <c r="Y63917" s="240"/>
      <c r="AB63917" s="241"/>
    </row>
    <row r="63918" spans="25:28">
      <c r="Y63918" s="240"/>
      <c r="AB63918" s="241"/>
    </row>
    <row r="63919" spans="25:28">
      <c r="Y63919" s="240"/>
      <c r="AB63919" s="241"/>
    </row>
    <row r="63920" spans="25:28">
      <c r="Y63920" s="240"/>
      <c r="AB63920" s="241"/>
    </row>
    <row r="63921" spans="25:28">
      <c r="Y63921" s="240"/>
      <c r="AB63921" s="241"/>
    </row>
    <row r="63922" spans="25:28">
      <c r="Y63922" s="240"/>
      <c r="AB63922" s="241"/>
    </row>
    <row r="63923" spans="25:28">
      <c r="Y63923" s="240"/>
      <c r="AB63923" s="241"/>
    </row>
    <row r="63924" spans="25:28">
      <c r="Y63924" s="240"/>
      <c r="AB63924" s="241"/>
    </row>
    <row r="63925" spans="25:28">
      <c r="Y63925" s="240"/>
      <c r="AB63925" s="241"/>
    </row>
    <row r="63926" spans="25:28">
      <c r="Y63926" s="240"/>
      <c r="AB63926" s="241"/>
    </row>
    <row r="63927" spans="25:28">
      <c r="Y63927" s="240"/>
      <c r="AB63927" s="241"/>
    </row>
    <row r="63928" spans="25:28">
      <c r="Y63928" s="240"/>
      <c r="AB63928" s="241"/>
    </row>
    <row r="63929" spans="25:28">
      <c r="Y63929" s="240"/>
      <c r="AB63929" s="241"/>
    </row>
    <row r="63930" spans="25:28">
      <c r="Y63930" s="240"/>
      <c r="AB63930" s="241"/>
    </row>
    <row r="63931" spans="25:28">
      <c r="Y63931" s="240"/>
      <c r="AB63931" s="241"/>
    </row>
    <row r="63932" spans="25:28">
      <c r="Y63932" s="240"/>
      <c r="AB63932" s="241"/>
    </row>
    <row r="63933" spans="25:28">
      <c r="Y63933" s="240"/>
      <c r="AB63933" s="241"/>
    </row>
    <row r="63934" spans="25:28">
      <c r="Y63934" s="240"/>
      <c r="AB63934" s="241"/>
    </row>
    <row r="63935" spans="25:28">
      <c r="Y63935" s="240"/>
      <c r="AB63935" s="241"/>
    </row>
    <row r="63936" spans="25:28">
      <c r="Y63936" s="240"/>
      <c r="AB63936" s="241"/>
    </row>
    <row r="63937" spans="25:28">
      <c r="Y63937" s="240"/>
      <c r="AB63937" s="241"/>
    </row>
    <row r="63938" spans="25:28">
      <c r="Y63938" s="240"/>
      <c r="AB63938" s="241"/>
    </row>
    <row r="63939" spans="25:28">
      <c r="Y63939" s="240"/>
      <c r="AB63939" s="241"/>
    </row>
    <row r="63940" spans="25:28">
      <c r="Y63940" s="240"/>
      <c r="AB63940" s="241"/>
    </row>
    <row r="63941" spans="25:28">
      <c r="Y63941" s="240"/>
      <c r="AB63941" s="241"/>
    </row>
    <row r="63942" spans="25:28">
      <c r="Y63942" s="240"/>
      <c r="AB63942" s="241"/>
    </row>
    <row r="63943" spans="25:28">
      <c r="Y63943" s="240"/>
      <c r="AB63943" s="241"/>
    </row>
    <row r="63944" spans="25:28">
      <c r="Y63944" s="240"/>
      <c r="AB63944" s="241"/>
    </row>
    <row r="63945" spans="25:28">
      <c r="Y63945" s="240"/>
      <c r="AB63945" s="241"/>
    </row>
    <row r="63946" spans="25:28">
      <c r="Y63946" s="240"/>
      <c r="AB63946" s="241"/>
    </row>
    <row r="63947" spans="25:28">
      <c r="Y63947" s="240"/>
      <c r="AB63947" s="241"/>
    </row>
    <row r="63948" spans="25:28">
      <c r="Y63948" s="240"/>
      <c r="AB63948" s="241"/>
    </row>
    <row r="63949" spans="25:28">
      <c r="Y63949" s="240"/>
      <c r="AB63949" s="241"/>
    </row>
    <row r="63950" spans="25:28">
      <c r="Y63950" s="240"/>
      <c r="AB63950" s="241"/>
    </row>
    <row r="63951" spans="25:28">
      <c r="Y63951" s="240"/>
      <c r="AB63951" s="241"/>
    </row>
    <row r="63952" spans="25:28">
      <c r="Y63952" s="240"/>
      <c r="AB63952" s="241"/>
    </row>
    <row r="63953" spans="25:28">
      <c r="Y63953" s="240"/>
      <c r="AB63953" s="241"/>
    </row>
    <row r="63954" spans="25:28">
      <c r="Y63954" s="240"/>
      <c r="AB63954" s="241"/>
    </row>
    <row r="63955" spans="25:28">
      <c r="Y63955" s="240"/>
      <c r="AB63955" s="241"/>
    </row>
    <row r="63956" spans="25:28">
      <c r="Y63956" s="240"/>
      <c r="AB63956" s="241"/>
    </row>
    <row r="63957" spans="25:28">
      <c r="Y63957" s="240"/>
      <c r="AB63957" s="241"/>
    </row>
    <row r="63958" spans="25:28">
      <c r="Y63958" s="240"/>
      <c r="AB63958" s="241"/>
    </row>
    <row r="63959" spans="25:28">
      <c r="Y63959" s="240"/>
      <c r="AB63959" s="241"/>
    </row>
    <row r="63960" spans="25:28">
      <c r="Y63960" s="240"/>
      <c r="AB63960" s="241"/>
    </row>
    <row r="63961" spans="25:28">
      <c r="Y63961" s="240"/>
      <c r="AB63961" s="241"/>
    </row>
    <row r="63962" spans="25:28">
      <c r="Y63962" s="240"/>
      <c r="AB63962" s="241"/>
    </row>
    <row r="63963" spans="25:28">
      <c r="Y63963" s="240"/>
      <c r="AB63963" s="241"/>
    </row>
    <row r="63964" spans="25:28">
      <c r="Y63964" s="240"/>
      <c r="AB63964" s="241"/>
    </row>
    <row r="63965" spans="25:28">
      <c r="Y63965" s="240"/>
      <c r="AB63965" s="241"/>
    </row>
    <row r="63966" spans="25:28">
      <c r="Y63966" s="240"/>
      <c r="AB63966" s="241"/>
    </row>
    <row r="63967" spans="25:28">
      <c r="Y63967" s="240"/>
      <c r="AB63967" s="241"/>
    </row>
    <row r="63968" spans="25:28">
      <c r="Y63968" s="240"/>
      <c r="AB63968" s="241"/>
    </row>
    <row r="63969" spans="25:28">
      <c r="Y63969" s="240"/>
      <c r="AB63969" s="241"/>
    </row>
    <row r="63970" spans="25:28">
      <c r="Y63970" s="240"/>
      <c r="AB63970" s="241"/>
    </row>
    <row r="63971" spans="25:28">
      <c r="Y63971" s="240"/>
      <c r="AB63971" s="241"/>
    </row>
    <row r="63972" spans="25:28">
      <c r="Y63972" s="240"/>
      <c r="AB63972" s="241"/>
    </row>
    <row r="63973" spans="25:28">
      <c r="Y63973" s="240"/>
      <c r="AB63973" s="241"/>
    </row>
    <row r="63974" spans="25:28">
      <c r="Y63974" s="240"/>
      <c r="AB63974" s="241"/>
    </row>
    <row r="63975" spans="25:28">
      <c r="Y63975" s="240"/>
      <c r="AB63975" s="241"/>
    </row>
    <row r="63976" spans="25:28">
      <c r="Y63976" s="240"/>
      <c r="AB63976" s="241"/>
    </row>
    <row r="63977" spans="25:28">
      <c r="Y63977" s="240"/>
      <c r="AB63977" s="241"/>
    </row>
    <row r="63978" spans="25:28">
      <c r="Y63978" s="240"/>
      <c r="AB63978" s="241"/>
    </row>
    <row r="63979" spans="25:28">
      <c r="Y63979" s="240"/>
      <c r="AB63979" s="241"/>
    </row>
    <row r="63980" spans="25:28">
      <c r="Y63980" s="240"/>
      <c r="AB63980" s="241"/>
    </row>
    <row r="63981" spans="25:28">
      <c r="Y63981" s="240"/>
      <c r="AB63981" s="241"/>
    </row>
    <row r="63982" spans="25:28">
      <c r="Y63982" s="240"/>
      <c r="AB63982" s="241"/>
    </row>
    <row r="63983" spans="25:28">
      <c r="Y63983" s="240"/>
      <c r="AB63983" s="241"/>
    </row>
    <row r="63984" spans="25:28">
      <c r="Y63984" s="240"/>
      <c r="AB63984" s="241"/>
    </row>
    <row r="63985" spans="25:28">
      <c r="Y63985" s="240"/>
      <c r="AB63985" s="241"/>
    </row>
    <row r="63986" spans="25:28">
      <c r="Y63986" s="240"/>
      <c r="AB63986" s="241"/>
    </row>
    <row r="63987" spans="25:28">
      <c r="Y63987" s="240"/>
      <c r="AB63987" s="241"/>
    </row>
    <row r="63988" spans="25:28">
      <c r="Y63988" s="240"/>
      <c r="AB63988" s="241"/>
    </row>
    <row r="63989" spans="25:28">
      <c r="Y63989" s="240"/>
      <c r="AB63989" s="241"/>
    </row>
    <row r="63990" spans="25:28">
      <c r="Y63990" s="240"/>
      <c r="AB63990" s="241"/>
    </row>
    <row r="63991" spans="25:28">
      <c r="Y63991" s="240"/>
      <c r="AB63991" s="241"/>
    </row>
    <row r="63992" spans="25:28">
      <c r="Y63992" s="240"/>
      <c r="AB63992" s="241"/>
    </row>
    <row r="63993" spans="25:28">
      <c r="Y63993" s="240"/>
      <c r="AB63993" s="241"/>
    </row>
    <row r="63994" spans="25:28">
      <c r="Y63994" s="240"/>
      <c r="AB63994" s="241"/>
    </row>
    <row r="63995" spans="25:28">
      <c r="Y63995" s="240"/>
      <c r="AB63995" s="241"/>
    </row>
    <row r="63996" spans="25:28">
      <c r="Y63996" s="240"/>
      <c r="AB63996" s="241"/>
    </row>
    <row r="63997" spans="25:28">
      <c r="Y63997" s="240"/>
      <c r="AB63997" s="241"/>
    </row>
    <row r="63998" spans="25:28">
      <c r="Y63998" s="240"/>
      <c r="AB63998" s="241"/>
    </row>
    <row r="63999" spans="25:28">
      <c r="Y63999" s="240"/>
      <c r="AB63999" s="241"/>
    </row>
    <row r="64000" spans="25:28">
      <c r="Y64000" s="240"/>
      <c r="AB64000" s="241"/>
    </row>
    <row r="64001" spans="25:28">
      <c r="Y64001" s="240"/>
      <c r="AB64001" s="241"/>
    </row>
    <row r="64002" spans="25:28">
      <c r="Y64002" s="240"/>
      <c r="AB64002" s="241"/>
    </row>
    <row r="64003" spans="25:28">
      <c r="Y64003" s="240"/>
      <c r="AB64003" s="241"/>
    </row>
    <row r="64004" spans="25:28">
      <c r="Y64004" s="240"/>
      <c r="AB64004" s="241"/>
    </row>
    <row r="64005" spans="25:28">
      <c r="Y64005" s="240"/>
      <c r="AB64005" s="241"/>
    </row>
    <row r="64006" spans="25:28">
      <c r="Y64006" s="240"/>
      <c r="AB64006" s="241"/>
    </row>
    <row r="64007" spans="25:28">
      <c r="Y64007" s="240"/>
      <c r="AB64007" s="241"/>
    </row>
    <row r="64008" spans="25:28">
      <c r="Y64008" s="240"/>
      <c r="AB64008" s="241"/>
    </row>
    <row r="64009" spans="25:28">
      <c r="Y64009" s="240"/>
      <c r="AB64009" s="241"/>
    </row>
    <row r="64010" spans="25:28">
      <c r="Y64010" s="240"/>
      <c r="AB64010" s="241"/>
    </row>
    <row r="64011" spans="25:28">
      <c r="Y64011" s="240"/>
      <c r="AB64011" s="241"/>
    </row>
    <row r="64012" spans="25:28">
      <c r="Y64012" s="240"/>
      <c r="AB64012" s="241"/>
    </row>
    <row r="64013" spans="25:28">
      <c r="Y64013" s="240"/>
      <c r="AB64013" s="241"/>
    </row>
    <row r="64014" spans="25:28">
      <c r="Y64014" s="240"/>
      <c r="AB64014" s="241"/>
    </row>
    <row r="64015" spans="25:28">
      <c r="Y64015" s="240"/>
      <c r="AB64015" s="241"/>
    </row>
    <row r="64016" spans="25:28">
      <c r="Y64016" s="240"/>
      <c r="AB64016" s="241"/>
    </row>
    <row r="64017" spans="25:28">
      <c r="Y64017" s="240"/>
      <c r="AB64017" s="241"/>
    </row>
    <row r="64018" spans="25:28">
      <c r="Y64018" s="240"/>
      <c r="AB64018" s="241"/>
    </row>
    <row r="64019" spans="25:28">
      <c r="Y64019" s="240"/>
      <c r="AB64019" s="241"/>
    </row>
    <row r="64020" spans="25:28">
      <c r="Y64020" s="240"/>
      <c r="AB64020" s="241"/>
    </row>
    <row r="64021" spans="25:28">
      <c r="Y64021" s="240"/>
      <c r="AB64021" s="241"/>
    </row>
    <row r="64022" spans="25:28">
      <c r="Y64022" s="240"/>
      <c r="AB64022" s="241"/>
    </row>
    <row r="64023" spans="25:28">
      <c r="Y64023" s="240"/>
      <c r="AB64023" s="241"/>
    </row>
    <row r="64024" spans="25:28">
      <c r="Y64024" s="240"/>
      <c r="AB64024" s="241"/>
    </row>
    <row r="64025" spans="25:28">
      <c r="Y64025" s="240"/>
      <c r="AB64025" s="241"/>
    </row>
    <row r="64026" spans="25:28">
      <c r="Y64026" s="240"/>
      <c r="AB64026" s="241"/>
    </row>
    <row r="64027" spans="25:28">
      <c r="Y64027" s="240"/>
      <c r="AB64027" s="241"/>
    </row>
    <row r="64028" spans="25:28">
      <c r="Y64028" s="240"/>
      <c r="AB64028" s="241"/>
    </row>
    <row r="64029" spans="25:28">
      <c r="Y64029" s="240"/>
      <c r="AB64029" s="241"/>
    </row>
    <row r="64030" spans="25:28">
      <c r="Y64030" s="240"/>
      <c r="AB64030" s="241"/>
    </row>
    <row r="64031" spans="25:28">
      <c r="Y64031" s="240"/>
      <c r="AB64031" s="241"/>
    </row>
    <row r="64032" spans="25:28">
      <c r="Y64032" s="240"/>
      <c r="AB64032" s="241"/>
    </row>
    <row r="64033" spans="25:28">
      <c r="Y64033" s="240"/>
      <c r="AB64033" s="241"/>
    </row>
    <row r="64034" spans="25:28">
      <c r="Y64034" s="240"/>
      <c r="AB64034" s="241"/>
    </row>
    <row r="64035" spans="25:28">
      <c r="Y64035" s="240"/>
      <c r="AB64035" s="241"/>
    </row>
    <row r="64036" spans="25:28">
      <c r="Y64036" s="240"/>
      <c r="AB64036" s="241"/>
    </row>
    <row r="64037" spans="25:28">
      <c r="Y64037" s="240"/>
      <c r="AB64037" s="241"/>
    </row>
    <row r="64038" spans="25:28">
      <c r="Y64038" s="240"/>
      <c r="AB64038" s="241"/>
    </row>
    <row r="64039" spans="25:28">
      <c r="Y64039" s="240"/>
      <c r="AB64039" s="241"/>
    </row>
    <row r="64040" spans="25:28">
      <c r="Y64040" s="240"/>
      <c r="AB64040" s="241"/>
    </row>
    <row r="64041" spans="25:28">
      <c r="Y64041" s="240"/>
      <c r="AB64041" s="241"/>
    </row>
    <row r="64042" spans="25:28">
      <c r="Y64042" s="240"/>
      <c r="AB64042" s="241"/>
    </row>
    <row r="64043" spans="25:28">
      <c r="Y64043" s="240"/>
      <c r="AB64043" s="241"/>
    </row>
    <row r="64044" spans="25:28">
      <c r="Y64044" s="240"/>
      <c r="AB64044" s="241"/>
    </row>
    <row r="64045" spans="25:28">
      <c r="Y64045" s="240"/>
      <c r="AB64045" s="241"/>
    </row>
    <row r="64046" spans="25:28">
      <c r="Y64046" s="240"/>
      <c r="AB64046" s="241"/>
    </row>
    <row r="64047" spans="25:28">
      <c r="Y64047" s="240"/>
      <c r="AB64047" s="241"/>
    </row>
    <row r="64048" spans="25:28">
      <c r="Y64048" s="240"/>
      <c r="AB64048" s="241"/>
    </row>
    <row r="64049" spans="25:28">
      <c r="Y64049" s="240"/>
      <c r="AB64049" s="241"/>
    </row>
    <row r="64050" spans="25:28">
      <c r="Y64050" s="240"/>
      <c r="AB64050" s="241"/>
    </row>
    <row r="64051" spans="25:28">
      <c r="Y64051" s="240"/>
      <c r="AB64051" s="241"/>
    </row>
    <row r="64052" spans="25:28">
      <c r="Y64052" s="240"/>
      <c r="AB64052" s="241"/>
    </row>
    <row r="64053" spans="25:28">
      <c r="Y64053" s="240"/>
      <c r="AB64053" s="241"/>
    </row>
    <row r="64054" spans="25:28">
      <c r="Y64054" s="240"/>
      <c r="AB64054" s="241"/>
    </row>
    <row r="64055" spans="25:28">
      <c r="Y64055" s="240"/>
      <c r="AB64055" s="241"/>
    </row>
    <row r="64056" spans="25:28">
      <c r="Y64056" s="240"/>
      <c r="AB64056" s="241"/>
    </row>
    <row r="64057" spans="25:28">
      <c r="Y64057" s="240"/>
      <c r="AB64057" s="241"/>
    </row>
    <row r="64058" spans="25:28">
      <c r="Y64058" s="240"/>
      <c r="AB64058" s="241"/>
    </row>
    <row r="64059" spans="25:28">
      <c r="Y64059" s="240"/>
      <c r="AB64059" s="241"/>
    </row>
    <row r="64060" spans="25:28">
      <c r="Y64060" s="240"/>
      <c r="AB64060" s="241"/>
    </row>
    <row r="64061" spans="25:28">
      <c r="Y64061" s="240"/>
      <c r="AB64061" s="241"/>
    </row>
    <row r="64062" spans="25:28">
      <c r="Y64062" s="240"/>
      <c r="AB64062" s="241"/>
    </row>
    <row r="64063" spans="25:28">
      <c r="Y64063" s="240"/>
      <c r="AB64063" s="241"/>
    </row>
    <row r="64064" spans="25:28">
      <c r="Y64064" s="240"/>
      <c r="AB64064" s="241"/>
    </row>
    <row r="64065" spans="25:28">
      <c r="Y64065" s="240"/>
      <c r="AB64065" s="241"/>
    </row>
    <row r="64066" spans="25:28">
      <c r="Y64066" s="240"/>
      <c r="AB64066" s="241"/>
    </row>
    <row r="64067" spans="25:28">
      <c r="Y64067" s="240"/>
      <c r="AB64067" s="241"/>
    </row>
    <row r="64068" spans="25:28">
      <c r="Y64068" s="240"/>
      <c r="AB64068" s="241"/>
    </row>
    <row r="64069" spans="25:28">
      <c r="Y64069" s="240"/>
      <c r="AB64069" s="241"/>
    </row>
    <row r="64070" spans="25:28">
      <c r="Y64070" s="240"/>
      <c r="AB64070" s="241"/>
    </row>
    <row r="64071" spans="25:28">
      <c r="Y64071" s="240"/>
      <c r="AB64071" s="241"/>
    </row>
    <row r="64072" spans="25:28">
      <c r="Y64072" s="240"/>
      <c r="AB64072" s="241"/>
    </row>
    <row r="64073" spans="25:28">
      <c r="Y64073" s="240"/>
      <c r="AB64073" s="241"/>
    </row>
    <row r="64074" spans="25:28">
      <c r="Y64074" s="240"/>
      <c r="AB64074" s="241"/>
    </row>
    <row r="64075" spans="25:28">
      <c r="Y64075" s="240"/>
      <c r="AB64075" s="241"/>
    </row>
    <row r="64076" spans="25:28">
      <c r="Y64076" s="240"/>
      <c r="AB64076" s="241"/>
    </row>
    <row r="64077" spans="25:28">
      <c r="Y64077" s="240"/>
      <c r="AB64077" s="241"/>
    </row>
    <row r="64078" spans="25:28">
      <c r="Y64078" s="240"/>
      <c r="AB64078" s="241"/>
    </row>
    <row r="64079" spans="25:28">
      <c r="Y64079" s="240"/>
      <c r="AB64079" s="241"/>
    </row>
    <row r="64080" spans="25:28">
      <c r="Y64080" s="240"/>
      <c r="AB64080" s="241"/>
    </row>
    <row r="64081" spans="25:28">
      <c r="Y64081" s="240"/>
      <c r="AB64081" s="241"/>
    </row>
    <row r="64082" spans="25:28">
      <c r="Y64082" s="240"/>
      <c r="AB64082" s="241"/>
    </row>
    <row r="64083" spans="25:28">
      <c r="Y64083" s="240"/>
      <c r="AB64083" s="241"/>
    </row>
    <row r="64084" spans="25:28">
      <c r="Y64084" s="240"/>
      <c r="AB64084" s="241"/>
    </row>
    <row r="64085" spans="25:28">
      <c r="Y64085" s="240"/>
      <c r="AB64085" s="241"/>
    </row>
    <row r="64086" spans="25:28">
      <c r="Y64086" s="240"/>
      <c r="AB64086" s="241"/>
    </row>
    <row r="64087" spans="25:28">
      <c r="Y64087" s="240"/>
      <c r="AB64087" s="241"/>
    </row>
    <row r="64088" spans="25:28">
      <c r="Y64088" s="240"/>
      <c r="AB64088" s="241"/>
    </row>
    <row r="64089" spans="25:28">
      <c r="Y64089" s="240"/>
      <c r="AB64089" s="241"/>
    </row>
    <row r="64090" spans="25:28">
      <c r="Y64090" s="240"/>
      <c r="AB64090" s="241"/>
    </row>
    <row r="64091" spans="25:28">
      <c r="Y64091" s="240"/>
      <c r="AB64091" s="241"/>
    </row>
    <row r="64092" spans="25:28">
      <c r="Y64092" s="240"/>
      <c r="AB64092" s="241"/>
    </row>
    <row r="64093" spans="25:28">
      <c r="Y64093" s="240"/>
      <c r="AB64093" s="241"/>
    </row>
    <row r="64094" spans="25:28">
      <c r="Y64094" s="240"/>
      <c r="AB64094" s="241"/>
    </row>
    <row r="64095" spans="25:28">
      <c r="Y64095" s="240"/>
      <c r="AB64095" s="241"/>
    </row>
    <row r="64096" spans="25:28">
      <c r="Y64096" s="240"/>
      <c r="AB64096" s="241"/>
    </row>
    <row r="64097" spans="25:28">
      <c r="Y64097" s="240"/>
      <c r="AB64097" s="241"/>
    </row>
    <row r="64098" spans="25:28">
      <c r="Y64098" s="240"/>
      <c r="AB64098" s="241"/>
    </row>
    <row r="64099" spans="25:28">
      <c r="Y64099" s="240"/>
      <c r="AB64099" s="241"/>
    </row>
    <row r="64100" spans="25:28">
      <c r="Y64100" s="240"/>
      <c r="AB64100" s="241"/>
    </row>
    <row r="64101" spans="25:28">
      <c r="Y64101" s="240"/>
      <c r="AB64101" s="241"/>
    </row>
    <row r="64102" spans="25:28">
      <c r="Y64102" s="240"/>
      <c r="AB64102" s="241"/>
    </row>
    <row r="64103" spans="25:28">
      <c r="Y64103" s="240"/>
      <c r="AB64103" s="241"/>
    </row>
    <row r="64104" spans="25:28">
      <c r="Y64104" s="240"/>
      <c r="AB64104" s="241"/>
    </row>
    <row r="64105" spans="25:28">
      <c r="Y64105" s="240"/>
      <c r="AB64105" s="241"/>
    </row>
    <row r="64106" spans="25:28">
      <c r="Y64106" s="240"/>
      <c r="AB64106" s="241"/>
    </row>
    <row r="64107" spans="25:28">
      <c r="Y64107" s="240"/>
      <c r="AB64107" s="241"/>
    </row>
    <row r="64108" spans="25:28">
      <c r="Y64108" s="240"/>
      <c r="AB64108" s="241"/>
    </row>
    <row r="64109" spans="25:28">
      <c r="Y64109" s="240"/>
      <c r="AB64109" s="241"/>
    </row>
    <row r="64110" spans="25:28">
      <c r="Y64110" s="240"/>
      <c r="AB64110" s="241"/>
    </row>
    <row r="64111" spans="25:28">
      <c r="Y64111" s="240"/>
      <c r="AB64111" s="241"/>
    </row>
    <row r="64112" spans="25:28">
      <c r="Y64112" s="240"/>
      <c r="AB64112" s="241"/>
    </row>
    <row r="64113" spans="25:28">
      <c r="Y64113" s="240"/>
      <c r="AB64113" s="241"/>
    </row>
    <row r="64114" spans="25:28">
      <c r="Y64114" s="240"/>
      <c r="AB64114" s="241"/>
    </row>
    <row r="64115" spans="25:28">
      <c r="Y64115" s="240"/>
      <c r="AB64115" s="241"/>
    </row>
    <row r="64116" spans="25:28">
      <c r="Y64116" s="240"/>
      <c r="AB64116" s="241"/>
    </row>
    <row r="64117" spans="25:28">
      <c r="Y64117" s="240"/>
      <c r="AB64117" s="241"/>
    </row>
    <row r="64118" spans="25:28">
      <c r="Y64118" s="240"/>
      <c r="AB64118" s="241"/>
    </row>
    <row r="64119" spans="25:28">
      <c r="Y64119" s="240"/>
      <c r="AB64119" s="241"/>
    </row>
    <row r="64120" spans="25:28">
      <c r="Y64120" s="240"/>
      <c r="AB64120" s="241"/>
    </row>
    <row r="64121" spans="25:28">
      <c r="Y64121" s="240"/>
      <c r="AB64121" s="241"/>
    </row>
    <row r="64122" spans="25:28">
      <c r="Y64122" s="240"/>
      <c r="AB64122" s="241"/>
    </row>
    <row r="64123" spans="25:28">
      <c r="Y64123" s="240"/>
      <c r="AB64123" s="241"/>
    </row>
    <row r="64124" spans="25:28">
      <c r="Y64124" s="240"/>
      <c r="AB64124" s="241"/>
    </row>
    <row r="64125" spans="25:28">
      <c r="Y64125" s="240"/>
      <c r="AB64125" s="241"/>
    </row>
    <row r="64126" spans="25:28">
      <c r="Y64126" s="240"/>
      <c r="AB64126" s="241"/>
    </row>
    <row r="64127" spans="25:28">
      <c r="Y64127" s="240"/>
      <c r="AB64127" s="241"/>
    </row>
    <row r="64128" spans="25:28">
      <c r="Y64128" s="240"/>
      <c r="AB64128" s="241"/>
    </row>
    <row r="64129" spans="25:28">
      <c r="Y64129" s="240"/>
      <c r="AB64129" s="241"/>
    </row>
    <row r="64130" spans="25:28">
      <c r="Y64130" s="240"/>
      <c r="AB64130" s="241"/>
    </row>
    <row r="64131" spans="25:28">
      <c r="Y64131" s="240"/>
      <c r="AB64131" s="241"/>
    </row>
    <row r="64132" spans="25:28">
      <c r="Y64132" s="240"/>
      <c r="AB64132" s="241"/>
    </row>
    <row r="64133" spans="25:28">
      <c r="Y64133" s="240"/>
      <c r="AB64133" s="241"/>
    </row>
    <row r="64134" spans="25:28">
      <c r="Y64134" s="240"/>
      <c r="AB64134" s="241"/>
    </row>
    <row r="64135" spans="25:28">
      <c r="Y64135" s="240"/>
      <c r="AB64135" s="241"/>
    </row>
    <row r="64136" spans="25:28">
      <c r="Y64136" s="240"/>
      <c r="AB64136" s="241"/>
    </row>
    <row r="64137" spans="25:28">
      <c r="Y64137" s="240"/>
      <c r="AB64137" s="241"/>
    </row>
    <row r="64138" spans="25:28">
      <c r="Y64138" s="240"/>
      <c r="AB64138" s="241"/>
    </row>
    <row r="64139" spans="25:28">
      <c r="Y64139" s="240"/>
      <c r="AB64139" s="241"/>
    </row>
    <row r="64140" spans="25:28">
      <c r="Y64140" s="240"/>
      <c r="AB64140" s="241"/>
    </row>
    <row r="64141" spans="25:28">
      <c r="Y64141" s="240"/>
      <c r="AB64141" s="241"/>
    </row>
    <row r="64142" spans="25:28">
      <c r="Y64142" s="240"/>
      <c r="AB64142" s="241"/>
    </row>
    <row r="64143" spans="25:28">
      <c r="Y64143" s="240"/>
      <c r="AB64143" s="241"/>
    </row>
    <row r="64144" spans="25:28">
      <c r="Y64144" s="240"/>
      <c r="AB64144" s="241"/>
    </row>
    <row r="64145" spans="25:28">
      <c r="Y64145" s="240"/>
      <c r="AB64145" s="241"/>
    </row>
    <row r="64146" spans="25:28">
      <c r="Y64146" s="240"/>
      <c r="AB64146" s="241"/>
    </row>
    <row r="64147" spans="25:28">
      <c r="Y64147" s="240"/>
      <c r="AB64147" s="241"/>
    </row>
    <row r="64148" spans="25:28">
      <c r="Y64148" s="240"/>
      <c r="AB64148" s="241"/>
    </row>
    <row r="64149" spans="25:28">
      <c r="Y64149" s="240"/>
      <c r="AB64149" s="241"/>
    </row>
    <row r="64150" spans="25:28">
      <c r="Y64150" s="240"/>
      <c r="AB64150" s="241"/>
    </row>
    <row r="64151" spans="25:28">
      <c r="Y64151" s="240"/>
      <c r="AB64151" s="241"/>
    </row>
    <row r="64152" spans="25:28">
      <c r="Y64152" s="240"/>
      <c r="AB64152" s="241"/>
    </row>
    <row r="64153" spans="25:28">
      <c r="Y64153" s="240"/>
      <c r="AB64153" s="241"/>
    </row>
    <row r="64154" spans="25:28">
      <c r="Y64154" s="240"/>
      <c r="AB64154" s="241"/>
    </row>
    <row r="64155" spans="25:28">
      <c r="Y64155" s="240"/>
      <c r="AB64155" s="241"/>
    </row>
    <row r="64156" spans="25:28">
      <c r="Y64156" s="240"/>
      <c r="AB64156" s="241"/>
    </row>
    <row r="64157" spans="25:28">
      <c r="Y64157" s="240"/>
      <c r="AB64157" s="241"/>
    </row>
    <row r="64158" spans="25:28">
      <c r="Y64158" s="240"/>
      <c r="AB64158" s="241"/>
    </row>
    <row r="64159" spans="25:28">
      <c r="Y64159" s="240"/>
      <c r="AB64159" s="241"/>
    </row>
    <row r="64160" spans="25:28">
      <c r="Y64160" s="240"/>
      <c r="AB64160" s="241"/>
    </row>
    <row r="64161" spans="25:28">
      <c r="Y64161" s="240"/>
      <c r="AB64161" s="241"/>
    </row>
    <row r="64162" spans="25:28">
      <c r="Y64162" s="240"/>
      <c r="AB64162" s="241"/>
    </row>
    <row r="64163" spans="25:28">
      <c r="Y64163" s="240"/>
      <c r="AB64163" s="241"/>
    </row>
    <row r="64164" spans="25:28">
      <c r="Y64164" s="240"/>
      <c r="AB64164" s="241"/>
    </row>
    <row r="64165" spans="25:28">
      <c r="Y64165" s="240"/>
      <c r="AB64165" s="241"/>
    </row>
    <row r="64166" spans="25:28">
      <c r="Y64166" s="240"/>
      <c r="AB64166" s="241"/>
    </row>
    <row r="64167" spans="25:28">
      <c r="Y64167" s="240"/>
      <c r="AB64167" s="241"/>
    </row>
    <row r="64168" spans="25:28">
      <c r="Y64168" s="240"/>
      <c r="AB64168" s="241"/>
    </row>
    <row r="64169" spans="25:28">
      <c r="Y64169" s="240"/>
      <c r="AB64169" s="241"/>
    </row>
    <row r="64170" spans="25:28">
      <c r="Y64170" s="240"/>
      <c r="AB64170" s="241"/>
    </row>
    <row r="64171" spans="25:28">
      <c r="Y64171" s="240"/>
      <c r="AB64171" s="241"/>
    </row>
    <row r="64172" spans="25:28">
      <c r="Y64172" s="240"/>
      <c r="AB64172" s="241"/>
    </row>
    <row r="64173" spans="25:28">
      <c r="Y64173" s="240"/>
      <c r="AB64173" s="241"/>
    </row>
    <row r="64174" spans="25:28">
      <c r="Y64174" s="240"/>
      <c r="AB64174" s="241"/>
    </row>
    <row r="64175" spans="25:28">
      <c r="Y64175" s="240"/>
      <c r="AB64175" s="241"/>
    </row>
    <row r="64176" spans="25:28">
      <c r="Y64176" s="240"/>
      <c r="AB64176" s="241"/>
    </row>
    <row r="64177" spans="25:28">
      <c r="Y64177" s="240"/>
      <c r="AB64177" s="241"/>
    </row>
    <row r="64178" spans="25:28">
      <c r="Y64178" s="240"/>
      <c r="AB64178" s="241"/>
    </row>
    <row r="64179" spans="25:28">
      <c r="Y64179" s="240"/>
      <c r="AB64179" s="241"/>
    </row>
    <row r="64180" spans="25:28">
      <c r="Y64180" s="240"/>
      <c r="AB64180" s="241"/>
    </row>
    <row r="64181" spans="25:28">
      <c r="Y64181" s="240"/>
      <c r="AB64181" s="241"/>
    </row>
    <row r="64182" spans="25:28">
      <c r="Y64182" s="240"/>
      <c r="AB64182" s="241"/>
    </row>
    <row r="64183" spans="25:28">
      <c r="Y64183" s="240"/>
      <c r="AB64183" s="241"/>
    </row>
    <row r="64184" spans="25:28">
      <c r="Y64184" s="240"/>
      <c r="AB64184" s="241"/>
    </row>
    <row r="64185" spans="25:28">
      <c r="Y64185" s="240"/>
      <c r="AB64185" s="241"/>
    </row>
    <row r="64186" spans="25:28">
      <c r="Y64186" s="240"/>
      <c r="AB64186" s="241"/>
    </row>
    <row r="64187" spans="25:28">
      <c r="Y64187" s="240"/>
      <c r="AB64187" s="241"/>
    </row>
    <row r="64188" spans="25:28">
      <c r="Y64188" s="240"/>
      <c r="AB64188" s="241"/>
    </row>
    <row r="64189" spans="25:28">
      <c r="Y64189" s="240"/>
      <c r="AB64189" s="241"/>
    </row>
    <row r="64190" spans="25:28">
      <c r="Y64190" s="240"/>
      <c r="AB64190" s="241"/>
    </row>
    <row r="64191" spans="25:28">
      <c r="Y64191" s="240"/>
      <c r="AB64191" s="241"/>
    </row>
    <row r="64192" spans="25:28">
      <c r="Y64192" s="240"/>
      <c r="AB64192" s="241"/>
    </row>
    <row r="64193" spans="25:28">
      <c r="Y64193" s="240"/>
      <c r="AB64193" s="241"/>
    </row>
    <row r="64194" spans="25:28">
      <c r="Y64194" s="240"/>
      <c r="AB64194" s="241"/>
    </row>
    <row r="64195" spans="25:28">
      <c r="Y64195" s="240"/>
      <c r="AB64195" s="241"/>
    </row>
    <row r="64196" spans="25:28">
      <c r="Y64196" s="240"/>
      <c r="AB64196" s="241"/>
    </row>
    <row r="64197" spans="25:28">
      <c r="Y64197" s="240"/>
      <c r="AB64197" s="241"/>
    </row>
    <row r="64198" spans="25:28">
      <c r="Y64198" s="240"/>
      <c r="AB64198" s="241"/>
    </row>
    <row r="64199" spans="25:28">
      <c r="Y64199" s="240"/>
      <c r="AB64199" s="241"/>
    </row>
    <row r="64200" spans="25:28">
      <c r="Y64200" s="240"/>
      <c r="AB64200" s="241"/>
    </row>
    <row r="64201" spans="25:28">
      <c r="Y64201" s="240"/>
      <c r="AB64201" s="241"/>
    </row>
    <row r="64202" spans="25:28">
      <c r="Y64202" s="240"/>
      <c r="AB64202" s="241"/>
    </row>
    <row r="64203" spans="25:28">
      <c r="Y64203" s="240"/>
      <c r="AB64203" s="241"/>
    </row>
    <row r="64204" spans="25:28">
      <c r="Y64204" s="240"/>
      <c r="AB64204" s="241"/>
    </row>
    <row r="64205" spans="25:28">
      <c r="Y64205" s="240"/>
      <c r="AB64205" s="241"/>
    </row>
    <row r="64206" spans="25:28">
      <c r="Y64206" s="240"/>
      <c r="AB64206" s="241"/>
    </row>
    <row r="64207" spans="25:28">
      <c r="Y64207" s="240"/>
      <c r="AB64207" s="241"/>
    </row>
    <row r="64208" spans="25:28">
      <c r="Y64208" s="240"/>
      <c r="AB64208" s="241"/>
    </row>
    <row r="64209" spans="25:28">
      <c r="Y64209" s="240"/>
      <c r="AB64209" s="241"/>
    </row>
    <row r="64210" spans="25:28">
      <c r="Y64210" s="240"/>
      <c r="AB64210" s="241"/>
    </row>
    <row r="64211" spans="25:28">
      <c r="Y64211" s="240"/>
      <c r="AB64211" s="241"/>
    </row>
    <row r="64212" spans="25:28">
      <c r="Y64212" s="240"/>
      <c r="AB64212" s="241"/>
    </row>
    <row r="64213" spans="25:28">
      <c r="Y64213" s="240"/>
      <c r="AB64213" s="241"/>
    </row>
    <row r="64214" spans="25:28">
      <c r="Y64214" s="240"/>
      <c r="AB64214" s="241"/>
    </row>
    <row r="64215" spans="25:28">
      <c r="Y64215" s="240"/>
      <c r="AB64215" s="241"/>
    </row>
    <row r="64216" spans="25:28">
      <c r="Y64216" s="240"/>
      <c r="AB64216" s="241"/>
    </row>
    <row r="64217" spans="25:28">
      <c r="Y64217" s="240"/>
      <c r="AB64217" s="241"/>
    </row>
    <row r="64218" spans="25:28">
      <c r="Y64218" s="240"/>
      <c r="AB64218" s="241"/>
    </row>
    <row r="64219" spans="25:28">
      <c r="Y64219" s="240"/>
      <c r="AB64219" s="241"/>
    </row>
    <row r="64220" spans="25:28">
      <c r="Y64220" s="240"/>
      <c r="AB64220" s="241"/>
    </row>
    <row r="64221" spans="25:28">
      <c r="Y64221" s="240"/>
      <c r="AB64221" s="241"/>
    </row>
    <row r="64222" spans="25:28">
      <c r="Y64222" s="240"/>
      <c r="AB64222" s="241"/>
    </row>
    <row r="64223" spans="25:28">
      <c r="Y64223" s="240"/>
      <c r="AB64223" s="241"/>
    </row>
    <row r="64224" spans="25:28">
      <c r="Y64224" s="240"/>
      <c r="AB64224" s="241"/>
    </row>
    <row r="64225" spans="25:28">
      <c r="Y64225" s="240"/>
      <c r="AB64225" s="241"/>
    </row>
    <row r="64226" spans="25:28">
      <c r="Y64226" s="240"/>
      <c r="AB64226" s="241"/>
    </row>
    <row r="64227" spans="25:28">
      <c r="Y64227" s="240"/>
      <c r="AB64227" s="241"/>
    </row>
    <row r="64228" spans="25:28">
      <c r="Y64228" s="240"/>
      <c r="AB64228" s="241"/>
    </row>
    <row r="64229" spans="25:28">
      <c r="Y64229" s="240"/>
      <c r="AB64229" s="241"/>
    </row>
    <row r="64230" spans="25:28">
      <c r="Y64230" s="240"/>
      <c r="AB64230" s="241"/>
    </row>
    <row r="64231" spans="25:28">
      <c r="Y64231" s="240"/>
      <c r="AB64231" s="241"/>
    </row>
    <row r="64232" spans="25:28">
      <c r="Y64232" s="240"/>
      <c r="AB64232" s="241"/>
    </row>
    <row r="64233" spans="25:28">
      <c r="Y64233" s="240"/>
      <c r="AB64233" s="241"/>
    </row>
    <row r="64234" spans="25:28">
      <c r="Y64234" s="240"/>
      <c r="AB64234" s="241"/>
    </row>
    <row r="64235" spans="25:28">
      <c r="Y64235" s="240"/>
      <c r="AB64235" s="241"/>
    </row>
    <row r="64236" spans="25:28">
      <c r="Y64236" s="240"/>
      <c r="AB64236" s="241"/>
    </row>
    <row r="64237" spans="25:28">
      <c r="Y64237" s="240"/>
      <c r="AB64237" s="241"/>
    </row>
    <row r="64238" spans="25:28">
      <c r="Y64238" s="240"/>
      <c r="AB64238" s="241"/>
    </row>
    <row r="64239" spans="25:28">
      <c r="Y64239" s="240"/>
      <c r="AB64239" s="241"/>
    </row>
    <row r="64240" spans="25:28">
      <c r="Y64240" s="240"/>
      <c r="AB64240" s="241"/>
    </row>
    <row r="64241" spans="25:28">
      <c r="Y64241" s="240"/>
      <c r="AB64241" s="241"/>
    </row>
    <row r="64242" spans="25:28">
      <c r="Y64242" s="240"/>
      <c r="AB64242" s="241"/>
    </row>
    <row r="64243" spans="25:28">
      <c r="Y64243" s="240"/>
      <c r="AB64243" s="241"/>
    </row>
    <row r="64244" spans="25:28">
      <c r="Y64244" s="240"/>
      <c r="AB64244" s="241"/>
    </row>
    <row r="64245" spans="25:28">
      <c r="Y64245" s="240"/>
      <c r="AB64245" s="241"/>
    </row>
    <row r="64246" spans="25:28">
      <c r="Y64246" s="240"/>
      <c r="AB64246" s="241"/>
    </row>
    <row r="64247" spans="25:28">
      <c r="Y64247" s="240"/>
      <c r="AB64247" s="241"/>
    </row>
    <row r="64248" spans="25:28">
      <c r="Y64248" s="240"/>
      <c r="AB64248" s="241"/>
    </row>
    <row r="64249" spans="25:28">
      <c r="Y64249" s="240"/>
      <c r="AB64249" s="241"/>
    </row>
    <row r="64250" spans="25:28">
      <c r="Y64250" s="240"/>
      <c r="AB64250" s="241"/>
    </row>
    <row r="64251" spans="25:28">
      <c r="Y64251" s="240"/>
      <c r="AB64251" s="241"/>
    </row>
    <row r="64252" spans="25:28">
      <c r="Y64252" s="240"/>
      <c r="AB64252" s="241"/>
    </row>
    <row r="64253" spans="25:28">
      <c r="Y64253" s="240"/>
      <c r="AB64253" s="241"/>
    </row>
    <row r="64254" spans="25:28">
      <c r="Y64254" s="240"/>
      <c r="AB64254" s="241"/>
    </row>
    <row r="64255" spans="25:28">
      <c r="Y64255" s="240"/>
      <c r="AB64255" s="241"/>
    </row>
    <row r="64256" spans="25:28">
      <c r="Y64256" s="240"/>
      <c r="AB64256" s="241"/>
    </row>
    <row r="64257" spans="25:28">
      <c r="Y64257" s="240"/>
      <c r="AB64257" s="241"/>
    </row>
    <row r="64258" spans="25:28">
      <c r="Y64258" s="240"/>
      <c r="AB64258" s="241"/>
    </row>
    <row r="64259" spans="25:28">
      <c r="Y64259" s="240"/>
      <c r="AB64259" s="241"/>
    </row>
    <row r="64260" spans="25:28">
      <c r="Y64260" s="240"/>
      <c r="AB64260" s="241"/>
    </row>
    <row r="64261" spans="25:28">
      <c r="Y64261" s="240"/>
      <c r="AB64261" s="241"/>
    </row>
    <row r="64262" spans="25:28">
      <c r="Y64262" s="240"/>
      <c r="AB64262" s="241"/>
    </row>
    <row r="64263" spans="25:28">
      <c r="Y64263" s="240"/>
      <c r="AB64263" s="241"/>
    </row>
    <row r="64264" spans="25:28">
      <c r="Y64264" s="240"/>
      <c r="AB64264" s="241"/>
    </row>
    <row r="64265" spans="25:28">
      <c r="Y64265" s="240"/>
      <c r="AB64265" s="241"/>
    </row>
    <row r="64266" spans="25:28">
      <c r="Y64266" s="240"/>
      <c r="AB64266" s="241"/>
    </row>
    <row r="64267" spans="25:28">
      <c r="Y64267" s="240"/>
      <c r="AB64267" s="241"/>
    </row>
    <row r="64268" spans="25:28">
      <c r="Y64268" s="240"/>
      <c r="AB64268" s="241"/>
    </row>
    <row r="64269" spans="25:28">
      <c r="Y64269" s="240"/>
      <c r="AB64269" s="241"/>
    </row>
    <row r="64270" spans="25:28">
      <c r="Y64270" s="240"/>
      <c r="AB64270" s="241"/>
    </row>
    <row r="64271" spans="25:28">
      <c r="Y64271" s="240"/>
      <c r="AB64271" s="241"/>
    </row>
    <row r="64272" spans="25:28">
      <c r="Y64272" s="240"/>
      <c r="AB64272" s="241"/>
    </row>
    <row r="64273" spans="25:28">
      <c r="Y64273" s="240"/>
      <c r="AB64273" s="241"/>
    </row>
    <row r="64274" spans="25:28">
      <c r="Y64274" s="240"/>
      <c r="AB64274" s="241"/>
    </row>
    <row r="64275" spans="25:28">
      <c r="Y64275" s="240"/>
      <c r="AB64275" s="241"/>
    </row>
    <row r="64276" spans="25:28">
      <c r="Y64276" s="240"/>
      <c r="AB64276" s="241"/>
    </row>
    <row r="64277" spans="25:28">
      <c r="Y64277" s="240"/>
      <c r="AB64277" s="241"/>
    </row>
    <row r="64278" spans="25:28">
      <c r="Y64278" s="240"/>
      <c r="AB64278" s="241"/>
    </row>
    <row r="64279" spans="25:28">
      <c r="Y64279" s="240"/>
      <c r="AB64279" s="241"/>
    </row>
    <row r="64280" spans="25:28">
      <c r="Y64280" s="240"/>
      <c r="AB64280" s="241"/>
    </row>
    <row r="64281" spans="25:28">
      <c r="Y64281" s="240"/>
      <c r="AB64281" s="241"/>
    </row>
    <row r="64282" spans="25:28">
      <c r="Y64282" s="240"/>
      <c r="AB64282" s="241"/>
    </row>
    <row r="64283" spans="25:28">
      <c r="Y64283" s="240"/>
      <c r="AB64283" s="241"/>
    </row>
    <row r="64284" spans="25:28">
      <c r="Y64284" s="240"/>
      <c r="AB64284" s="241"/>
    </row>
    <row r="64285" spans="25:28">
      <c r="Y64285" s="240"/>
      <c r="AB64285" s="241"/>
    </row>
    <row r="64286" spans="25:28">
      <c r="Y64286" s="240"/>
      <c r="AB64286" s="241"/>
    </row>
    <row r="64287" spans="25:28">
      <c r="Y64287" s="240"/>
      <c r="AB64287" s="241"/>
    </row>
    <row r="64288" spans="25:28">
      <c r="Y64288" s="240"/>
      <c r="AB64288" s="241"/>
    </row>
    <row r="64289" spans="25:28">
      <c r="Y64289" s="240"/>
      <c r="AB64289" s="241"/>
    </row>
    <row r="64290" spans="25:28">
      <c r="Y64290" s="240"/>
      <c r="AB64290" s="241"/>
    </row>
    <row r="64291" spans="25:28">
      <c r="Y64291" s="240"/>
      <c r="AB64291" s="241"/>
    </row>
    <row r="64292" spans="25:28">
      <c r="Y64292" s="240"/>
      <c r="AB64292" s="241"/>
    </row>
    <row r="64293" spans="25:28">
      <c r="Y64293" s="240"/>
      <c r="AB64293" s="241"/>
    </row>
    <row r="64294" spans="25:28">
      <c r="Y64294" s="240"/>
      <c r="AB64294" s="241"/>
    </row>
    <row r="64295" spans="25:28">
      <c r="Y64295" s="240"/>
      <c r="AB64295" s="241"/>
    </row>
    <row r="64296" spans="25:28">
      <c r="Y64296" s="240"/>
      <c r="AB64296" s="241"/>
    </row>
    <row r="64297" spans="25:28">
      <c r="Y64297" s="240"/>
      <c r="AB64297" s="241"/>
    </row>
    <row r="64298" spans="25:28">
      <c r="Y64298" s="240"/>
      <c r="AB64298" s="241"/>
    </row>
    <row r="64299" spans="25:28">
      <c r="Y64299" s="240"/>
      <c r="AB64299" s="241"/>
    </row>
    <row r="64300" spans="25:28">
      <c r="Y64300" s="240"/>
      <c r="AB64300" s="241"/>
    </row>
    <row r="64301" spans="25:28">
      <c r="Y64301" s="240"/>
      <c r="AB64301" s="241"/>
    </row>
    <row r="64302" spans="25:28">
      <c r="Y64302" s="240"/>
      <c r="AB64302" s="241"/>
    </row>
    <row r="64303" spans="25:28">
      <c r="Y64303" s="240"/>
      <c r="AB64303" s="241"/>
    </row>
    <row r="64304" spans="25:28">
      <c r="Y64304" s="240"/>
      <c r="AB64304" s="241"/>
    </row>
    <row r="64305" spans="25:28">
      <c r="Y64305" s="240"/>
      <c r="AB64305" s="241"/>
    </row>
    <row r="64306" spans="25:28">
      <c r="Y64306" s="240"/>
      <c r="AB64306" s="241"/>
    </row>
    <row r="64307" spans="25:28">
      <c r="Y64307" s="240"/>
      <c r="AB64307" s="241"/>
    </row>
    <row r="64308" spans="25:28">
      <c r="Y64308" s="240"/>
      <c r="AB64308" s="241"/>
    </row>
    <row r="64309" spans="25:28">
      <c r="Y64309" s="240"/>
      <c r="AB64309" s="241"/>
    </row>
    <row r="64310" spans="25:28">
      <c r="Y64310" s="240"/>
      <c r="AB64310" s="241"/>
    </row>
    <row r="64311" spans="25:28">
      <c r="Y64311" s="240"/>
      <c r="AB64311" s="241"/>
    </row>
    <row r="64312" spans="25:28">
      <c r="Y64312" s="240"/>
      <c r="AB64312" s="241"/>
    </row>
    <row r="64313" spans="25:28">
      <c r="Y64313" s="240"/>
      <c r="AB64313" s="241"/>
    </row>
    <row r="64314" spans="25:28">
      <c r="Y64314" s="240"/>
      <c r="AB64314" s="241"/>
    </row>
    <row r="64315" spans="25:28">
      <c r="Y64315" s="240"/>
      <c r="AB64315" s="241"/>
    </row>
    <row r="64316" spans="25:28">
      <c r="Y64316" s="240"/>
      <c r="AB64316" s="241"/>
    </row>
    <row r="64317" spans="25:28">
      <c r="Y64317" s="240"/>
      <c r="AB64317" s="241"/>
    </row>
    <row r="64318" spans="25:28">
      <c r="Y64318" s="240"/>
      <c r="AB64318" s="241"/>
    </row>
    <row r="64319" spans="25:28">
      <c r="Y64319" s="240"/>
      <c r="AB64319" s="241"/>
    </row>
    <row r="64320" spans="25:28">
      <c r="Y64320" s="240"/>
      <c r="AB64320" s="241"/>
    </row>
    <row r="64321" spans="25:28">
      <c r="Y64321" s="240"/>
      <c r="AB64321" s="241"/>
    </row>
    <row r="64322" spans="25:28">
      <c r="Y64322" s="240"/>
      <c r="AB64322" s="241"/>
    </row>
    <row r="64323" spans="25:28">
      <c r="Y64323" s="240"/>
      <c r="AB64323" s="241"/>
    </row>
    <row r="64324" spans="25:28">
      <c r="Y64324" s="240"/>
      <c r="AB64324" s="241"/>
    </row>
    <row r="64325" spans="25:28">
      <c r="Y64325" s="240"/>
      <c r="AB64325" s="241"/>
    </row>
    <row r="64326" spans="25:28">
      <c r="Y64326" s="240"/>
      <c r="AB64326" s="241"/>
    </row>
    <row r="64327" spans="25:28">
      <c r="Y64327" s="240"/>
      <c r="AB64327" s="241"/>
    </row>
    <row r="64328" spans="25:28">
      <c r="Y64328" s="240"/>
      <c r="AB64328" s="241"/>
    </row>
    <row r="64329" spans="25:28">
      <c r="Y64329" s="240"/>
      <c r="AB64329" s="241"/>
    </row>
    <row r="64330" spans="25:28">
      <c r="Y64330" s="240"/>
      <c r="AB64330" s="241"/>
    </row>
    <row r="64331" spans="25:28">
      <c r="Y64331" s="240"/>
      <c r="AB64331" s="241"/>
    </row>
    <row r="64332" spans="25:28">
      <c r="Y64332" s="240"/>
      <c r="AB64332" s="241"/>
    </row>
    <row r="64333" spans="25:28">
      <c r="Y64333" s="240"/>
      <c r="AB64333" s="241"/>
    </row>
    <row r="64334" spans="25:28">
      <c r="Y64334" s="240"/>
      <c r="AB64334" s="241"/>
    </row>
    <row r="64335" spans="25:28">
      <c r="Y64335" s="240"/>
      <c r="AB64335" s="241"/>
    </row>
    <row r="64336" spans="25:28">
      <c r="Y64336" s="240"/>
      <c r="AB64336" s="241"/>
    </row>
    <row r="64337" spans="25:28">
      <c r="Y64337" s="240"/>
      <c r="AB64337" s="241"/>
    </row>
    <row r="64338" spans="25:28">
      <c r="Y64338" s="240"/>
      <c r="AB64338" s="241"/>
    </row>
    <row r="64339" spans="25:28">
      <c r="Y64339" s="240"/>
      <c r="AB64339" s="241"/>
    </row>
    <row r="64340" spans="25:28">
      <c r="Y64340" s="240"/>
      <c r="AB64340" s="241"/>
    </row>
    <row r="64341" spans="25:28">
      <c r="Y64341" s="240"/>
      <c r="AB64341" s="241"/>
    </row>
    <row r="64342" spans="25:28">
      <c r="Y64342" s="240"/>
      <c r="AB64342" s="241"/>
    </row>
    <row r="64343" spans="25:28">
      <c r="Y64343" s="240"/>
      <c r="AB64343" s="241"/>
    </row>
    <row r="64344" spans="25:28">
      <c r="Y64344" s="240"/>
      <c r="AB64344" s="241"/>
    </row>
    <row r="64345" spans="25:28">
      <c r="Y64345" s="240"/>
      <c r="AB64345" s="241"/>
    </row>
    <row r="64346" spans="25:28">
      <c r="Y64346" s="240"/>
      <c r="AB64346" s="241"/>
    </row>
    <row r="64347" spans="25:28">
      <c r="Y64347" s="240"/>
      <c r="AB64347" s="241"/>
    </row>
    <row r="64348" spans="25:28">
      <c r="Y64348" s="240"/>
      <c r="AB64348" s="241"/>
    </row>
    <row r="64349" spans="25:28">
      <c r="Y64349" s="240"/>
      <c r="AB64349" s="241"/>
    </row>
    <row r="64350" spans="25:28">
      <c r="Y64350" s="240"/>
      <c r="AB64350" s="241"/>
    </row>
    <row r="64351" spans="25:28">
      <c r="Y64351" s="240"/>
      <c r="AB64351" s="241"/>
    </row>
    <row r="64352" spans="25:28">
      <c r="Y64352" s="240"/>
      <c r="AB64352" s="241"/>
    </row>
    <row r="64353" spans="25:28">
      <c r="Y64353" s="240"/>
      <c r="AB64353" s="241"/>
    </row>
    <row r="64354" spans="25:28">
      <c r="Y64354" s="240"/>
      <c r="AB64354" s="241"/>
    </row>
    <row r="64355" spans="25:28">
      <c r="Y64355" s="240"/>
      <c r="AB64355" s="241"/>
    </row>
    <row r="64356" spans="25:28">
      <c r="Y64356" s="240"/>
      <c r="AB64356" s="241"/>
    </row>
    <row r="64357" spans="25:28">
      <c r="Y64357" s="240"/>
      <c r="AB64357" s="241"/>
    </row>
    <row r="64358" spans="25:28">
      <c r="Y64358" s="240"/>
      <c r="AB64358" s="241"/>
    </row>
    <row r="64359" spans="25:28">
      <c r="Y64359" s="240"/>
      <c r="AB64359" s="241"/>
    </row>
    <row r="64360" spans="25:28">
      <c r="Y64360" s="240"/>
      <c r="AB64360" s="241"/>
    </row>
    <row r="64361" spans="25:28">
      <c r="Y64361" s="240"/>
      <c r="AB64361" s="241"/>
    </row>
    <row r="64362" spans="25:28">
      <c r="Y64362" s="240"/>
      <c r="AB64362" s="241"/>
    </row>
    <row r="64363" spans="25:28">
      <c r="Y64363" s="240"/>
      <c r="AB64363" s="241"/>
    </row>
    <row r="64364" spans="25:28">
      <c r="Y64364" s="240"/>
      <c r="AB64364" s="241"/>
    </row>
    <row r="64365" spans="25:28">
      <c r="Y64365" s="240"/>
      <c r="AB64365" s="241"/>
    </row>
    <row r="64366" spans="25:28">
      <c r="Y64366" s="240"/>
      <c r="AB64366" s="241"/>
    </row>
    <row r="64367" spans="25:28">
      <c r="Y64367" s="240"/>
      <c r="AB64367" s="241"/>
    </row>
    <row r="64368" spans="25:28">
      <c r="Y64368" s="240"/>
      <c r="AB64368" s="241"/>
    </row>
    <row r="64369" spans="25:28">
      <c r="Y64369" s="240"/>
      <c r="AB64369" s="241"/>
    </row>
    <row r="64370" spans="25:28">
      <c r="Y64370" s="240"/>
      <c r="AB64370" s="241"/>
    </row>
    <row r="64371" spans="25:28">
      <c r="Y64371" s="240"/>
      <c r="AB64371" s="241"/>
    </row>
    <row r="64372" spans="25:28">
      <c r="Y64372" s="240"/>
      <c r="AB64372" s="241"/>
    </row>
    <row r="64373" spans="25:28">
      <c r="Y64373" s="240"/>
      <c r="AB64373" s="241"/>
    </row>
    <row r="64374" spans="25:28">
      <c r="Y64374" s="240"/>
      <c r="AB64374" s="241"/>
    </row>
    <row r="64375" spans="25:28">
      <c r="Y64375" s="240"/>
      <c r="AB64375" s="241"/>
    </row>
    <row r="64376" spans="25:28">
      <c r="Y64376" s="240"/>
      <c r="AB64376" s="241"/>
    </row>
    <row r="64377" spans="25:28">
      <c r="Y64377" s="240"/>
      <c r="AB64377" s="241"/>
    </row>
    <row r="64378" spans="25:28">
      <c r="Y64378" s="240"/>
      <c r="AB64378" s="241"/>
    </row>
    <row r="64379" spans="25:28">
      <c r="Y64379" s="240"/>
      <c r="AB64379" s="241"/>
    </row>
    <row r="64380" spans="25:28">
      <c r="Y64380" s="240"/>
      <c r="AB64380" s="241"/>
    </row>
    <row r="64381" spans="25:28">
      <c r="Y64381" s="240"/>
      <c r="AB64381" s="241"/>
    </row>
    <row r="64382" spans="25:28">
      <c r="Y64382" s="240"/>
      <c r="AB64382" s="241"/>
    </row>
    <row r="64383" spans="25:28">
      <c r="Y64383" s="240"/>
      <c r="AB64383" s="241"/>
    </row>
    <row r="64384" spans="25:28">
      <c r="Y64384" s="240"/>
      <c r="AB64384" s="241"/>
    </row>
    <row r="64385" spans="25:28">
      <c r="Y64385" s="240"/>
      <c r="AB64385" s="241"/>
    </row>
    <row r="64386" spans="25:28">
      <c r="Y64386" s="240"/>
      <c r="AB64386" s="241"/>
    </row>
    <row r="64387" spans="25:28">
      <c r="Y64387" s="240"/>
      <c r="AB64387" s="241"/>
    </row>
    <row r="64388" spans="25:28">
      <c r="Y64388" s="240"/>
      <c r="AB64388" s="241"/>
    </row>
    <row r="64389" spans="25:28">
      <c r="Y64389" s="240"/>
      <c r="AB64389" s="241"/>
    </row>
    <row r="64390" spans="25:28">
      <c r="Y64390" s="240"/>
      <c r="AB64390" s="241"/>
    </row>
    <row r="64391" spans="25:28">
      <c r="Y64391" s="240"/>
      <c r="AB64391" s="241"/>
    </row>
    <row r="64392" spans="25:28">
      <c r="Y64392" s="240"/>
      <c r="AB64392" s="241"/>
    </row>
    <row r="64393" spans="25:28">
      <c r="Y64393" s="240"/>
      <c r="AB64393" s="241"/>
    </row>
    <row r="64394" spans="25:28">
      <c r="Y64394" s="240"/>
      <c r="AB64394" s="241"/>
    </row>
    <row r="64395" spans="25:28">
      <c r="Y64395" s="240"/>
      <c r="AB64395" s="241"/>
    </row>
    <row r="64396" spans="25:28">
      <c r="Y64396" s="240"/>
      <c r="AB64396" s="241"/>
    </row>
    <row r="64397" spans="25:28">
      <c r="Y64397" s="240"/>
      <c r="AB64397" s="241"/>
    </row>
    <row r="64398" spans="25:28">
      <c r="Y64398" s="240"/>
      <c r="AB64398" s="241"/>
    </row>
    <row r="64399" spans="25:28">
      <c r="Y64399" s="240"/>
      <c r="AB64399" s="241"/>
    </row>
    <row r="64400" spans="25:28">
      <c r="Y64400" s="240"/>
      <c r="AB64400" s="241"/>
    </row>
    <row r="64401" spans="25:28">
      <c r="Y64401" s="240"/>
      <c r="AB64401" s="241"/>
    </row>
    <row r="64402" spans="25:28">
      <c r="Y64402" s="240"/>
      <c r="AB64402" s="241"/>
    </row>
    <row r="64403" spans="25:28">
      <c r="Y64403" s="240"/>
      <c r="AB64403" s="241"/>
    </row>
    <row r="64404" spans="25:28">
      <c r="Y64404" s="240"/>
      <c r="AB64404" s="241"/>
    </row>
    <row r="64405" spans="25:28">
      <c r="Y64405" s="240"/>
      <c r="AB64405" s="241"/>
    </row>
    <row r="64406" spans="25:28">
      <c r="Y64406" s="240"/>
      <c r="AB64406" s="241"/>
    </row>
    <row r="64407" spans="25:28">
      <c r="Y64407" s="240"/>
      <c r="AB64407" s="241"/>
    </row>
    <row r="64408" spans="25:28">
      <c r="Y64408" s="240"/>
      <c r="AB64408" s="241"/>
    </row>
    <row r="64409" spans="25:28">
      <c r="Y64409" s="240"/>
      <c r="AB64409" s="241"/>
    </row>
    <row r="64410" spans="25:28">
      <c r="Y64410" s="240"/>
      <c r="AB64410" s="241"/>
    </row>
    <row r="64411" spans="25:28">
      <c r="Y64411" s="240"/>
      <c r="AB64411" s="241"/>
    </row>
    <row r="64412" spans="25:28">
      <c r="Y64412" s="240"/>
      <c r="AB64412" s="241"/>
    </row>
    <row r="64413" spans="25:28">
      <c r="Y64413" s="240"/>
      <c r="AB64413" s="241"/>
    </row>
    <row r="64414" spans="25:28">
      <c r="Y64414" s="240"/>
      <c r="AB64414" s="241"/>
    </row>
    <row r="64415" spans="25:28">
      <c r="Y64415" s="240"/>
      <c r="AB64415" s="241"/>
    </row>
    <row r="64416" spans="25:28">
      <c r="Y64416" s="240"/>
      <c r="AB64416" s="241"/>
    </row>
    <row r="64417" spans="25:28">
      <c r="Y64417" s="240"/>
      <c r="AB64417" s="241"/>
    </row>
    <row r="64418" spans="25:28">
      <c r="Y64418" s="240"/>
      <c r="AB64418" s="241"/>
    </row>
    <row r="64419" spans="25:28">
      <c r="Y64419" s="240"/>
      <c r="AB64419" s="241"/>
    </row>
    <row r="64420" spans="25:28">
      <c r="Y64420" s="240"/>
      <c r="AB64420" s="241"/>
    </row>
    <row r="64421" spans="25:28">
      <c r="Y64421" s="240"/>
      <c r="AB64421" s="241"/>
    </row>
    <row r="64422" spans="25:28">
      <c r="Y64422" s="240"/>
      <c r="AB64422" s="241"/>
    </row>
    <row r="64423" spans="25:28">
      <c r="Y64423" s="240"/>
      <c r="AB64423" s="241"/>
    </row>
    <row r="64424" spans="25:28">
      <c r="Y64424" s="240"/>
      <c r="AB64424" s="241"/>
    </row>
    <row r="64425" spans="25:28">
      <c r="Y64425" s="240"/>
      <c r="AB64425" s="241"/>
    </row>
    <row r="64426" spans="25:28">
      <c r="Y64426" s="240"/>
      <c r="AB64426" s="241"/>
    </row>
    <row r="64427" spans="25:28">
      <c r="Y64427" s="240"/>
      <c r="AB64427" s="241"/>
    </row>
    <row r="64428" spans="25:28">
      <c r="Y64428" s="240"/>
      <c r="AB64428" s="241"/>
    </row>
    <row r="64429" spans="25:28">
      <c r="Y64429" s="240"/>
      <c r="AB64429" s="241"/>
    </row>
    <row r="64430" spans="25:28">
      <c r="Y64430" s="240"/>
      <c r="AB64430" s="241"/>
    </row>
    <row r="64431" spans="25:28">
      <c r="Y64431" s="240"/>
      <c r="AB64431" s="241"/>
    </row>
    <row r="64432" spans="25:28">
      <c r="Y64432" s="240"/>
      <c r="AB64432" s="241"/>
    </row>
    <row r="64433" spans="25:28">
      <c r="Y64433" s="240"/>
      <c r="AB64433" s="241"/>
    </row>
    <row r="64434" spans="25:28">
      <c r="Y64434" s="240"/>
      <c r="AB64434" s="241"/>
    </row>
    <row r="64435" spans="25:28">
      <c r="Y64435" s="240"/>
      <c r="AB64435" s="241"/>
    </row>
    <row r="64436" spans="25:28">
      <c r="Y64436" s="240"/>
      <c r="AB64436" s="241"/>
    </row>
    <row r="64437" spans="25:28">
      <c r="Y64437" s="240"/>
      <c r="AB64437" s="241"/>
    </row>
    <row r="64438" spans="25:28">
      <c r="Y64438" s="240"/>
      <c r="AB64438" s="241"/>
    </row>
    <row r="64439" spans="25:28">
      <c r="Y64439" s="240"/>
      <c r="AB64439" s="241"/>
    </row>
    <row r="64440" spans="25:28">
      <c r="Y64440" s="240"/>
      <c r="AB64440" s="241"/>
    </row>
    <row r="64441" spans="25:28">
      <c r="Y64441" s="240"/>
      <c r="AB64441" s="241"/>
    </row>
    <row r="64442" spans="25:28">
      <c r="Y64442" s="240"/>
      <c r="AB64442" s="241"/>
    </row>
    <row r="64443" spans="25:28">
      <c r="Y64443" s="240"/>
      <c r="AB64443" s="241"/>
    </row>
    <row r="64444" spans="25:28">
      <c r="Y64444" s="240"/>
      <c r="AB64444" s="241"/>
    </row>
    <row r="64445" spans="25:28">
      <c r="Y64445" s="240"/>
      <c r="AB64445" s="241"/>
    </row>
    <row r="64446" spans="25:28">
      <c r="Y64446" s="240"/>
      <c r="AB64446" s="241"/>
    </row>
    <row r="64447" spans="25:28">
      <c r="Y64447" s="240"/>
      <c r="AB64447" s="241"/>
    </row>
    <row r="64448" spans="25:28">
      <c r="Y64448" s="240"/>
      <c r="AB64448" s="241"/>
    </row>
    <row r="64449" spans="25:28">
      <c r="Y64449" s="240"/>
      <c r="AB64449" s="241"/>
    </row>
    <row r="64450" spans="25:28">
      <c r="Y64450" s="240"/>
      <c r="AB64450" s="241"/>
    </row>
    <row r="64451" spans="25:28">
      <c r="Y64451" s="240"/>
      <c r="AB64451" s="241"/>
    </row>
    <row r="64452" spans="25:28">
      <c r="Y64452" s="240"/>
      <c r="AB64452" s="241"/>
    </row>
    <row r="64453" spans="25:28">
      <c r="Y64453" s="240"/>
      <c r="AB64453" s="241"/>
    </row>
    <row r="64454" spans="25:28">
      <c r="Y64454" s="240"/>
      <c r="AB64454" s="241"/>
    </row>
    <row r="64455" spans="25:28">
      <c r="Y64455" s="240"/>
      <c r="AB64455" s="241"/>
    </row>
    <row r="64456" spans="25:28">
      <c r="Y64456" s="240"/>
      <c r="AB64456" s="241"/>
    </row>
    <row r="64457" spans="25:28">
      <c r="Y64457" s="240"/>
      <c r="AB64457" s="241"/>
    </row>
    <row r="64458" spans="25:28">
      <c r="Y64458" s="240"/>
      <c r="AB64458" s="241"/>
    </row>
    <row r="64459" spans="25:28">
      <c r="Y64459" s="240"/>
      <c r="AB64459" s="241"/>
    </row>
    <row r="64460" spans="25:28">
      <c r="Y64460" s="240"/>
      <c r="AB64460" s="241"/>
    </row>
    <row r="64461" spans="25:28">
      <c r="Y64461" s="240"/>
      <c r="AB64461" s="241"/>
    </row>
    <row r="64462" spans="25:28">
      <c r="Y64462" s="240"/>
      <c r="AB64462" s="241"/>
    </row>
    <row r="64463" spans="25:28">
      <c r="Y64463" s="240"/>
      <c r="AB64463" s="241"/>
    </row>
    <row r="64464" spans="25:28">
      <c r="Y64464" s="240"/>
      <c r="AB64464" s="241"/>
    </row>
    <row r="64465" spans="25:28">
      <c r="Y64465" s="240"/>
      <c r="AB64465" s="241"/>
    </row>
    <row r="64466" spans="25:28">
      <c r="Y64466" s="240"/>
      <c r="AB64466" s="241"/>
    </row>
    <row r="64467" spans="25:28">
      <c r="Y64467" s="240"/>
      <c r="AB64467" s="241"/>
    </row>
    <row r="64468" spans="25:28">
      <c r="Y64468" s="240"/>
      <c r="AB64468" s="241"/>
    </row>
    <row r="64469" spans="25:28">
      <c r="Y64469" s="240"/>
      <c r="AB64469" s="241"/>
    </row>
    <row r="64470" spans="25:28">
      <c r="Y64470" s="240"/>
      <c r="AB64470" s="241"/>
    </row>
    <row r="64471" spans="25:28">
      <c r="Y64471" s="240"/>
      <c r="AB64471" s="241"/>
    </row>
    <row r="64472" spans="25:28">
      <c r="Y64472" s="240"/>
      <c r="AB64472" s="241"/>
    </row>
    <row r="64473" spans="25:28">
      <c r="Y64473" s="240"/>
      <c r="AB64473" s="241"/>
    </row>
    <row r="64474" spans="25:28">
      <c r="Y64474" s="240"/>
      <c r="AB64474" s="241"/>
    </row>
    <row r="64475" spans="25:28">
      <c r="Y64475" s="240"/>
      <c r="AB64475" s="241"/>
    </row>
    <row r="64476" spans="25:28">
      <c r="Y64476" s="240"/>
      <c r="AB64476" s="241"/>
    </row>
    <row r="64477" spans="25:28">
      <c r="Y64477" s="240"/>
      <c r="AB64477" s="241"/>
    </row>
    <row r="64478" spans="25:28">
      <c r="Y64478" s="240"/>
      <c r="AB64478" s="241"/>
    </row>
    <row r="64479" spans="25:28">
      <c r="Y64479" s="240"/>
      <c r="AB64479" s="241"/>
    </row>
    <row r="64480" spans="25:28">
      <c r="Y64480" s="240"/>
      <c r="AB64480" s="241"/>
    </row>
    <row r="64481" spans="25:28">
      <c r="Y64481" s="240"/>
      <c r="AB64481" s="241"/>
    </row>
    <row r="64482" spans="25:28">
      <c r="Y64482" s="240"/>
      <c r="AB64482" s="241"/>
    </row>
    <row r="64483" spans="25:28">
      <c r="Y64483" s="240"/>
      <c r="AB64483" s="241"/>
    </row>
    <row r="64484" spans="25:28">
      <c r="Y64484" s="240"/>
      <c r="AB64484" s="241"/>
    </row>
    <row r="64485" spans="25:28">
      <c r="Y64485" s="240"/>
      <c r="AB64485" s="241"/>
    </row>
    <row r="64486" spans="25:28">
      <c r="Y64486" s="240"/>
      <c r="AB64486" s="241"/>
    </row>
    <row r="64487" spans="25:28">
      <c r="Y64487" s="240"/>
      <c r="AB64487" s="241"/>
    </row>
    <row r="64488" spans="25:28">
      <c r="Y64488" s="240"/>
      <c r="AB64488" s="241"/>
    </row>
    <row r="64489" spans="25:28">
      <c r="Y64489" s="240"/>
      <c r="AB64489" s="241"/>
    </row>
    <row r="64490" spans="25:28">
      <c r="Y64490" s="240"/>
      <c r="AB64490" s="241"/>
    </row>
    <row r="64491" spans="25:28">
      <c r="Y64491" s="240"/>
      <c r="AB64491" s="241"/>
    </row>
    <row r="64492" spans="25:28">
      <c r="Y64492" s="240"/>
      <c r="AB64492" s="241"/>
    </row>
    <row r="64493" spans="25:28">
      <c r="Y64493" s="240"/>
      <c r="AB64493" s="241"/>
    </row>
    <row r="64494" spans="25:28">
      <c r="Y64494" s="240"/>
      <c r="AB64494" s="241"/>
    </row>
    <row r="64495" spans="25:28">
      <c r="Y64495" s="240"/>
      <c r="AB64495" s="241"/>
    </row>
    <row r="64496" spans="25:28">
      <c r="Y64496" s="240"/>
      <c r="AB64496" s="241"/>
    </row>
    <row r="64497" spans="25:28">
      <c r="Y64497" s="240"/>
      <c r="AB64497" s="241"/>
    </row>
    <row r="64498" spans="25:28">
      <c r="Y64498" s="240"/>
      <c r="AB64498" s="241"/>
    </row>
    <row r="64499" spans="25:28">
      <c r="Y64499" s="240"/>
      <c r="AB64499" s="241"/>
    </row>
    <row r="64500" spans="25:28">
      <c r="Y64500" s="240"/>
      <c r="AB64500" s="241"/>
    </row>
    <row r="64501" spans="25:28">
      <c r="Y64501" s="240"/>
      <c r="AB64501" s="241"/>
    </row>
    <row r="64502" spans="25:28">
      <c r="Y64502" s="240"/>
      <c r="AB64502" s="241"/>
    </row>
    <row r="64503" spans="25:28">
      <c r="Y64503" s="240"/>
      <c r="AB64503" s="241"/>
    </row>
    <row r="64504" spans="25:28">
      <c r="Y64504" s="240"/>
      <c r="AB64504" s="241"/>
    </row>
    <row r="64505" spans="25:28">
      <c r="Y64505" s="240"/>
      <c r="AB64505" s="241"/>
    </row>
    <row r="64506" spans="25:28">
      <c r="Y64506" s="240"/>
      <c r="AB64506" s="241"/>
    </row>
    <row r="64507" spans="25:28">
      <c r="Y64507" s="240"/>
      <c r="AB64507" s="241"/>
    </row>
    <row r="64508" spans="25:28">
      <c r="Y64508" s="240"/>
      <c r="AB64508" s="241"/>
    </row>
    <row r="64509" spans="25:28">
      <c r="Y64509" s="240"/>
      <c r="AB64509" s="241"/>
    </row>
    <row r="64510" spans="25:28">
      <c r="Y64510" s="240"/>
      <c r="AB64510" s="241"/>
    </row>
    <row r="64511" spans="25:28">
      <c r="Y64511" s="240"/>
      <c r="AB64511" s="241"/>
    </row>
    <row r="64512" spans="25:28">
      <c r="Y64512" s="240"/>
      <c r="AB64512" s="241"/>
    </row>
    <row r="64513" spans="25:28">
      <c r="Y64513" s="240"/>
      <c r="AB64513" s="241"/>
    </row>
    <row r="64514" spans="25:28">
      <c r="Y64514" s="240"/>
      <c r="AB64514" s="241"/>
    </row>
    <row r="64515" spans="25:28">
      <c r="Y64515" s="240"/>
      <c r="AB64515" s="241"/>
    </row>
    <row r="64516" spans="25:28">
      <c r="Y64516" s="240"/>
      <c r="AB64516" s="241"/>
    </row>
    <row r="64517" spans="25:28">
      <c r="Y64517" s="240"/>
      <c r="AB64517" s="241"/>
    </row>
    <row r="64518" spans="25:28">
      <c r="Y64518" s="240"/>
      <c r="AB64518" s="241"/>
    </row>
    <row r="64519" spans="25:28">
      <c r="Y64519" s="240"/>
      <c r="AB64519" s="241"/>
    </row>
    <row r="64520" spans="25:28">
      <c r="Y64520" s="240"/>
      <c r="AB64520" s="241"/>
    </row>
    <row r="64521" spans="25:28">
      <c r="Y64521" s="240"/>
      <c r="AB64521" s="241"/>
    </row>
    <row r="64522" spans="25:28">
      <c r="Y64522" s="240"/>
      <c r="AB64522" s="241"/>
    </row>
    <row r="64523" spans="25:28">
      <c r="Y64523" s="240"/>
      <c r="AB64523" s="241"/>
    </row>
    <row r="64524" spans="25:28">
      <c r="Y64524" s="240"/>
      <c r="AB64524" s="241"/>
    </row>
    <row r="64525" spans="25:28">
      <c r="Y64525" s="240"/>
      <c r="AB64525" s="241"/>
    </row>
    <row r="64526" spans="25:28">
      <c r="Y64526" s="240"/>
      <c r="AB64526" s="241"/>
    </row>
    <row r="64527" spans="25:28">
      <c r="Y64527" s="240"/>
      <c r="AB64527" s="241"/>
    </row>
    <row r="64528" spans="25:28">
      <c r="Y64528" s="240"/>
      <c r="AB64528" s="241"/>
    </row>
    <row r="64529" spans="25:28">
      <c r="Y64529" s="240"/>
      <c r="AB64529" s="241"/>
    </row>
    <row r="64530" spans="25:28">
      <c r="Y64530" s="240"/>
      <c r="AB64530" s="241"/>
    </row>
    <row r="64531" spans="25:28">
      <c r="Y64531" s="240"/>
      <c r="AB64531" s="241"/>
    </row>
    <row r="64532" spans="25:28">
      <c r="Y64532" s="240"/>
      <c r="AB64532" s="241"/>
    </row>
    <row r="64533" spans="25:28">
      <c r="Y64533" s="240"/>
      <c r="AB64533" s="241"/>
    </row>
    <row r="64534" spans="25:28">
      <c r="Y64534" s="240"/>
      <c r="AB64534" s="241"/>
    </row>
    <row r="64535" spans="25:28">
      <c r="Y64535" s="240"/>
      <c r="AB64535" s="241"/>
    </row>
    <row r="64536" spans="25:28">
      <c r="Y64536" s="240"/>
      <c r="AB64536" s="241"/>
    </row>
    <row r="64537" spans="25:28">
      <c r="Y64537" s="240"/>
      <c r="AB64537" s="241"/>
    </row>
    <row r="64538" spans="25:28">
      <c r="Y64538" s="240"/>
      <c r="AB64538" s="241"/>
    </row>
    <row r="64539" spans="25:28">
      <c r="Y64539" s="240"/>
      <c r="AB64539" s="241"/>
    </row>
    <row r="64540" spans="25:28">
      <c r="Y64540" s="240"/>
      <c r="AB64540" s="241"/>
    </row>
    <row r="64541" spans="25:28">
      <c r="Y64541" s="240"/>
      <c r="AB64541" s="241"/>
    </row>
    <row r="64542" spans="25:28">
      <c r="Y64542" s="240"/>
      <c r="AB64542" s="241"/>
    </row>
    <row r="64543" spans="25:28">
      <c r="Y64543" s="240"/>
      <c r="AB64543" s="241"/>
    </row>
    <row r="64544" spans="25:28">
      <c r="Y64544" s="240"/>
      <c r="AB64544" s="241"/>
    </row>
    <row r="64545" spans="25:28">
      <c r="Y64545" s="240"/>
      <c r="AB64545" s="241"/>
    </row>
    <row r="64546" spans="25:28">
      <c r="Y64546" s="240"/>
      <c r="AB64546" s="241"/>
    </row>
    <row r="64547" spans="25:28">
      <c r="Y64547" s="240"/>
      <c r="AB64547" s="241"/>
    </row>
    <row r="64548" spans="25:28">
      <c r="Y64548" s="240"/>
      <c r="AB64548" s="241"/>
    </row>
    <row r="64549" spans="25:28">
      <c r="Y64549" s="240"/>
      <c r="AB64549" s="241"/>
    </row>
    <row r="64550" spans="25:28">
      <c r="Y64550" s="240"/>
      <c r="AB64550" s="241"/>
    </row>
    <row r="64551" spans="25:28">
      <c r="Y64551" s="240"/>
      <c r="AB64551" s="241"/>
    </row>
    <row r="64552" spans="25:28">
      <c r="Y64552" s="240"/>
      <c r="AB64552" s="241"/>
    </row>
    <row r="64553" spans="25:28">
      <c r="Y64553" s="240"/>
      <c r="AB64553" s="241"/>
    </row>
    <row r="64554" spans="25:28">
      <c r="Y64554" s="240"/>
      <c r="AB64554" s="241"/>
    </row>
    <row r="64555" spans="25:28">
      <c r="Y64555" s="240"/>
      <c r="AB64555" s="241"/>
    </row>
    <row r="64556" spans="25:28">
      <c r="Y64556" s="240"/>
      <c r="AB64556" s="241"/>
    </row>
    <row r="64557" spans="25:28">
      <c r="Y64557" s="240"/>
      <c r="AB64557" s="241"/>
    </row>
    <row r="64558" spans="25:28">
      <c r="Y64558" s="240"/>
      <c r="AB64558" s="241"/>
    </row>
    <row r="64559" spans="25:28">
      <c r="Y64559" s="240"/>
      <c r="AB64559" s="241"/>
    </row>
    <row r="64560" spans="25:28">
      <c r="Y64560" s="240"/>
      <c r="AB64560" s="241"/>
    </row>
    <row r="64561" spans="25:28">
      <c r="Y64561" s="240"/>
      <c r="AB64561" s="241"/>
    </row>
    <row r="64562" spans="25:28">
      <c r="Y64562" s="240"/>
      <c r="AB64562" s="241"/>
    </row>
    <row r="64563" spans="25:28">
      <c r="Y64563" s="240"/>
      <c r="AB64563" s="241"/>
    </row>
    <row r="64564" spans="25:28">
      <c r="Y64564" s="240"/>
      <c r="AB64564" s="241"/>
    </row>
    <row r="64565" spans="25:28">
      <c r="Y64565" s="240"/>
      <c r="AB64565" s="241"/>
    </row>
    <row r="64566" spans="25:28">
      <c r="Y64566" s="240"/>
      <c r="AB64566" s="241"/>
    </row>
    <row r="64567" spans="25:28">
      <c r="Y64567" s="240"/>
      <c r="AB64567" s="241"/>
    </row>
    <row r="64568" spans="25:28">
      <c r="Y64568" s="240"/>
      <c r="AB64568" s="241"/>
    </row>
    <row r="64569" spans="25:28">
      <c r="Y64569" s="240"/>
      <c r="AB64569" s="241"/>
    </row>
    <row r="64570" spans="25:28">
      <c r="Y64570" s="240"/>
      <c r="AB64570" s="241"/>
    </row>
    <row r="64571" spans="25:28">
      <c r="Y64571" s="240"/>
      <c r="AB64571" s="241"/>
    </row>
    <row r="64572" spans="25:28">
      <c r="Y64572" s="240"/>
      <c r="AB64572" s="241"/>
    </row>
    <row r="64573" spans="25:28">
      <c r="Y64573" s="240"/>
      <c r="AB64573" s="241"/>
    </row>
    <row r="64574" spans="25:28">
      <c r="Y64574" s="240"/>
      <c r="AB64574" s="241"/>
    </row>
    <row r="64575" spans="25:28">
      <c r="Y64575" s="240"/>
      <c r="AB64575" s="241"/>
    </row>
    <row r="64576" spans="25:28">
      <c r="Y64576" s="240"/>
      <c r="AB64576" s="241"/>
    </row>
    <row r="64577" spans="25:28">
      <c r="Y64577" s="240"/>
      <c r="AB64577" s="241"/>
    </row>
    <row r="64578" spans="25:28">
      <c r="Y64578" s="240"/>
      <c r="AB64578" s="241"/>
    </row>
    <row r="64579" spans="25:28">
      <c r="Y64579" s="240"/>
      <c r="AB64579" s="241"/>
    </row>
    <row r="64580" spans="25:28">
      <c r="Y64580" s="240"/>
      <c r="AB64580" s="241"/>
    </row>
    <row r="64581" spans="25:28">
      <c r="Y64581" s="240"/>
      <c r="AB64581" s="241"/>
    </row>
    <row r="64582" spans="25:28">
      <c r="Y64582" s="240"/>
      <c r="AB64582" s="241"/>
    </row>
    <row r="64583" spans="25:28">
      <c r="Y64583" s="240"/>
      <c r="AB64583" s="241"/>
    </row>
    <row r="64584" spans="25:28">
      <c r="Y64584" s="240"/>
      <c r="AB64584" s="241"/>
    </row>
    <row r="64585" spans="25:28">
      <c r="Y64585" s="240"/>
      <c r="AB64585" s="241"/>
    </row>
    <row r="64586" spans="25:28">
      <c r="Y64586" s="240"/>
      <c r="AB64586" s="241"/>
    </row>
    <row r="64587" spans="25:28">
      <c r="Y64587" s="240"/>
      <c r="AB64587" s="241"/>
    </row>
    <row r="64588" spans="25:28">
      <c r="Y64588" s="240"/>
      <c r="AB64588" s="241"/>
    </row>
    <row r="64589" spans="25:28">
      <c r="Y64589" s="240"/>
      <c r="AB64589" s="241"/>
    </row>
    <row r="64590" spans="25:28">
      <c r="Y64590" s="240"/>
      <c r="AB64590" s="241"/>
    </row>
    <row r="64591" spans="25:28">
      <c r="Y64591" s="240"/>
      <c r="AB64591" s="241"/>
    </row>
    <row r="64592" spans="25:28">
      <c r="Y64592" s="240"/>
      <c r="AB64592" s="241"/>
    </row>
    <row r="64593" spans="25:28">
      <c r="Y64593" s="240"/>
      <c r="AB64593" s="241"/>
    </row>
    <row r="64594" spans="25:28">
      <c r="Y64594" s="240"/>
      <c r="AB64594" s="241"/>
    </row>
    <row r="64595" spans="25:28">
      <c r="Y64595" s="240"/>
      <c r="AB64595" s="241"/>
    </row>
    <row r="64596" spans="25:28">
      <c r="Y64596" s="240"/>
      <c r="AB64596" s="241"/>
    </row>
    <row r="64597" spans="25:28">
      <c r="Y64597" s="240"/>
      <c r="AB64597" s="241"/>
    </row>
    <row r="64598" spans="25:28">
      <c r="Y64598" s="240"/>
      <c r="AB64598" s="241"/>
    </row>
    <row r="64599" spans="25:28">
      <c r="Y64599" s="240"/>
      <c r="AB64599" s="241"/>
    </row>
    <row r="64600" spans="25:28">
      <c r="Y64600" s="240"/>
      <c r="AB64600" s="241"/>
    </row>
    <row r="64601" spans="25:28">
      <c r="Y64601" s="240"/>
      <c r="AB64601" s="241"/>
    </row>
    <row r="64602" spans="25:28">
      <c r="Y64602" s="240"/>
      <c r="AB64602" s="241"/>
    </row>
    <row r="64603" spans="25:28">
      <c r="Y64603" s="240"/>
      <c r="AB64603" s="241"/>
    </row>
    <row r="64604" spans="25:28">
      <c r="Y64604" s="240"/>
      <c r="AB64604" s="241"/>
    </row>
    <row r="64605" spans="25:28">
      <c r="Y64605" s="240"/>
      <c r="AB64605" s="241"/>
    </row>
    <row r="64606" spans="25:28">
      <c r="Y64606" s="240"/>
      <c r="AB64606" s="241"/>
    </row>
    <row r="64607" spans="25:28">
      <c r="Y64607" s="240"/>
      <c r="AB64607" s="241"/>
    </row>
    <row r="64608" spans="25:28">
      <c r="Y64608" s="240"/>
      <c r="AB64608" s="241"/>
    </row>
    <row r="64609" spans="25:28">
      <c r="Y64609" s="240"/>
      <c r="AB64609" s="241"/>
    </row>
    <row r="64610" spans="25:28">
      <c r="Y64610" s="240"/>
      <c r="AB64610" s="241"/>
    </row>
    <row r="64611" spans="25:28">
      <c r="Y64611" s="240"/>
      <c r="AB64611" s="241"/>
    </row>
    <row r="64612" spans="25:28">
      <c r="Y64612" s="240"/>
      <c r="AB64612" s="241"/>
    </row>
    <row r="64613" spans="25:28">
      <c r="Y64613" s="240"/>
      <c r="AB64613" s="241"/>
    </row>
    <row r="64614" spans="25:28">
      <c r="Y64614" s="240"/>
      <c r="AB64614" s="241"/>
    </row>
    <row r="64615" spans="25:28">
      <c r="Y64615" s="240"/>
      <c r="AB64615" s="241"/>
    </row>
    <row r="64616" spans="25:28">
      <c r="Y64616" s="240"/>
      <c r="AB64616" s="241"/>
    </row>
    <row r="64617" spans="25:28">
      <c r="Y64617" s="240"/>
      <c r="AB64617" s="241"/>
    </row>
    <row r="64618" spans="25:28">
      <c r="Y64618" s="240"/>
      <c r="AB64618" s="241"/>
    </row>
    <row r="64619" spans="25:28">
      <c r="Y64619" s="240"/>
      <c r="AB64619" s="241"/>
    </row>
    <row r="64620" spans="25:28">
      <c r="Y64620" s="240"/>
      <c r="AB64620" s="241"/>
    </row>
    <row r="64621" spans="25:28">
      <c r="Y64621" s="240"/>
      <c r="AB64621" s="241"/>
    </row>
    <row r="64622" spans="25:28">
      <c r="Y64622" s="240"/>
      <c r="AB64622" s="241"/>
    </row>
    <row r="64623" spans="25:28">
      <c r="Y64623" s="240"/>
      <c r="AB64623" s="241"/>
    </row>
    <row r="64624" spans="25:28">
      <c r="Y64624" s="240"/>
      <c r="AB64624" s="241"/>
    </row>
    <row r="64625" spans="25:28">
      <c r="Y64625" s="240"/>
      <c r="AB64625" s="241"/>
    </row>
    <row r="64626" spans="25:28">
      <c r="Y64626" s="240"/>
      <c r="AB64626" s="241"/>
    </row>
    <row r="64627" spans="25:28">
      <c r="Y64627" s="240"/>
      <c r="AB64627" s="241"/>
    </row>
    <row r="64628" spans="25:28">
      <c r="Y64628" s="240"/>
      <c r="AB64628" s="241"/>
    </row>
    <row r="64629" spans="25:28">
      <c r="Y64629" s="240"/>
      <c r="AB64629" s="241"/>
    </row>
    <row r="64630" spans="25:28">
      <c r="Y64630" s="240"/>
      <c r="AB64630" s="241"/>
    </row>
    <row r="64631" spans="25:28">
      <c r="Y64631" s="240"/>
      <c r="AB64631" s="241"/>
    </row>
    <row r="64632" spans="25:28">
      <c r="Y64632" s="240"/>
      <c r="AB64632" s="241"/>
    </row>
    <row r="64633" spans="25:28">
      <c r="Y64633" s="240"/>
      <c r="AB64633" s="241"/>
    </row>
    <row r="64634" spans="25:28">
      <c r="Y64634" s="240"/>
      <c r="AB64634" s="241"/>
    </row>
    <row r="64635" spans="25:28">
      <c r="Y64635" s="240"/>
      <c r="AB64635" s="241"/>
    </row>
    <row r="64636" spans="25:28">
      <c r="Y64636" s="240"/>
      <c r="AB64636" s="241"/>
    </row>
    <row r="64637" spans="25:28">
      <c r="Y64637" s="240"/>
      <c r="AB64637" s="241"/>
    </row>
    <row r="64638" spans="25:28">
      <c r="Y64638" s="240"/>
      <c r="AB64638" s="241"/>
    </row>
    <row r="64639" spans="25:28">
      <c r="Y64639" s="240"/>
      <c r="AB64639" s="241"/>
    </row>
    <row r="64640" spans="25:28">
      <c r="Y64640" s="240"/>
      <c r="AB64640" s="241"/>
    </row>
    <row r="64641" spans="25:28">
      <c r="Y64641" s="240"/>
      <c r="AB64641" s="241"/>
    </row>
    <row r="64642" spans="25:28">
      <c r="Y64642" s="240"/>
      <c r="AB64642" s="241"/>
    </row>
    <row r="64643" spans="25:28">
      <c r="Y64643" s="240"/>
      <c r="AB64643" s="241"/>
    </row>
    <row r="64644" spans="25:28">
      <c r="Y64644" s="240"/>
      <c r="AB64644" s="241"/>
    </row>
    <row r="64645" spans="25:28">
      <c r="Y64645" s="240"/>
      <c r="AB64645" s="241"/>
    </row>
    <row r="64646" spans="25:28">
      <c r="Y64646" s="240"/>
      <c r="AB64646" s="241"/>
    </row>
    <row r="64647" spans="25:28">
      <c r="Y64647" s="240"/>
      <c r="AB64647" s="241"/>
    </row>
    <row r="64648" spans="25:28">
      <c r="Y64648" s="240"/>
      <c r="AB64648" s="241"/>
    </row>
    <row r="64649" spans="25:28">
      <c r="Y64649" s="240"/>
      <c r="AB64649" s="241"/>
    </row>
    <row r="64650" spans="25:28">
      <c r="Y64650" s="240"/>
      <c r="AB64650" s="241"/>
    </row>
    <row r="64651" spans="25:28">
      <c r="Y64651" s="240"/>
      <c r="AB64651" s="241"/>
    </row>
    <row r="64652" spans="25:28">
      <c r="Y64652" s="240"/>
      <c r="AB64652" s="241"/>
    </row>
    <row r="64653" spans="25:28">
      <c r="Y64653" s="240"/>
      <c r="AB64653" s="241"/>
    </row>
    <row r="64654" spans="25:28">
      <c r="Y64654" s="240"/>
      <c r="AB64654" s="241"/>
    </row>
    <row r="64655" spans="25:28">
      <c r="Y64655" s="240"/>
      <c r="AB64655" s="241"/>
    </row>
    <row r="64656" spans="25:28">
      <c r="Y64656" s="240"/>
      <c r="AB64656" s="241"/>
    </row>
    <row r="64657" spans="25:28">
      <c r="Y64657" s="240"/>
      <c r="AB64657" s="241"/>
    </row>
    <row r="64658" spans="25:28">
      <c r="Y64658" s="240"/>
      <c r="AB64658" s="241"/>
    </row>
    <row r="64659" spans="25:28">
      <c r="Y64659" s="240"/>
      <c r="AB64659" s="241"/>
    </row>
    <row r="64660" spans="25:28">
      <c r="Y64660" s="240"/>
      <c r="AB64660" s="241"/>
    </row>
    <row r="64661" spans="25:28">
      <c r="Y64661" s="240"/>
      <c r="AB64661" s="241"/>
    </row>
    <row r="64662" spans="25:28">
      <c r="Y64662" s="240"/>
      <c r="AB64662" s="241"/>
    </row>
    <row r="64663" spans="25:28">
      <c r="Y64663" s="240"/>
      <c r="AB64663" s="241"/>
    </row>
    <row r="64664" spans="25:28">
      <c r="Y64664" s="240"/>
      <c r="AB64664" s="241"/>
    </row>
    <row r="64665" spans="25:28">
      <c r="Y64665" s="240"/>
      <c r="AB64665" s="241"/>
    </row>
    <row r="64666" spans="25:28">
      <c r="Y64666" s="240"/>
      <c r="AB64666" s="241"/>
    </row>
    <row r="64667" spans="25:28">
      <c r="Y64667" s="240"/>
      <c r="AB64667" s="241"/>
    </row>
    <row r="64668" spans="25:28">
      <c r="Y64668" s="240"/>
      <c r="AB64668" s="241"/>
    </row>
    <row r="64669" spans="25:28">
      <c r="Y64669" s="240"/>
      <c r="AB64669" s="241"/>
    </row>
    <row r="64670" spans="25:28">
      <c r="Y64670" s="240"/>
      <c r="AB64670" s="241"/>
    </row>
    <row r="64671" spans="25:28">
      <c r="Y64671" s="240"/>
      <c r="AB64671" s="241"/>
    </row>
    <row r="64672" spans="25:28">
      <c r="Y64672" s="240"/>
      <c r="AB64672" s="241"/>
    </row>
    <row r="64673" spans="25:28">
      <c r="Y64673" s="240"/>
      <c r="AB64673" s="241"/>
    </row>
    <row r="64674" spans="25:28">
      <c r="Y64674" s="240"/>
      <c r="AB64674" s="241"/>
    </row>
    <row r="64675" spans="25:28">
      <c r="Y64675" s="240"/>
      <c r="AB64675" s="241"/>
    </row>
    <row r="64676" spans="25:28">
      <c r="Y64676" s="240"/>
      <c r="AB64676" s="241"/>
    </row>
    <row r="64677" spans="25:28">
      <c r="Y64677" s="240"/>
      <c r="AB64677" s="241"/>
    </row>
    <row r="64678" spans="25:28">
      <c r="Y64678" s="240"/>
      <c r="AB64678" s="241"/>
    </row>
    <row r="64679" spans="25:28">
      <c r="Y64679" s="240"/>
      <c r="AB64679" s="241"/>
    </row>
    <row r="64680" spans="25:28">
      <c r="Y64680" s="240"/>
      <c r="AB64680" s="241"/>
    </row>
    <row r="64681" spans="25:28">
      <c r="Y64681" s="240"/>
      <c r="AB64681" s="241"/>
    </row>
    <row r="64682" spans="25:28">
      <c r="Y64682" s="240"/>
      <c r="AB64682" s="241"/>
    </row>
    <row r="64683" spans="25:28">
      <c r="Y64683" s="240"/>
      <c r="AB64683" s="241"/>
    </row>
    <row r="64684" spans="25:28">
      <c r="Y64684" s="240"/>
      <c r="AB64684" s="241"/>
    </row>
    <row r="64685" spans="25:28">
      <c r="Y64685" s="240"/>
      <c r="AB64685" s="241"/>
    </row>
    <row r="64686" spans="25:28">
      <c r="Y64686" s="240"/>
      <c r="AB64686" s="241"/>
    </row>
    <row r="64687" spans="25:28">
      <c r="Y64687" s="240"/>
      <c r="AB64687" s="241"/>
    </row>
    <row r="64688" spans="25:28">
      <c r="Y64688" s="240"/>
      <c r="AB64688" s="241"/>
    </row>
    <row r="64689" spans="25:28">
      <c r="Y64689" s="240"/>
      <c r="AB64689" s="241"/>
    </row>
    <row r="64690" spans="25:28">
      <c r="Y64690" s="240"/>
      <c r="AB64690" s="241"/>
    </row>
    <row r="64691" spans="25:28">
      <c r="Y64691" s="240"/>
      <c r="AB64691" s="241"/>
    </row>
    <row r="64692" spans="25:28">
      <c r="Y64692" s="240"/>
      <c r="AB64692" s="241"/>
    </row>
    <row r="64693" spans="25:28">
      <c r="Y64693" s="240"/>
      <c r="AB64693" s="241"/>
    </row>
    <row r="64694" spans="25:28">
      <c r="Y64694" s="240"/>
      <c r="AB64694" s="241"/>
    </row>
    <row r="64695" spans="25:28">
      <c r="Y64695" s="240"/>
      <c r="AB64695" s="241"/>
    </row>
    <row r="64696" spans="25:28">
      <c r="Y64696" s="240"/>
      <c r="AB64696" s="241"/>
    </row>
    <row r="64697" spans="25:28">
      <c r="Y64697" s="240"/>
      <c r="AB64697" s="241"/>
    </row>
    <row r="64698" spans="25:28">
      <c r="Y64698" s="240"/>
      <c r="AB64698" s="241"/>
    </row>
    <row r="64699" spans="25:28">
      <c r="Y64699" s="240"/>
      <c r="AB64699" s="241"/>
    </row>
    <row r="64700" spans="25:28">
      <c r="Y64700" s="240"/>
      <c r="AB64700" s="241"/>
    </row>
    <row r="64701" spans="25:28">
      <c r="Y64701" s="240"/>
      <c r="AB64701" s="241"/>
    </row>
    <row r="64702" spans="25:28">
      <c r="Y64702" s="240"/>
      <c r="AB64702" s="241"/>
    </row>
    <row r="64703" spans="25:28">
      <c r="Y64703" s="240"/>
      <c r="AB64703" s="241"/>
    </row>
    <row r="64704" spans="25:28">
      <c r="Y64704" s="240"/>
      <c r="AB64704" s="241"/>
    </row>
    <row r="64705" spans="25:28">
      <c r="Y64705" s="240"/>
      <c r="AB64705" s="241"/>
    </row>
    <row r="64706" spans="25:28">
      <c r="Y64706" s="240"/>
      <c r="AB64706" s="241"/>
    </row>
    <row r="64707" spans="25:28">
      <c r="Y64707" s="240"/>
      <c r="AB64707" s="241"/>
    </row>
    <row r="64708" spans="25:28">
      <c r="Y64708" s="240"/>
      <c r="AB64708" s="241"/>
    </row>
    <row r="64709" spans="25:28">
      <c r="Y64709" s="240"/>
      <c r="AB64709" s="241"/>
    </row>
    <row r="64710" spans="25:28">
      <c r="Y64710" s="240"/>
      <c r="AB64710" s="241"/>
    </row>
    <row r="64711" spans="25:28">
      <c r="Y64711" s="240"/>
      <c r="AB64711" s="241"/>
    </row>
    <row r="64712" spans="25:28">
      <c r="Y64712" s="240"/>
      <c r="AB64712" s="241"/>
    </row>
    <row r="64713" spans="25:28">
      <c r="Y64713" s="240"/>
      <c r="AB64713" s="241"/>
    </row>
    <row r="64714" spans="25:28">
      <c r="Y64714" s="240"/>
      <c r="AB64714" s="241"/>
    </row>
    <row r="64715" spans="25:28">
      <c r="Y64715" s="240"/>
      <c r="AB64715" s="241"/>
    </row>
    <row r="64716" spans="25:28">
      <c r="Y64716" s="240"/>
      <c r="AB64716" s="241"/>
    </row>
    <row r="64717" spans="25:28">
      <c r="Y64717" s="240"/>
      <c r="AB64717" s="241"/>
    </row>
    <row r="64718" spans="25:28">
      <c r="Y64718" s="240"/>
      <c r="AB64718" s="241"/>
    </row>
    <row r="64719" spans="25:28">
      <c r="Y64719" s="240"/>
      <c r="AB64719" s="241"/>
    </row>
    <row r="64720" spans="25:28">
      <c r="Y64720" s="240"/>
      <c r="AB64720" s="241"/>
    </row>
    <row r="64721" spans="25:28">
      <c r="Y64721" s="240"/>
      <c r="AB64721" s="241"/>
    </row>
    <row r="64722" spans="25:28">
      <c r="Y64722" s="240"/>
      <c r="AB64722" s="241"/>
    </row>
    <row r="64723" spans="25:28">
      <c r="Y64723" s="240"/>
      <c r="AB64723" s="241"/>
    </row>
    <row r="64724" spans="25:28">
      <c r="Y64724" s="240"/>
      <c r="AB64724" s="241"/>
    </row>
    <row r="64725" spans="25:28">
      <c r="Y64725" s="240"/>
      <c r="AB64725" s="241"/>
    </row>
    <row r="64726" spans="25:28">
      <c r="Y64726" s="240"/>
      <c r="AB64726" s="241"/>
    </row>
    <row r="64727" spans="25:28">
      <c r="Y64727" s="240"/>
      <c r="AB64727" s="241"/>
    </row>
    <row r="64728" spans="25:28">
      <c r="Y64728" s="240"/>
      <c r="AB64728" s="241"/>
    </row>
    <row r="64729" spans="25:28">
      <c r="Y64729" s="240"/>
      <c r="AB64729" s="241"/>
    </row>
    <row r="64730" spans="25:28">
      <c r="Y64730" s="240"/>
      <c r="AB64730" s="241"/>
    </row>
    <row r="64731" spans="25:28">
      <c r="Y64731" s="240"/>
      <c r="AB64731" s="241"/>
    </row>
    <row r="64732" spans="25:28">
      <c r="Y64732" s="240"/>
      <c r="AB64732" s="241"/>
    </row>
    <row r="64733" spans="25:28">
      <c r="Y64733" s="240"/>
      <c r="AB64733" s="241"/>
    </row>
    <row r="64734" spans="25:28">
      <c r="Y64734" s="240"/>
      <c r="AB64734" s="241"/>
    </row>
    <row r="64735" spans="25:28">
      <c r="Y64735" s="240"/>
      <c r="AB64735" s="241"/>
    </row>
    <row r="64736" spans="25:28">
      <c r="Y64736" s="240"/>
      <c r="AB64736" s="241"/>
    </row>
    <row r="64737" spans="25:28">
      <c r="Y64737" s="240"/>
      <c r="AB64737" s="241"/>
    </row>
    <row r="64738" spans="25:28">
      <c r="Y64738" s="240"/>
      <c r="AB64738" s="241"/>
    </row>
    <row r="64739" spans="25:28">
      <c r="Y64739" s="240"/>
      <c r="AB64739" s="241"/>
    </row>
    <row r="64740" spans="25:28">
      <c r="Y64740" s="240"/>
      <c r="AB64740" s="241"/>
    </row>
    <row r="64741" spans="25:28">
      <c r="Y64741" s="240"/>
      <c r="AB64741" s="241"/>
    </row>
    <row r="64742" spans="25:28">
      <c r="Y64742" s="240"/>
      <c r="AB64742" s="241"/>
    </row>
    <row r="64743" spans="25:28">
      <c r="Y64743" s="240"/>
      <c r="AB64743" s="241"/>
    </row>
    <row r="64744" spans="25:28">
      <c r="Y64744" s="240"/>
      <c r="AB64744" s="241"/>
    </row>
    <row r="64745" spans="25:28">
      <c r="Y64745" s="240"/>
      <c r="AB64745" s="241"/>
    </row>
    <row r="64746" spans="25:28">
      <c r="Y64746" s="240"/>
      <c r="AB64746" s="241"/>
    </row>
    <row r="64747" spans="25:28">
      <c r="Y64747" s="240"/>
      <c r="AB64747" s="241"/>
    </row>
    <row r="64748" spans="25:28">
      <c r="Y64748" s="240"/>
      <c r="AB64748" s="241"/>
    </row>
    <row r="64749" spans="25:28">
      <c r="Y64749" s="240"/>
      <c r="AB64749" s="241"/>
    </row>
    <row r="64750" spans="25:28">
      <c r="Y64750" s="240"/>
      <c r="AB64750" s="241"/>
    </row>
    <row r="64751" spans="25:28">
      <c r="Y64751" s="240"/>
      <c r="AB64751" s="241"/>
    </row>
    <row r="64752" spans="25:28">
      <c r="Y64752" s="240"/>
      <c r="AB64752" s="241"/>
    </row>
    <row r="64753" spans="25:28">
      <c r="Y64753" s="240"/>
      <c r="AB64753" s="241"/>
    </row>
    <row r="64754" spans="25:28">
      <c r="Y64754" s="240"/>
      <c r="AB64754" s="241"/>
    </row>
    <row r="64755" spans="25:28">
      <c r="Y64755" s="240"/>
      <c r="AB64755" s="241"/>
    </row>
    <row r="64756" spans="25:28">
      <c r="Y64756" s="240"/>
      <c r="AB64756" s="241"/>
    </row>
    <row r="64757" spans="25:28">
      <c r="Y64757" s="240"/>
      <c r="AB64757" s="241"/>
    </row>
    <row r="64758" spans="25:28">
      <c r="Y64758" s="240"/>
      <c r="AB64758" s="241"/>
    </row>
    <row r="64759" spans="25:28">
      <c r="Y64759" s="240"/>
      <c r="AB64759" s="241"/>
    </row>
    <row r="64760" spans="25:28">
      <c r="Y64760" s="240"/>
      <c r="AB64760" s="241"/>
    </row>
    <row r="64761" spans="25:28">
      <c r="Y64761" s="240"/>
      <c r="AB64761" s="241"/>
    </row>
    <row r="64762" spans="25:28">
      <c r="Y64762" s="240"/>
      <c r="AB64762" s="241"/>
    </row>
    <row r="64763" spans="25:28">
      <c r="Y64763" s="240"/>
      <c r="AB64763" s="241"/>
    </row>
    <row r="64764" spans="25:28">
      <c r="Y64764" s="240"/>
      <c r="AB64764" s="241"/>
    </row>
    <row r="64765" spans="25:28">
      <c r="Y64765" s="240"/>
      <c r="AB64765" s="241"/>
    </row>
    <row r="64766" spans="25:28">
      <c r="Y64766" s="240"/>
      <c r="AB64766" s="241"/>
    </row>
    <row r="64767" spans="25:28">
      <c r="Y64767" s="240"/>
      <c r="AB64767" s="241"/>
    </row>
    <row r="64768" spans="25:28">
      <c r="Y64768" s="240"/>
      <c r="AB64768" s="241"/>
    </row>
    <row r="64769" spans="25:28">
      <c r="Y64769" s="240"/>
      <c r="AB64769" s="241"/>
    </row>
    <row r="64770" spans="25:28">
      <c r="Y64770" s="240"/>
      <c r="AB64770" s="241"/>
    </row>
    <row r="64771" spans="25:28">
      <c r="Y64771" s="240"/>
      <c r="AB64771" s="241"/>
    </row>
    <row r="64772" spans="25:28">
      <c r="Y64772" s="240"/>
      <c r="AB64772" s="241"/>
    </row>
    <row r="64773" spans="25:28">
      <c r="Y64773" s="240"/>
      <c r="AB64773" s="241"/>
    </row>
    <row r="64774" spans="25:28">
      <c r="Y64774" s="240"/>
      <c r="AB64774" s="241"/>
    </row>
    <row r="64775" spans="25:28">
      <c r="Y64775" s="240"/>
      <c r="AB64775" s="241"/>
    </row>
    <row r="64776" spans="25:28">
      <c r="Y64776" s="240"/>
      <c r="AB64776" s="241"/>
    </row>
    <row r="64777" spans="25:28">
      <c r="Y64777" s="240"/>
      <c r="AB64777" s="241"/>
    </row>
    <row r="64778" spans="25:28">
      <c r="Y64778" s="240"/>
      <c r="AB64778" s="241"/>
    </row>
    <row r="64779" spans="25:28">
      <c r="Y64779" s="240"/>
      <c r="AB64779" s="241"/>
    </row>
    <row r="64780" spans="25:28">
      <c r="Y64780" s="240"/>
      <c r="AB64780" s="241"/>
    </row>
    <row r="64781" spans="25:28">
      <c r="Y64781" s="240"/>
      <c r="AB64781" s="241"/>
    </row>
    <row r="64782" spans="25:28">
      <c r="Y64782" s="240"/>
      <c r="AB64782" s="241"/>
    </row>
    <row r="64783" spans="25:28">
      <c r="Y64783" s="240"/>
      <c r="AB64783" s="241"/>
    </row>
    <row r="64784" spans="25:28">
      <c r="Y64784" s="240"/>
      <c r="AB64784" s="241"/>
    </row>
    <row r="64785" spans="25:28">
      <c r="Y64785" s="240"/>
      <c r="AB64785" s="241"/>
    </row>
    <row r="64786" spans="25:28">
      <c r="Y64786" s="240"/>
      <c r="AB64786" s="241"/>
    </row>
    <row r="64787" spans="25:28">
      <c r="Y64787" s="240"/>
      <c r="AB64787" s="241"/>
    </row>
    <row r="64788" spans="25:28">
      <c r="Y64788" s="240"/>
      <c r="AB64788" s="241"/>
    </row>
    <row r="64789" spans="25:28">
      <c r="Y64789" s="240"/>
      <c r="AB64789" s="241"/>
    </row>
    <row r="64790" spans="25:28">
      <c r="Y64790" s="240"/>
      <c r="AB64790" s="241"/>
    </row>
    <row r="64791" spans="25:28">
      <c r="Y64791" s="240"/>
      <c r="AB64791" s="241"/>
    </row>
    <row r="64792" spans="25:28">
      <c r="Y64792" s="240"/>
      <c r="AB64792" s="241"/>
    </row>
    <row r="64793" spans="25:28">
      <c r="Y64793" s="240"/>
      <c r="AB64793" s="241"/>
    </row>
    <row r="64794" spans="25:28">
      <c r="Y64794" s="240"/>
      <c r="AB64794" s="241"/>
    </row>
    <row r="64795" spans="25:28">
      <c r="Y64795" s="240"/>
      <c r="AB64795" s="241"/>
    </row>
    <row r="64796" spans="25:28">
      <c r="Y64796" s="240"/>
      <c r="AB64796" s="241"/>
    </row>
    <row r="64797" spans="25:28">
      <c r="Y64797" s="240"/>
      <c r="AB64797" s="241"/>
    </row>
    <row r="64798" spans="25:28">
      <c r="Y64798" s="240"/>
      <c r="AB64798" s="241"/>
    </row>
    <row r="64799" spans="25:28">
      <c r="Y64799" s="240"/>
      <c r="AB64799" s="241"/>
    </row>
    <row r="64800" spans="25:28">
      <c r="Y64800" s="240"/>
      <c r="AB64800" s="241"/>
    </row>
    <row r="64801" spans="25:28">
      <c r="Y64801" s="240"/>
      <c r="AB64801" s="241"/>
    </row>
    <row r="64802" spans="25:28">
      <c r="Y64802" s="240"/>
      <c r="AB64802" s="241"/>
    </row>
    <row r="64803" spans="25:28">
      <c r="Y64803" s="240"/>
      <c r="AB64803" s="241"/>
    </row>
    <row r="64804" spans="25:28">
      <c r="Y64804" s="240"/>
      <c r="AB64804" s="241"/>
    </row>
    <row r="64805" spans="25:28">
      <c r="Y64805" s="240"/>
      <c r="AB64805" s="241"/>
    </row>
    <row r="64806" spans="25:28">
      <c r="Y64806" s="240"/>
      <c r="AB64806" s="241"/>
    </row>
    <row r="64807" spans="25:28">
      <c r="Y64807" s="240"/>
      <c r="AB64807" s="241"/>
    </row>
    <row r="64808" spans="25:28">
      <c r="Y64808" s="240"/>
      <c r="AB64808" s="241"/>
    </row>
    <row r="64809" spans="25:28">
      <c r="Y64809" s="240"/>
      <c r="AB64809" s="241"/>
    </row>
    <row r="64810" spans="25:28">
      <c r="Y64810" s="240"/>
      <c r="AB64810" s="241"/>
    </row>
    <row r="64811" spans="25:28">
      <c r="Y64811" s="240"/>
      <c r="AB64811" s="241"/>
    </row>
    <row r="64812" spans="25:28">
      <c r="Y64812" s="240"/>
      <c r="AB64812" s="241"/>
    </row>
    <row r="64813" spans="25:28">
      <c r="Y64813" s="240"/>
      <c r="AB64813" s="241"/>
    </row>
    <row r="64814" spans="25:28">
      <c r="Y64814" s="240"/>
      <c r="AB64814" s="241"/>
    </row>
    <row r="64815" spans="25:28">
      <c r="Y64815" s="240"/>
      <c r="AB64815" s="241"/>
    </row>
    <row r="64816" spans="25:28">
      <c r="Y64816" s="240"/>
      <c r="AB64816" s="241"/>
    </row>
    <row r="64817" spans="25:28">
      <c r="Y64817" s="240"/>
      <c r="AB64817" s="241"/>
    </row>
    <row r="64818" spans="25:28">
      <c r="Y64818" s="240"/>
      <c r="AB64818" s="241"/>
    </row>
    <row r="64819" spans="25:28">
      <c r="Y64819" s="240"/>
      <c r="AB64819" s="241"/>
    </row>
    <row r="64820" spans="25:28">
      <c r="Y64820" s="240"/>
      <c r="AB64820" s="241"/>
    </row>
    <row r="64821" spans="25:28">
      <c r="Y64821" s="240"/>
      <c r="AB64821" s="241"/>
    </row>
    <row r="64822" spans="25:28">
      <c r="Y64822" s="240"/>
      <c r="AB64822" s="241"/>
    </row>
    <row r="64823" spans="25:28">
      <c r="Y64823" s="240"/>
      <c r="AB64823" s="241"/>
    </row>
    <row r="64824" spans="25:28">
      <c r="Y64824" s="240"/>
      <c r="AB64824" s="241"/>
    </row>
    <row r="64825" spans="25:28">
      <c r="Y64825" s="240"/>
      <c r="AB64825" s="241"/>
    </row>
    <row r="64826" spans="25:28">
      <c r="Y64826" s="240"/>
      <c r="AB64826" s="241"/>
    </row>
    <row r="64827" spans="25:28">
      <c r="Y64827" s="240"/>
      <c r="AB64827" s="241"/>
    </row>
    <row r="64828" spans="25:28">
      <c r="Y64828" s="240"/>
      <c r="AB64828" s="241"/>
    </row>
    <row r="64829" spans="25:28">
      <c r="Y64829" s="240"/>
      <c r="AB64829" s="241"/>
    </row>
    <row r="64830" spans="25:28">
      <c r="Y64830" s="240"/>
      <c r="AB64830" s="241"/>
    </row>
    <row r="64831" spans="25:28">
      <c r="Y64831" s="240"/>
      <c r="AB64831" s="241"/>
    </row>
    <row r="64832" spans="25:28">
      <c r="Y64832" s="240"/>
      <c r="AB64832" s="241"/>
    </row>
    <row r="64833" spans="25:28">
      <c r="Y64833" s="240"/>
      <c r="AB64833" s="241"/>
    </row>
    <row r="64834" spans="25:28">
      <c r="Y64834" s="240"/>
      <c r="AB64834" s="241"/>
    </row>
    <row r="64835" spans="25:28">
      <c r="Y64835" s="240"/>
      <c r="AB64835" s="241"/>
    </row>
    <row r="64836" spans="25:28">
      <c r="Y64836" s="240"/>
      <c r="AB64836" s="241"/>
    </row>
    <row r="64837" spans="25:28">
      <c r="Y64837" s="240"/>
      <c r="AB64837" s="241"/>
    </row>
    <row r="64838" spans="25:28">
      <c r="Y64838" s="240"/>
      <c r="AB64838" s="241"/>
    </row>
    <row r="64839" spans="25:28">
      <c r="Y64839" s="240"/>
      <c r="AB64839" s="241"/>
    </row>
    <row r="64840" spans="25:28">
      <c r="Y64840" s="240"/>
      <c r="AB64840" s="241"/>
    </row>
    <row r="64841" spans="25:28">
      <c r="Y64841" s="240"/>
      <c r="AB64841" s="241"/>
    </row>
    <row r="64842" spans="25:28">
      <c r="Y64842" s="240"/>
      <c r="AB64842" s="241"/>
    </row>
    <row r="64843" spans="25:28">
      <c r="Y64843" s="240"/>
      <c r="AB64843" s="241"/>
    </row>
    <row r="64844" spans="25:28">
      <c r="Y64844" s="240"/>
      <c r="AB64844" s="241"/>
    </row>
    <row r="64845" spans="25:28">
      <c r="Y64845" s="240"/>
      <c r="AB64845" s="241"/>
    </row>
    <row r="64846" spans="25:28">
      <c r="Y64846" s="240"/>
      <c r="AB64846" s="241"/>
    </row>
    <row r="64847" spans="25:28">
      <c r="Y64847" s="240"/>
      <c r="AB64847" s="241"/>
    </row>
    <row r="64848" spans="25:28">
      <c r="Y64848" s="240"/>
      <c r="AB64848" s="241"/>
    </row>
    <row r="64849" spans="25:28">
      <c r="Y64849" s="240"/>
      <c r="AB64849" s="241"/>
    </row>
    <row r="64850" spans="25:28">
      <c r="Y64850" s="240"/>
      <c r="AB64850" s="241"/>
    </row>
    <row r="64851" spans="25:28">
      <c r="Y64851" s="240"/>
      <c r="AB64851" s="241"/>
    </row>
    <row r="64852" spans="25:28">
      <c r="Y64852" s="240"/>
      <c r="AB64852" s="241"/>
    </row>
    <row r="64853" spans="25:28">
      <c r="Y64853" s="240"/>
      <c r="AB64853" s="241"/>
    </row>
    <row r="64854" spans="25:28">
      <c r="Y64854" s="240"/>
      <c r="AB64854" s="241"/>
    </row>
    <row r="64855" spans="25:28">
      <c r="Y64855" s="240"/>
      <c r="AB64855" s="241"/>
    </row>
    <row r="64856" spans="25:28">
      <c r="Y64856" s="240"/>
      <c r="AB64856" s="241"/>
    </row>
    <row r="64857" spans="25:28">
      <c r="Y64857" s="240"/>
      <c r="AB64857" s="241"/>
    </row>
    <row r="64858" spans="25:28">
      <c r="Y64858" s="240"/>
      <c r="AB64858" s="241"/>
    </row>
    <row r="64859" spans="25:28">
      <c r="Y64859" s="240"/>
      <c r="AB64859" s="241"/>
    </row>
    <row r="64860" spans="25:28">
      <c r="Y64860" s="240"/>
      <c r="AB64860" s="241"/>
    </row>
    <row r="64861" spans="25:28">
      <c r="Y64861" s="240"/>
      <c r="AB64861" s="241"/>
    </row>
    <row r="64862" spans="25:28">
      <c r="Y64862" s="240"/>
      <c r="AB64862" s="241"/>
    </row>
    <row r="64863" spans="25:28">
      <c r="Y64863" s="240"/>
      <c r="AB64863" s="241"/>
    </row>
    <row r="64864" spans="25:28">
      <c r="Y64864" s="240"/>
      <c r="AB64864" s="241"/>
    </row>
    <row r="64865" spans="25:28">
      <c r="Y64865" s="240"/>
      <c r="AB64865" s="241"/>
    </row>
    <row r="64866" spans="25:28">
      <c r="Y64866" s="240"/>
      <c r="AB64866" s="241"/>
    </row>
    <row r="64867" spans="25:28">
      <c r="Y64867" s="240"/>
      <c r="AB64867" s="241"/>
    </row>
    <row r="64868" spans="25:28">
      <c r="Y64868" s="240"/>
      <c r="AB64868" s="241"/>
    </row>
    <row r="64869" spans="25:28">
      <c r="Y64869" s="240"/>
      <c r="AB64869" s="241"/>
    </row>
    <row r="64870" spans="25:28">
      <c r="Y64870" s="240"/>
      <c r="AB64870" s="241"/>
    </row>
    <row r="64871" spans="25:28">
      <c r="Y64871" s="240"/>
      <c r="AB64871" s="241"/>
    </row>
    <row r="64872" spans="25:28">
      <c r="Y64872" s="240"/>
      <c r="AB64872" s="241"/>
    </row>
    <row r="64873" spans="25:28">
      <c r="Y64873" s="240"/>
      <c r="AB64873" s="241"/>
    </row>
    <row r="64874" spans="25:28">
      <c r="Y64874" s="240"/>
      <c r="AB64874" s="241"/>
    </row>
    <row r="64875" spans="25:28">
      <c r="Y64875" s="240"/>
      <c r="AB64875" s="241"/>
    </row>
    <row r="64876" spans="25:28">
      <c r="Y64876" s="240"/>
      <c r="AB64876" s="241"/>
    </row>
    <row r="64877" spans="25:28">
      <c r="Y64877" s="240"/>
      <c r="AB64877" s="241"/>
    </row>
    <row r="64878" spans="25:28">
      <c r="Y64878" s="240"/>
      <c r="AB64878" s="241"/>
    </row>
    <row r="64879" spans="25:28">
      <c r="Y64879" s="240"/>
      <c r="AB64879" s="241"/>
    </row>
    <row r="64880" spans="25:28">
      <c r="Y64880" s="240"/>
      <c r="AB64880" s="241"/>
    </row>
    <row r="64881" spans="25:28">
      <c r="Y64881" s="240"/>
      <c r="AB64881" s="241"/>
    </row>
    <row r="64882" spans="25:28">
      <c r="Y64882" s="240"/>
      <c r="AB64882" s="241"/>
    </row>
    <row r="64883" spans="25:28">
      <c r="Y64883" s="240"/>
      <c r="AB64883" s="241"/>
    </row>
    <row r="64884" spans="25:28">
      <c r="Y64884" s="240"/>
      <c r="AB64884" s="241"/>
    </row>
    <row r="64885" spans="25:28">
      <c r="Y64885" s="240"/>
      <c r="AB64885" s="241"/>
    </row>
    <row r="64886" spans="25:28">
      <c r="Y64886" s="240"/>
      <c r="AB64886" s="241"/>
    </row>
    <row r="64887" spans="25:28">
      <c r="Y64887" s="240"/>
      <c r="AB64887" s="241"/>
    </row>
    <row r="64888" spans="25:28">
      <c r="Y64888" s="240"/>
      <c r="AB64888" s="241"/>
    </row>
    <row r="64889" spans="25:28">
      <c r="Y64889" s="240"/>
      <c r="AB64889" s="241"/>
    </row>
    <row r="64890" spans="25:28">
      <c r="Y64890" s="240"/>
      <c r="AB64890" s="241"/>
    </row>
    <row r="64891" spans="25:28">
      <c r="Y64891" s="240"/>
      <c r="AB64891" s="241"/>
    </row>
    <row r="64892" spans="25:28">
      <c r="Y64892" s="240"/>
      <c r="AB64892" s="241"/>
    </row>
    <row r="64893" spans="25:28">
      <c r="Y64893" s="240"/>
      <c r="AB64893" s="241"/>
    </row>
    <row r="64894" spans="25:28">
      <c r="Y64894" s="240"/>
      <c r="AB64894" s="241"/>
    </row>
    <row r="64895" spans="25:28">
      <c r="Y64895" s="240"/>
      <c r="AB64895" s="241"/>
    </row>
    <row r="64896" spans="25:28">
      <c r="Y64896" s="240"/>
      <c r="AB64896" s="241"/>
    </row>
    <row r="64897" spans="25:28">
      <c r="Y64897" s="240"/>
      <c r="AB64897" s="241"/>
    </row>
    <row r="64898" spans="25:28">
      <c r="Y64898" s="240"/>
      <c r="AB64898" s="241"/>
    </row>
    <row r="64899" spans="25:28">
      <c r="Y64899" s="240"/>
      <c r="AB64899" s="241"/>
    </row>
    <row r="64900" spans="25:28">
      <c r="Y64900" s="240"/>
      <c r="AB64900" s="241"/>
    </row>
    <row r="64901" spans="25:28">
      <c r="Y64901" s="240"/>
      <c r="AB64901" s="241"/>
    </row>
    <row r="64902" spans="25:28">
      <c r="Y64902" s="240"/>
      <c r="AB64902" s="241"/>
    </row>
    <row r="64903" spans="25:28">
      <c r="Y64903" s="240"/>
      <c r="AB64903" s="241"/>
    </row>
    <row r="64904" spans="25:28">
      <c r="Y64904" s="240"/>
      <c r="AB64904" s="241"/>
    </row>
    <row r="64905" spans="25:28">
      <c r="Y64905" s="240"/>
      <c r="AB64905" s="241"/>
    </row>
    <row r="64906" spans="25:28">
      <c r="Y64906" s="240"/>
      <c r="AB64906" s="241"/>
    </row>
    <row r="64907" spans="25:28">
      <c r="Y64907" s="240"/>
      <c r="AB64907" s="241"/>
    </row>
    <row r="64908" spans="25:28">
      <c r="Y64908" s="240"/>
      <c r="AB64908" s="241"/>
    </row>
    <row r="64909" spans="25:28">
      <c r="Y64909" s="240"/>
      <c r="AB64909" s="241"/>
    </row>
    <row r="64910" spans="25:28">
      <c r="Y64910" s="240"/>
      <c r="AB64910" s="241"/>
    </row>
    <row r="64911" spans="25:28">
      <c r="Y64911" s="240"/>
      <c r="AB64911" s="241"/>
    </row>
    <row r="64912" spans="25:28">
      <c r="Y64912" s="240"/>
      <c r="AB64912" s="241"/>
    </row>
    <row r="64913" spans="25:28">
      <c r="Y64913" s="240"/>
      <c r="AB64913" s="241"/>
    </row>
    <row r="64914" spans="25:28">
      <c r="Y64914" s="240"/>
      <c r="AB64914" s="241"/>
    </row>
    <row r="64915" spans="25:28">
      <c r="Y64915" s="240"/>
      <c r="AB64915" s="241"/>
    </row>
    <row r="64916" spans="25:28">
      <c r="Y64916" s="240"/>
      <c r="AB64916" s="241"/>
    </row>
    <row r="64917" spans="25:28">
      <c r="Y64917" s="240"/>
      <c r="AB64917" s="241"/>
    </row>
    <row r="64918" spans="25:28">
      <c r="Y64918" s="240"/>
      <c r="AB64918" s="241"/>
    </row>
    <row r="64919" spans="25:28">
      <c r="Y64919" s="240"/>
      <c r="AB64919" s="241"/>
    </row>
    <row r="64920" spans="25:28">
      <c r="Y64920" s="240"/>
      <c r="AB64920" s="241"/>
    </row>
    <row r="64921" spans="25:28">
      <c r="Y64921" s="240"/>
      <c r="AB64921" s="241"/>
    </row>
    <row r="64922" spans="25:28">
      <c r="Y64922" s="240"/>
      <c r="AB64922" s="241"/>
    </row>
    <row r="64923" spans="25:28">
      <c r="Y64923" s="240"/>
      <c r="AB64923" s="241"/>
    </row>
    <row r="64924" spans="25:28">
      <c r="Y64924" s="240"/>
      <c r="AB64924" s="241"/>
    </row>
    <row r="64925" spans="25:28">
      <c r="Y64925" s="240"/>
      <c r="AB64925" s="241"/>
    </row>
    <row r="64926" spans="25:28">
      <c r="Y64926" s="240"/>
      <c r="AB64926" s="241"/>
    </row>
    <row r="64927" spans="25:28">
      <c r="Y64927" s="240"/>
      <c r="AB64927" s="241"/>
    </row>
    <row r="64928" spans="25:28">
      <c r="Y64928" s="240"/>
      <c r="AB64928" s="241"/>
    </row>
    <row r="64929" spans="25:28">
      <c r="Y64929" s="240"/>
      <c r="AB64929" s="241"/>
    </row>
    <row r="64930" spans="25:28">
      <c r="Y64930" s="240"/>
      <c r="AB64930" s="241"/>
    </row>
    <row r="64931" spans="25:28">
      <c r="Y64931" s="240"/>
      <c r="AB64931" s="241"/>
    </row>
    <row r="64932" spans="25:28">
      <c r="Y64932" s="240"/>
      <c r="AB64932" s="241"/>
    </row>
    <row r="64933" spans="25:28">
      <c r="Y64933" s="240"/>
      <c r="AB64933" s="241"/>
    </row>
    <row r="64934" spans="25:28">
      <c r="Y64934" s="240"/>
      <c r="AB64934" s="241"/>
    </row>
    <row r="64935" spans="25:28">
      <c r="Y64935" s="240"/>
      <c r="AB64935" s="241"/>
    </row>
    <row r="64936" spans="25:28">
      <c r="Y64936" s="240"/>
      <c r="AB64936" s="241"/>
    </row>
    <row r="64937" spans="25:28">
      <c r="Y64937" s="240"/>
      <c r="AB64937" s="241"/>
    </row>
    <row r="64938" spans="25:28">
      <c r="Y64938" s="240"/>
      <c r="AB64938" s="241"/>
    </row>
    <row r="64939" spans="25:28">
      <c r="Y64939" s="240"/>
      <c r="AB64939" s="241"/>
    </row>
    <row r="64940" spans="25:28">
      <c r="Y64940" s="240"/>
      <c r="AB64940" s="241"/>
    </row>
    <row r="64941" spans="25:28">
      <c r="Y64941" s="240"/>
      <c r="AB64941" s="241"/>
    </row>
    <row r="64942" spans="25:28">
      <c r="Y64942" s="240"/>
      <c r="AB64942" s="241"/>
    </row>
    <row r="64943" spans="25:28">
      <c r="Y64943" s="240"/>
      <c r="AB64943" s="241"/>
    </row>
    <row r="64944" spans="25:28">
      <c r="Y64944" s="240"/>
      <c r="AB64944" s="241"/>
    </row>
    <row r="64945" spans="25:28">
      <c r="Y64945" s="240"/>
      <c r="AB64945" s="241"/>
    </row>
    <row r="64946" spans="25:28">
      <c r="Y64946" s="240"/>
      <c r="AB64946" s="241"/>
    </row>
    <row r="64947" spans="25:28">
      <c r="Y64947" s="240"/>
      <c r="AB64947" s="241"/>
    </row>
    <row r="64948" spans="25:28">
      <c r="Y64948" s="240"/>
      <c r="AB64948" s="241"/>
    </row>
    <row r="64949" spans="25:28">
      <c r="Y64949" s="240"/>
      <c r="AB64949" s="241"/>
    </row>
    <row r="64950" spans="25:28">
      <c r="Y64950" s="240"/>
      <c r="AB64950" s="241"/>
    </row>
    <row r="64951" spans="25:28">
      <c r="Y64951" s="240"/>
      <c r="AB64951" s="241"/>
    </row>
    <row r="64952" spans="25:28">
      <c r="Y64952" s="240"/>
      <c r="AB64952" s="241"/>
    </row>
    <row r="64953" spans="25:28">
      <c r="Y64953" s="240"/>
      <c r="AB64953" s="241"/>
    </row>
    <row r="64954" spans="25:28">
      <c r="Y64954" s="240"/>
      <c r="AB64954" s="241"/>
    </row>
    <row r="64955" spans="25:28">
      <c r="Y64955" s="240"/>
      <c r="AB64955" s="241"/>
    </row>
    <row r="64956" spans="25:28">
      <c r="Y64956" s="240"/>
      <c r="AB64956" s="241"/>
    </row>
    <row r="64957" spans="25:28">
      <c r="Y64957" s="240"/>
      <c r="AB64957" s="241"/>
    </row>
    <row r="64958" spans="25:28">
      <c r="Y64958" s="240"/>
      <c r="AB64958" s="241"/>
    </row>
    <row r="64959" spans="25:28">
      <c r="Y64959" s="240"/>
      <c r="AB64959" s="241"/>
    </row>
    <row r="64960" spans="25:28">
      <c r="Y64960" s="240"/>
      <c r="AB64960" s="241"/>
    </row>
    <row r="64961" spans="25:28">
      <c r="Y64961" s="240"/>
      <c r="AB64961" s="241"/>
    </row>
    <row r="64962" spans="25:28">
      <c r="Y64962" s="240"/>
      <c r="AB64962" s="241"/>
    </row>
    <row r="64963" spans="25:28">
      <c r="Y64963" s="240"/>
      <c r="AB64963" s="241"/>
    </row>
    <row r="64964" spans="25:28">
      <c r="Y64964" s="240"/>
      <c r="AB64964" s="241"/>
    </row>
    <row r="64965" spans="25:28">
      <c r="Y64965" s="240"/>
      <c r="AB64965" s="241"/>
    </row>
    <row r="64966" spans="25:28">
      <c r="Y64966" s="240"/>
      <c r="AB64966" s="241"/>
    </row>
    <row r="64967" spans="25:28">
      <c r="Y64967" s="240"/>
      <c r="AB64967" s="241"/>
    </row>
    <row r="64968" spans="25:28">
      <c r="Y64968" s="240"/>
      <c r="AB64968" s="241"/>
    </row>
    <row r="64969" spans="25:28">
      <c r="Y64969" s="240"/>
      <c r="AB64969" s="241"/>
    </row>
    <row r="64970" spans="25:28">
      <c r="Y64970" s="240"/>
      <c r="AB64970" s="241"/>
    </row>
    <row r="64971" spans="25:28">
      <c r="Y64971" s="240"/>
      <c r="AB64971" s="241"/>
    </row>
    <row r="64972" spans="25:28">
      <c r="Y64972" s="240"/>
      <c r="AB64972" s="241"/>
    </row>
    <row r="64973" spans="25:28">
      <c r="Y64973" s="240"/>
      <c r="AB64973" s="241"/>
    </row>
    <row r="64974" spans="25:28">
      <c r="Y64974" s="240"/>
      <c r="AB64974" s="241"/>
    </row>
    <row r="64975" spans="25:28">
      <c r="Y64975" s="240"/>
      <c r="AB64975" s="241"/>
    </row>
    <row r="64976" spans="25:28">
      <c r="Y64976" s="240"/>
      <c r="AB64976" s="241"/>
    </row>
    <row r="64977" spans="25:28">
      <c r="Y64977" s="240"/>
      <c r="AB64977" s="241"/>
    </row>
    <row r="64978" spans="25:28">
      <c r="Y64978" s="240"/>
      <c r="AB64978" s="241"/>
    </row>
    <row r="64979" spans="25:28">
      <c r="Y64979" s="240"/>
      <c r="AB64979" s="241"/>
    </row>
    <row r="64980" spans="25:28">
      <c r="Y64980" s="240"/>
      <c r="AB64980" s="241"/>
    </row>
    <row r="64981" spans="25:28">
      <c r="Y64981" s="240"/>
      <c r="AB64981" s="241"/>
    </row>
    <row r="64982" spans="25:28">
      <c r="Y64982" s="240"/>
      <c r="AB64982" s="241"/>
    </row>
    <row r="64983" spans="25:28">
      <c r="Y64983" s="240"/>
      <c r="AB64983" s="241"/>
    </row>
    <row r="64984" spans="25:28">
      <c r="Y64984" s="240"/>
      <c r="AB64984" s="241"/>
    </row>
    <row r="64985" spans="25:28">
      <c r="Y64985" s="240"/>
      <c r="AB64985" s="241"/>
    </row>
    <row r="64986" spans="25:28">
      <c r="Y64986" s="240"/>
      <c r="AB64986" s="241"/>
    </row>
    <row r="64987" spans="25:28">
      <c r="Y64987" s="240"/>
      <c r="AB64987" s="241"/>
    </row>
    <row r="64988" spans="25:28">
      <c r="Y64988" s="240"/>
      <c r="AB64988" s="241"/>
    </row>
    <row r="64989" spans="25:28">
      <c r="Y64989" s="240"/>
      <c r="AB64989" s="241"/>
    </row>
    <row r="64990" spans="25:28">
      <c r="Y64990" s="240"/>
      <c r="AB64990" s="241"/>
    </row>
    <row r="64991" spans="25:28">
      <c r="Y64991" s="240"/>
      <c r="AB64991" s="241"/>
    </row>
    <row r="64992" spans="25:28">
      <c r="Y64992" s="240"/>
      <c r="AB64992" s="241"/>
    </row>
    <row r="64993" spans="25:28">
      <c r="Y64993" s="240"/>
      <c r="AB64993" s="241"/>
    </row>
    <row r="64994" spans="25:28">
      <c r="Y64994" s="240"/>
      <c r="AB64994" s="241"/>
    </row>
    <row r="64995" spans="25:28">
      <c r="Y64995" s="240"/>
      <c r="AB64995" s="241"/>
    </row>
    <row r="64996" spans="25:28">
      <c r="Y64996" s="240"/>
      <c r="AB64996" s="241"/>
    </row>
    <row r="64997" spans="25:28">
      <c r="Y64997" s="240"/>
      <c r="AB64997" s="241"/>
    </row>
    <row r="64998" spans="25:28">
      <c r="Y64998" s="240"/>
      <c r="AB64998" s="241"/>
    </row>
    <row r="64999" spans="25:28">
      <c r="Y64999" s="240"/>
      <c r="AB64999" s="241"/>
    </row>
    <row r="65000" spans="25:28">
      <c r="Y65000" s="240"/>
      <c r="AB65000" s="241"/>
    </row>
    <row r="65001" spans="25:28">
      <c r="Y65001" s="240"/>
      <c r="AB65001" s="241"/>
    </row>
    <row r="65002" spans="25:28">
      <c r="Y65002" s="240"/>
      <c r="AB65002" s="241"/>
    </row>
    <row r="65003" spans="25:28">
      <c r="Y65003" s="240"/>
      <c r="AB65003" s="241"/>
    </row>
    <row r="65004" spans="25:28">
      <c r="Y65004" s="240"/>
      <c r="AB65004" s="241"/>
    </row>
    <row r="65005" spans="25:28">
      <c r="Y65005" s="240"/>
      <c r="AB65005" s="241"/>
    </row>
    <row r="65006" spans="25:28">
      <c r="Y65006" s="240"/>
      <c r="AB65006" s="241"/>
    </row>
    <row r="65007" spans="25:28">
      <c r="Y65007" s="240"/>
      <c r="AB65007" s="241"/>
    </row>
    <row r="65008" spans="25:28">
      <c r="Y65008" s="240"/>
      <c r="AB65008" s="241"/>
    </row>
    <row r="65009" spans="25:28">
      <c r="Y65009" s="240"/>
      <c r="AB65009" s="241"/>
    </row>
    <row r="65010" spans="25:28">
      <c r="Y65010" s="240"/>
      <c r="AB65010" s="241"/>
    </row>
    <row r="65011" spans="25:28">
      <c r="Y65011" s="240"/>
      <c r="AB65011" s="241"/>
    </row>
    <row r="65012" spans="25:28">
      <c r="Y65012" s="240"/>
      <c r="AB65012" s="241"/>
    </row>
    <row r="65013" spans="25:28">
      <c r="Y65013" s="240"/>
      <c r="AB65013" s="241"/>
    </row>
    <row r="65014" spans="25:28">
      <c r="Y65014" s="240"/>
      <c r="AB65014" s="241"/>
    </row>
    <row r="65015" spans="25:28">
      <c r="Y65015" s="240"/>
      <c r="AB65015" s="241"/>
    </row>
    <row r="65016" spans="25:28">
      <c r="Y65016" s="240"/>
      <c r="AB65016" s="241"/>
    </row>
    <row r="65017" spans="25:28">
      <c r="Y65017" s="240"/>
      <c r="AB65017" s="241"/>
    </row>
    <row r="65018" spans="25:28">
      <c r="Y65018" s="240"/>
      <c r="AB65018" s="241"/>
    </row>
    <row r="65019" spans="25:28">
      <c r="Y65019" s="240"/>
      <c r="AB65019" s="241"/>
    </row>
    <row r="65020" spans="25:28">
      <c r="Y65020" s="240"/>
      <c r="AB65020" s="241"/>
    </row>
    <row r="65021" spans="25:28">
      <c r="Y65021" s="240"/>
      <c r="AB65021" s="241"/>
    </row>
    <row r="65022" spans="25:28">
      <c r="Y65022" s="240"/>
      <c r="AB65022" s="241"/>
    </row>
    <row r="65023" spans="25:28">
      <c r="Y65023" s="240"/>
      <c r="AB65023" s="241"/>
    </row>
    <row r="65024" spans="25:28">
      <c r="Y65024" s="240"/>
      <c r="AB65024" s="241"/>
    </row>
    <row r="65025" spans="25:28">
      <c r="Y65025" s="240"/>
      <c r="AB65025" s="241"/>
    </row>
    <row r="65026" spans="25:28">
      <c r="Y65026" s="240"/>
      <c r="AB65026" s="241"/>
    </row>
    <row r="65027" spans="25:28">
      <c r="Y65027" s="240"/>
      <c r="AB65027" s="241"/>
    </row>
    <row r="65028" spans="25:28">
      <c r="Y65028" s="240"/>
      <c r="AB65028" s="241"/>
    </row>
    <row r="65029" spans="25:28">
      <c r="Y65029" s="240"/>
      <c r="AB65029" s="241"/>
    </row>
    <row r="65030" spans="25:28">
      <c r="Y65030" s="240"/>
      <c r="AB65030" s="241"/>
    </row>
    <row r="65031" spans="25:28">
      <c r="Y65031" s="240"/>
      <c r="AB65031" s="241"/>
    </row>
    <row r="65032" spans="25:28">
      <c r="Y65032" s="240"/>
      <c r="AB65032" s="241"/>
    </row>
    <row r="65033" spans="25:28">
      <c r="Y65033" s="240"/>
      <c r="AB65033" s="241"/>
    </row>
    <row r="65034" spans="25:28">
      <c r="Y65034" s="240"/>
      <c r="AB65034" s="241"/>
    </row>
    <row r="65035" spans="25:28">
      <c r="Y65035" s="240"/>
      <c r="AB65035" s="241"/>
    </row>
    <row r="65036" spans="25:28">
      <c r="Y65036" s="240"/>
      <c r="AB65036" s="241"/>
    </row>
    <row r="65037" spans="25:28">
      <c r="Y65037" s="240"/>
      <c r="AB65037" s="241"/>
    </row>
    <row r="65038" spans="25:28">
      <c r="Y65038" s="240"/>
      <c r="AB65038" s="241"/>
    </row>
    <row r="65039" spans="25:28">
      <c r="Y65039" s="240"/>
      <c r="AB65039" s="241"/>
    </row>
    <row r="65040" spans="25:28">
      <c r="Y65040" s="240"/>
      <c r="AB65040" s="241"/>
    </row>
    <row r="65041" spans="25:28">
      <c r="Y65041" s="240"/>
      <c r="AB65041" s="241"/>
    </row>
    <row r="65042" spans="25:28">
      <c r="Y65042" s="240"/>
      <c r="AB65042" s="241"/>
    </row>
    <row r="65043" spans="25:28">
      <c r="Y65043" s="240"/>
      <c r="AB65043" s="241"/>
    </row>
    <row r="65044" spans="25:28">
      <c r="Y65044" s="240"/>
      <c r="AB65044" s="241"/>
    </row>
    <row r="65045" spans="25:28">
      <c r="Y65045" s="240"/>
      <c r="AB65045" s="241"/>
    </row>
    <row r="65046" spans="25:28">
      <c r="Y65046" s="240"/>
      <c r="AB65046" s="241"/>
    </row>
    <row r="65047" spans="25:28">
      <c r="Y65047" s="240"/>
      <c r="AB65047" s="241"/>
    </row>
    <row r="65048" spans="25:28">
      <c r="Y65048" s="240"/>
      <c r="AB65048" s="241"/>
    </row>
    <row r="65049" spans="25:28">
      <c r="Y65049" s="240"/>
      <c r="AB65049" s="241"/>
    </row>
    <row r="65050" spans="25:28">
      <c r="Y65050" s="240"/>
      <c r="AB65050" s="241"/>
    </row>
    <row r="65051" spans="25:28">
      <c r="Y65051" s="240"/>
      <c r="AB65051" s="241"/>
    </row>
    <row r="65052" spans="25:28">
      <c r="Y65052" s="240"/>
      <c r="AB65052" s="241"/>
    </row>
    <row r="65053" spans="25:28">
      <c r="Y65053" s="240"/>
      <c r="AB65053" s="241"/>
    </row>
    <row r="65054" spans="25:28">
      <c r="Y65054" s="240"/>
      <c r="AB65054" s="241"/>
    </row>
    <row r="65055" spans="25:28">
      <c r="Y65055" s="240"/>
      <c r="AB65055" s="241"/>
    </row>
    <row r="65056" spans="25:28">
      <c r="Y65056" s="240"/>
      <c r="AB65056" s="241"/>
    </row>
    <row r="65057" spans="25:28">
      <c r="Y65057" s="240"/>
      <c r="AB65057" s="241"/>
    </row>
    <row r="65058" spans="25:28">
      <c r="Y65058" s="240"/>
      <c r="AB65058" s="241"/>
    </row>
    <row r="65059" spans="25:28">
      <c r="Y65059" s="240"/>
      <c r="AB65059" s="241"/>
    </row>
    <row r="65060" spans="25:28">
      <c r="Y65060" s="240"/>
      <c r="AB65060" s="241"/>
    </row>
    <row r="65061" spans="25:28">
      <c r="Y65061" s="240"/>
      <c r="AB65061" s="241"/>
    </row>
    <row r="65062" spans="25:28">
      <c r="Y65062" s="240"/>
      <c r="AB65062" s="241"/>
    </row>
    <row r="65063" spans="25:28">
      <c r="Y65063" s="240"/>
      <c r="AB65063" s="241"/>
    </row>
    <row r="65064" spans="25:28">
      <c r="Y65064" s="240"/>
      <c r="AB65064" s="241"/>
    </row>
    <row r="65065" spans="25:28">
      <c r="Y65065" s="240"/>
      <c r="AB65065" s="241"/>
    </row>
    <row r="65066" spans="25:28">
      <c r="Y65066" s="240"/>
      <c r="AB65066" s="241"/>
    </row>
    <row r="65067" spans="25:28">
      <c r="Y65067" s="240"/>
      <c r="AB65067" s="241"/>
    </row>
    <row r="65068" spans="25:28">
      <c r="Y65068" s="240"/>
      <c r="AB65068" s="241"/>
    </row>
    <row r="65069" spans="25:28">
      <c r="Y65069" s="240"/>
      <c r="AB65069" s="241"/>
    </row>
    <row r="65070" spans="25:28">
      <c r="Y65070" s="240"/>
      <c r="AB65070" s="241"/>
    </row>
    <row r="65071" spans="25:28">
      <c r="Y65071" s="240"/>
      <c r="AB65071" s="241"/>
    </row>
    <row r="65072" spans="25:28">
      <c r="Y65072" s="240"/>
      <c r="AB65072" s="241"/>
    </row>
    <row r="65073" spans="25:28">
      <c r="Y65073" s="240"/>
      <c r="AB65073" s="241"/>
    </row>
    <row r="65074" spans="25:28">
      <c r="Y65074" s="240"/>
      <c r="AB65074" s="241"/>
    </row>
    <row r="65075" spans="25:28">
      <c r="Y65075" s="240"/>
      <c r="AB65075" s="241"/>
    </row>
    <row r="65076" spans="25:28">
      <c r="Y65076" s="240"/>
      <c r="AB65076" s="241"/>
    </row>
    <row r="65077" spans="25:28">
      <c r="Y65077" s="240"/>
      <c r="AB65077" s="241"/>
    </row>
    <row r="65078" spans="25:28">
      <c r="Y65078" s="240"/>
      <c r="AB65078" s="241"/>
    </row>
    <row r="65079" spans="25:28">
      <c r="Y65079" s="240"/>
      <c r="AB65079" s="241"/>
    </row>
    <row r="65080" spans="25:28">
      <c r="Y65080" s="240"/>
      <c r="AB65080" s="241"/>
    </row>
    <row r="65081" spans="25:28">
      <c r="Y65081" s="240"/>
      <c r="AB65081" s="241"/>
    </row>
    <row r="65082" spans="25:28">
      <c r="Y65082" s="240"/>
      <c r="AB65082" s="241"/>
    </row>
    <row r="65083" spans="25:28">
      <c r="Y65083" s="240"/>
      <c r="AB65083" s="241"/>
    </row>
    <row r="65084" spans="25:28">
      <c r="Y65084" s="240"/>
      <c r="AB65084" s="241"/>
    </row>
    <row r="65085" spans="25:28">
      <c r="Y65085" s="240"/>
      <c r="AB65085" s="241"/>
    </row>
    <row r="65086" spans="25:28">
      <c r="Y65086" s="240"/>
      <c r="AB65086" s="241"/>
    </row>
    <row r="65087" spans="25:28">
      <c r="Y65087" s="240"/>
      <c r="AB65087" s="241"/>
    </row>
    <row r="65088" spans="25:28">
      <c r="Y65088" s="240"/>
      <c r="AB65088" s="241"/>
    </row>
    <row r="65089" spans="25:28">
      <c r="Y65089" s="240"/>
      <c r="AB65089" s="241"/>
    </row>
    <row r="65090" spans="25:28">
      <c r="Y65090" s="240"/>
      <c r="AB65090" s="241"/>
    </row>
    <row r="65091" spans="25:28">
      <c r="Y65091" s="240"/>
      <c r="AB65091" s="241"/>
    </row>
    <row r="65092" spans="25:28">
      <c r="Y65092" s="240"/>
      <c r="AB65092" s="241"/>
    </row>
    <row r="65093" spans="25:28">
      <c r="Y65093" s="240"/>
      <c r="AB65093" s="241"/>
    </row>
    <row r="65094" spans="25:28">
      <c r="Y65094" s="240"/>
      <c r="AB65094" s="241"/>
    </row>
    <row r="65095" spans="25:28">
      <c r="Y65095" s="240"/>
      <c r="AB65095" s="241"/>
    </row>
    <row r="65096" spans="25:28">
      <c r="Y65096" s="240"/>
      <c r="AB65096" s="241"/>
    </row>
    <row r="65097" spans="25:28">
      <c r="Y65097" s="240"/>
      <c r="AB65097" s="241"/>
    </row>
    <row r="65098" spans="25:28">
      <c r="Y65098" s="240"/>
      <c r="AB65098" s="241"/>
    </row>
    <row r="65099" spans="25:28">
      <c r="Y65099" s="240"/>
      <c r="AB65099" s="241"/>
    </row>
    <row r="65100" spans="25:28">
      <c r="Y65100" s="240"/>
      <c r="AB65100" s="241"/>
    </row>
    <row r="65101" spans="25:28">
      <c r="Y65101" s="240"/>
      <c r="AB65101" s="241"/>
    </row>
    <row r="65102" spans="25:28">
      <c r="Y65102" s="240"/>
      <c r="AB65102" s="241"/>
    </row>
    <row r="65103" spans="25:28">
      <c r="Y65103" s="240"/>
      <c r="AB65103" s="241"/>
    </row>
    <row r="65104" spans="25:28">
      <c r="Y65104" s="240"/>
      <c r="AB65104" s="241"/>
    </row>
    <row r="65105" spans="25:28">
      <c r="Y65105" s="240"/>
      <c r="AB65105" s="241"/>
    </row>
    <row r="65106" spans="25:28">
      <c r="Y65106" s="240"/>
      <c r="AB65106" s="241"/>
    </row>
    <row r="65107" spans="25:28">
      <c r="Y65107" s="240"/>
      <c r="AB65107" s="241"/>
    </row>
    <row r="65108" spans="25:28">
      <c r="Y65108" s="240"/>
      <c r="AB65108" s="241"/>
    </row>
    <row r="65109" spans="25:28">
      <c r="Y65109" s="240"/>
      <c r="AB65109" s="241"/>
    </row>
    <row r="65110" spans="25:28">
      <c r="Y65110" s="240"/>
      <c r="AB65110" s="241"/>
    </row>
    <row r="65111" spans="25:28">
      <c r="Y65111" s="240"/>
      <c r="AB65111" s="241"/>
    </row>
    <row r="65112" spans="25:28">
      <c r="Y65112" s="240"/>
      <c r="AB65112" s="241"/>
    </row>
    <row r="65113" spans="25:28">
      <c r="Y65113" s="240"/>
      <c r="AB65113" s="241"/>
    </row>
    <row r="65114" spans="25:28">
      <c r="Y65114" s="240"/>
      <c r="AB65114" s="241"/>
    </row>
    <row r="65115" spans="25:28">
      <c r="Y65115" s="240"/>
      <c r="AB65115" s="241"/>
    </row>
    <row r="65116" spans="25:28">
      <c r="Y65116" s="240"/>
      <c r="AB65116" s="241"/>
    </row>
    <row r="65117" spans="25:28">
      <c r="Y65117" s="240"/>
      <c r="AB65117" s="241"/>
    </row>
    <row r="65118" spans="25:28">
      <c r="Y65118" s="240"/>
      <c r="AB65118" s="241"/>
    </row>
    <row r="65119" spans="25:28">
      <c r="Y65119" s="240"/>
      <c r="AB65119" s="241"/>
    </row>
    <row r="65120" spans="25:28">
      <c r="Y65120" s="240"/>
      <c r="AB65120" s="241"/>
    </row>
    <row r="65121" spans="25:28">
      <c r="Y65121" s="240"/>
      <c r="AB65121" s="241"/>
    </row>
    <row r="65122" spans="25:28">
      <c r="Y65122" s="240"/>
      <c r="AB65122" s="241"/>
    </row>
    <row r="65123" spans="25:28">
      <c r="Y65123" s="240"/>
      <c r="AB65123" s="241"/>
    </row>
    <row r="65124" spans="25:28">
      <c r="Y65124" s="240"/>
      <c r="AB65124" s="241"/>
    </row>
    <row r="65125" spans="25:28">
      <c r="Y65125" s="240"/>
      <c r="AB65125" s="241"/>
    </row>
    <row r="65126" spans="25:28">
      <c r="Y65126" s="240"/>
      <c r="AB65126" s="241"/>
    </row>
    <row r="65127" spans="25:28">
      <c r="Y65127" s="240"/>
      <c r="AB65127" s="241"/>
    </row>
    <row r="65128" spans="25:28">
      <c r="Y65128" s="240"/>
      <c r="AB65128" s="241"/>
    </row>
    <row r="65129" spans="25:28">
      <c r="Y65129" s="240"/>
      <c r="AB65129" s="241"/>
    </row>
    <row r="65130" spans="25:28">
      <c r="Y65130" s="240"/>
      <c r="AB65130" s="241"/>
    </row>
    <row r="65131" spans="25:28">
      <c r="Y65131" s="240"/>
      <c r="AB65131" s="241"/>
    </row>
    <row r="65132" spans="25:28">
      <c r="Y65132" s="240"/>
      <c r="AB65132" s="241"/>
    </row>
    <row r="65133" spans="25:28">
      <c r="Y65133" s="240"/>
      <c r="AB65133" s="241"/>
    </row>
    <row r="65134" spans="25:28">
      <c r="Y65134" s="240"/>
      <c r="AB65134" s="241"/>
    </row>
    <row r="65135" spans="25:28">
      <c r="Y65135" s="240"/>
      <c r="AB65135" s="241"/>
    </row>
    <row r="65136" spans="25:28">
      <c r="Y65136" s="240"/>
      <c r="AB65136" s="241"/>
    </row>
    <row r="65137" spans="25:28">
      <c r="Y65137" s="240"/>
      <c r="AB65137" s="241"/>
    </row>
    <row r="65138" spans="25:28">
      <c r="Y65138" s="240"/>
      <c r="AB65138" s="241"/>
    </row>
    <row r="65139" spans="25:28">
      <c r="Y65139" s="240"/>
      <c r="AB65139" s="241"/>
    </row>
    <row r="65140" spans="25:28">
      <c r="Y65140" s="240"/>
      <c r="AB65140" s="241"/>
    </row>
    <row r="65141" spans="25:28">
      <c r="Y65141" s="240"/>
      <c r="AB65141" s="241"/>
    </row>
    <row r="65142" spans="25:28">
      <c r="Y65142" s="240"/>
      <c r="AB65142" s="241"/>
    </row>
    <row r="65143" spans="25:28">
      <c r="Y65143" s="240"/>
      <c r="AB65143" s="241"/>
    </row>
    <row r="65144" spans="25:28">
      <c r="Y65144" s="240"/>
      <c r="AB65144" s="241"/>
    </row>
    <row r="65145" spans="25:28">
      <c r="Y65145" s="240"/>
      <c r="AB65145" s="241"/>
    </row>
    <row r="65146" spans="25:28">
      <c r="Y65146" s="240"/>
      <c r="AB65146" s="241"/>
    </row>
    <row r="65147" spans="25:28">
      <c r="Y65147" s="240"/>
      <c r="AB65147" s="241"/>
    </row>
    <row r="65148" spans="25:28">
      <c r="Y65148" s="240"/>
      <c r="AB65148" s="241"/>
    </row>
    <row r="65149" spans="25:28">
      <c r="Y65149" s="240"/>
      <c r="AB65149" s="241"/>
    </row>
    <row r="65150" spans="25:28">
      <c r="Y65150" s="240"/>
      <c r="AB65150" s="241"/>
    </row>
    <row r="65151" spans="25:28">
      <c r="Y65151" s="240"/>
      <c r="AB65151" s="241"/>
    </row>
    <row r="65152" spans="25:28">
      <c r="Y65152" s="240"/>
      <c r="AB65152" s="241"/>
    </row>
    <row r="65153" spans="25:28">
      <c r="Y65153" s="240"/>
      <c r="AB65153" s="241"/>
    </row>
    <row r="65154" spans="25:28">
      <c r="Y65154" s="240"/>
      <c r="AB65154" s="241"/>
    </row>
    <row r="65155" spans="25:28">
      <c r="Y65155" s="240"/>
      <c r="AB65155" s="241"/>
    </row>
    <row r="65156" spans="25:28">
      <c r="Y65156" s="240"/>
      <c r="AB65156" s="241"/>
    </row>
    <row r="65157" spans="25:28">
      <c r="Y65157" s="240"/>
      <c r="AB65157" s="241"/>
    </row>
    <row r="65158" spans="25:28">
      <c r="Y65158" s="240"/>
      <c r="AB65158" s="241"/>
    </row>
    <row r="65159" spans="25:28">
      <c r="Y65159" s="240"/>
      <c r="AB65159" s="241"/>
    </row>
    <row r="65160" spans="25:28">
      <c r="Y65160" s="240"/>
      <c r="AB65160" s="241"/>
    </row>
    <row r="65161" spans="25:28">
      <c r="Y65161" s="240"/>
      <c r="AB65161" s="241"/>
    </row>
    <row r="65162" spans="25:28">
      <c r="Y65162" s="240"/>
      <c r="AB65162" s="241"/>
    </row>
    <row r="65163" spans="25:28">
      <c r="Y65163" s="240"/>
      <c r="AB65163" s="241"/>
    </row>
    <row r="65164" spans="25:28">
      <c r="Y65164" s="240"/>
      <c r="AB65164" s="241"/>
    </row>
    <row r="65165" spans="25:28">
      <c r="Y65165" s="240"/>
      <c r="AB65165" s="241"/>
    </row>
    <row r="65166" spans="25:28">
      <c r="Y65166" s="240"/>
      <c r="AB65166" s="241"/>
    </row>
    <row r="65167" spans="25:28">
      <c r="Y65167" s="240"/>
      <c r="AB65167" s="241"/>
    </row>
    <row r="65168" spans="25:28">
      <c r="Y65168" s="240"/>
      <c r="AB65168" s="241"/>
    </row>
    <row r="65169" spans="25:28">
      <c r="Y65169" s="240"/>
      <c r="AB65169" s="241"/>
    </row>
    <row r="65170" spans="25:28">
      <c r="Y65170" s="240"/>
      <c r="AB65170" s="241"/>
    </row>
    <row r="65171" spans="25:28">
      <c r="Y65171" s="240"/>
      <c r="AB65171" s="241"/>
    </row>
    <row r="65172" spans="25:28">
      <c r="Y65172" s="240"/>
      <c r="AB65172" s="241"/>
    </row>
    <row r="65173" spans="25:28">
      <c r="Y65173" s="240"/>
      <c r="AB65173" s="241"/>
    </row>
    <row r="65174" spans="25:28">
      <c r="Y65174" s="240"/>
      <c r="AB65174" s="241"/>
    </row>
    <row r="65175" spans="25:28">
      <c r="Y65175" s="240"/>
      <c r="AB65175" s="241"/>
    </row>
    <row r="65176" spans="25:28">
      <c r="Y65176" s="240"/>
      <c r="AB65176" s="241"/>
    </row>
    <row r="65177" spans="25:28">
      <c r="Y65177" s="240"/>
      <c r="AB65177" s="241"/>
    </row>
    <row r="65178" spans="25:28">
      <c r="Y65178" s="240"/>
      <c r="AB65178" s="241"/>
    </row>
    <row r="65179" spans="25:28">
      <c r="Y65179" s="240"/>
      <c r="AB65179" s="241"/>
    </row>
    <row r="65180" spans="25:28">
      <c r="Y65180" s="240"/>
      <c r="AB65180" s="241"/>
    </row>
    <row r="65181" spans="25:28">
      <c r="Y65181" s="240"/>
      <c r="AB65181" s="241"/>
    </row>
    <row r="65182" spans="25:28">
      <c r="Y65182" s="240"/>
      <c r="AB65182" s="241"/>
    </row>
    <row r="65183" spans="25:28">
      <c r="Y65183" s="240"/>
      <c r="AB65183" s="241"/>
    </row>
    <row r="65184" spans="25:28">
      <c r="Y65184" s="240"/>
      <c r="AB65184" s="241"/>
    </row>
    <row r="65185" spans="25:28">
      <c r="Y65185" s="240"/>
      <c r="AB65185" s="241"/>
    </row>
    <row r="65186" spans="25:28">
      <c r="Y65186" s="240"/>
      <c r="AB65186" s="241"/>
    </row>
    <row r="65187" spans="25:28">
      <c r="Y65187" s="240"/>
      <c r="AB65187" s="241"/>
    </row>
    <row r="65188" spans="25:28">
      <c r="Y65188" s="240"/>
      <c r="AB65188" s="241"/>
    </row>
    <row r="65189" spans="25:28">
      <c r="Y65189" s="240"/>
      <c r="AB65189" s="241"/>
    </row>
    <row r="65190" spans="25:28">
      <c r="Y65190" s="240"/>
      <c r="AB65190" s="241"/>
    </row>
    <row r="65191" spans="25:28">
      <c r="Y65191" s="240"/>
      <c r="AB65191" s="241"/>
    </row>
    <row r="65192" spans="25:28">
      <c r="Y65192" s="240"/>
      <c r="AB65192" s="241"/>
    </row>
    <row r="65193" spans="25:28">
      <c r="Y65193" s="240"/>
      <c r="AB65193" s="241"/>
    </row>
    <row r="65194" spans="25:28">
      <c r="Y65194" s="240"/>
      <c r="AB65194" s="241"/>
    </row>
    <row r="65195" spans="25:28">
      <c r="Y65195" s="240"/>
      <c r="AB65195" s="241"/>
    </row>
    <row r="65196" spans="25:28">
      <c r="Y65196" s="240"/>
      <c r="AB65196" s="241"/>
    </row>
    <row r="65197" spans="25:28">
      <c r="Y65197" s="240"/>
      <c r="AB65197" s="241"/>
    </row>
    <row r="65198" spans="25:28">
      <c r="Y65198" s="240"/>
      <c r="AB65198" s="241"/>
    </row>
    <row r="65199" spans="25:28">
      <c r="Y65199" s="240"/>
      <c r="AB65199" s="241"/>
    </row>
    <row r="65200" spans="25:28">
      <c r="Y65200" s="240"/>
      <c r="AB65200" s="241"/>
    </row>
    <row r="65201" spans="25:28">
      <c r="Y65201" s="240"/>
      <c r="AB65201" s="241"/>
    </row>
    <row r="65202" spans="25:28">
      <c r="Y65202" s="240"/>
      <c r="AB65202" s="241"/>
    </row>
    <row r="65203" spans="25:28">
      <c r="Y65203" s="240"/>
      <c r="AB65203" s="241"/>
    </row>
    <row r="65204" spans="25:28">
      <c r="Y65204" s="240"/>
      <c r="AB65204" s="241"/>
    </row>
    <row r="65205" spans="25:28">
      <c r="Y65205" s="240"/>
      <c r="AB65205" s="241"/>
    </row>
    <row r="65206" spans="25:28">
      <c r="Y65206" s="240"/>
      <c r="AB65206" s="241"/>
    </row>
    <row r="65207" spans="25:28">
      <c r="Y65207" s="240"/>
      <c r="AB65207" s="241"/>
    </row>
    <row r="65208" spans="25:28">
      <c r="Y65208" s="240"/>
      <c r="AB65208" s="241"/>
    </row>
    <row r="65209" spans="25:28">
      <c r="Y65209" s="240"/>
      <c r="AB65209" s="241"/>
    </row>
    <row r="65210" spans="25:28">
      <c r="Y65210" s="240"/>
      <c r="AB65210" s="241"/>
    </row>
    <row r="65211" spans="25:28">
      <c r="Y65211" s="240"/>
      <c r="AB65211" s="241"/>
    </row>
    <row r="65212" spans="25:28">
      <c r="Y65212" s="240"/>
      <c r="AB65212" s="241"/>
    </row>
    <row r="65213" spans="25:28">
      <c r="Y65213" s="240"/>
      <c r="AB65213" s="241"/>
    </row>
    <row r="65214" spans="25:28">
      <c r="Y65214" s="240"/>
      <c r="AB65214" s="241"/>
    </row>
    <row r="65215" spans="25:28">
      <c r="Y65215" s="240"/>
      <c r="AB65215" s="241"/>
    </row>
    <row r="65216" spans="25:28">
      <c r="Y65216" s="240"/>
      <c r="AB65216" s="241"/>
    </row>
    <row r="65217" spans="25:28">
      <c r="Y65217" s="240"/>
      <c r="AB65217" s="241"/>
    </row>
    <row r="65218" spans="25:28">
      <c r="Y65218" s="240"/>
      <c r="AB65218" s="241"/>
    </row>
    <row r="65219" spans="25:28">
      <c r="Y65219" s="240"/>
      <c r="AB65219" s="241"/>
    </row>
    <row r="65220" spans="25:28">
      <c r="Y65220" s="240"/>
      <c r="AB65220" s="241"/>
    </row>
    <row r="65221" spans="25:28">
      <c r="Y65221" s="240"/>
      <c r="AB65221" s="241"/>
    </row>
    <row r="65222" spans="25:28">
      <c r="Y65222" s="240"/>
      <c r="AB65222" s="241"/>
    </row>
    <row r="65223" spans="25:28">
      <c r="Y65223" s="240"/>
      <c r="AB65223" s="241"/>
    </row>
    <row r="65224" spans="25:28">
      <c r="Y65224" s="240"/>
      <c r="AB65224" s="241"/>
    </row>
    <row r="65225" spans="25:28">
      <c r="Y65225" s="240"/>
      <c r="AB65225" s="241"/>
    </row>
    <row r="65226" spans="25:28">
      <c r="Y65226" s="240"/>
      <c r="AB65226" s="241"/>
    </row>
    <row r="65227" spans="25:28">
      <c r="Y65227" s="240"/>
      <c r="AB65227" s="241"/>
    </row>
    <row r="65228" spans="25:28">
      <c r="Y65228" s="240"/>
      <c r="AB65228" s="241"/>
    </row>
    <row r="65229" spans="25:28">
      <c r="Y65229" s="240"/>
      <c r="AB65229" s="241"/>
    </row>
    <row r="65230" spans="25:28">
      <c r="Y65230" s="240"/>
      <c r="AB65230" s="241"/>
    </row>
    <row r="65231" spans="25:28">
      <c r="Y65231" s="240"/>
      <c r="AB65231" s="241"/>
    </row>
    <row r="65232" spans="25:28">
      <c r="Y65232" s="240"/>
      <c r="AB65232" s="241"/>
    </row>
    <row r="65233" spans="25:28">
      <c r="Y65233" s="240"/>
      <c r="AB65233" s="241"/>
    </row>
    <row r="65234" spans="25:28">
      <c r="Y65234" s="240"/>
      <c r="AB65234" s="241"/>
    </row>
    <row r="65235" spans="25:28">
      <c r="Y65235" s="240"/>
      <c r="AB65235" s="241"/>
    </row>
    <row r="65236" spans="25:28">
      <c r="Y65236" s="240"/>
      <c r="AB65236" s="241"/>
    </row>
    <row r="65237" spans="25:28">
      <c r="Y65237" s="240"/>
      <c r="AB65237" s="241"/>
    </row>
    <row r="65238" spans="25:28">
      <c r="Y65238" s="240"/>
      <c r="AB65238" s="241"/>
    </row>
    <row r="65239" spans="25:28">
      <c r="Y65239" s="240"/>
      <c r="AB65239" s="241"/>
    </row>
    <row r="65240" spans="25:28">
      <c r="Y65240" s="240"/>
      <c r="AB65240" s="241"/>
    </row>
    <row r="65241" spans="25:28">
      <c r="Y65241" s="240"/>
      <c r="AB65241" s="241"/>
    </row>
    <row r="65242" spans="25:28">
      <c r="Y65242" s="240"/>
      <c r="AB65242" s="241"/>
    </row>
    <row r="65243" spans="25:28">
      <c r="Y65243" s="240"/>
      <c r="AB65243" s="241"/>
    </row>
    <row r="65244" spans="25:28">
      <c r="Y65244" s="240"/>
      <c r="AB65244" s="241"/>
    </row>
    <row r="65245" spans="25:28">
      <c r="Y65245" s="240"/>
      <c r="AB65245" s="241"/>
    </row>
    <row r="65246" spans="25:28">
      <c r="Y65246" s="240"/>
      <c r="AB65246" s="241"/>
    </row>
    <row r="65247" spans="25:28">
      <c r="Y65247" s="240"/>
      <c r="AB65247" s="241"/>
    </row>
    <row r="65248" spans="25:28">
      <c r="Y65248" s="240"/>
      <c r="AB65248" s="241"/>
    </row>
    <row r="65249" spans="25:28">
      <c r="Y65249" s="240"/>
      <c r="AB65249" s="241"/>
    </row>
    <row r="65250" spans="25:28">
      <c r="Y65250" s="240"/>
      <c r="AB65250" s="241"/>
    </row>
    <row r="65251" spans="25:28">
      <c r="Y65251" s="240"/>
      <c r="AB65251" s="241"/>
    </row>
    <row r="65252" spans="25:28">
      <c r="Y65252" s="240"/>
      <c r="AB65252" s="241"/>
    </row>
    <row r="65253" spans="25:28">
      <c r="Y65253" s="240"/>
      <c r="AB65253" s="241"/>
    </row>
    <row r="65254" spans="25:28">
      <c r="Y65254" s="240"/>
      <c r="AB65254" s="241"/>
    </row>
    <row r="65255" spans="25:28">
      <c r="Y65255" s="240"/>
      <c r="AB65255" s="241"/>
    </row>
    <row r="65256" spans="25:28">
      <c r="Y65256" s="240"/>
      <c r="AB65256" s="241"/>
    </row>
    <row r="65257" spans="25:28">
      <c r="Y65257" s="240"/>
      <c r="AB65257" s="241"/>
    </row>
    <row r="65258" spans="25:28">
      <c r="Y65258" s="240"/>
      <c r="AB65258" s="241"/>
    </row>
    <row r="65259" spans="25:28">
      <c r="Y65259" s="240"/>
      <c r="AB65259" s="241"/>
    </row>
    <row r="65260" spans="25:28">
      <c r="Y65260" s="240"/>
      <c r="AB65260" s="241"/>
    </row>
    <row r="65261" spans="25:28">
      <c r="Y65261" s="240"/>
      <c r="AB65261" s="241"/>
    </row>
    <row r="65262" spans="25:28">
      <c r="Y65262" s="240"/>
      <c r="AB65262" s="241"/>
    </row>
    <row r="65263" spans="25:28">
      <c r="Y65263" s="240"/>
      <c r="AB65263" s="241"/>
    </row>
    <row r="65264" spans="25:28">
      <c r="Y65264" s="240"/>
      <c r="AB65264" s="241"/>
    </row>
    <row r="65265" spans="25:28">
      <c r="Y65265" s="240"/>
      <c r="AB65265" s="241"/>
    </row>
    <row r="65266" spans="25:28">
      <c r="Y65266" s="240"/>
      <c r="AB65266" s="241"/>
    </row>
    <row r="65267" spans="25:28">
      <c r="Y65267" s="240"/>
      <c r="AB65267" s="241"/>
    </row>
    <row r="65268" spans="25:28">
      <c r="Y65268" s="240"/>
      <c r="AB65268" s="241"/>
    </row>
    <row r="65269" spans="25:28">
      <c r="Y65269" s="240"/>
      <c r="AB65269" s="241"/>
    </row>
    <row r="65270" spans="25:28">
      <c r="Y65270" s="240"/>
      <c r="AB65270" s="241"/>
    </row>
    <row r="65271" spans="25:28">
      <c r="Y65271" s="240"/>
      <c r="AB65271" s="241"/>
    </row>
    <row r="65272" spans="25:28">
      <c r="Y65272" s="240"/>
      <c r="AB65272" s="241"/>
    </row>
    <row r="65273" spans="25:28">
      <c r="Y65273" s="240"/>
      <c r="AB65273" s="241"/>
    </row>
    <row r="65274" spans="25:28">
      <c r="Y65274" s="240"/>
      <c r="AB65274" s="241"/>
    </row>
    <row r="65275" spans="25:28">
      <c r="Y65275" s="240"/>
      <c r="AB65275" s="241"/>
    </row>
    <row r="65276" spans="25:28">
      <c r="Y65276" s="240"/>
      <c r="AB65276" s="241"/>
    </row>
    <row r="65277" spans="25:28">
      <c r="Y65277" s="240"/>
      <c r="AB65277" s="241"/>
    </row>
    <row r="65278" spans="25:28">
      <c r="Y65278" s="240"/>
      <c r="AB65278" s="241"/>
    </row>
    <row r="65279" spans="25:28">
      <c r="Y65279" s="240"/>
      <c r="AB65279" s="241"/>
    </row>
    <row r="65280" spans="25:28">
      <c r="Y65280" s="240"/>
      <c r="AB65280" s="241"/>
    </row>
    <row r="65281" spans="25:28">
      <c r="Y65281" s="240"/>
      <c r="AB65281" s="241"/>
    </row>
    <row r="65282" spans="25:28">
      <c r="Y65282" s="240"/>
      <c r="AB65282" s="241"/>
    </row>
    <row r="65283" spans="25:28">
      <c r="Y65283" s="240"/>
      <c r="AB65283" s="241"/>
    </row>
    <row r="65284" spans="25:28">
      <c r="Y65284" s="240"/>
      <c r="AB65284" s="241"/>
    </row>
    <row r="65285" spans="25:28">
      <c r="Y65285" s="240"/>
      <c r="AB65285" s="241"/>
    </row>
    <row r="65286" spans="25:28">
      <c r="Y65286" s="240"/>
      <c r="AB65286" s="241"/>
    </row>
    <row r="65287" spans="25:28">
      <c r="Y65287" s="240"/>
      <c r="AB65287" s="241"/>
    </row>
    <row r="65288" spans="25:28">
      <c r="Y65288" s="240"/>
      <c r="AB65288" s="241"/>
    </row>
    <row r="65289" spans="25:28">
      <c r="Y65289" s="240"/>
      <c r="AB65289" s="241"/>
    </row>
    <row r="65290" spans="25:28">
      <c r="Y65290" s="240"/>
      <c r="AB65290" s="241"/>
    </row>
    <row r="65291" spans="25:28">
      <c r="Y65291" s="240"/>
      <c r="AB65291" s="241"/>
    </row>
    <row r="65292" spans="25:28">
      <c r="Y65292" s="240"/>
      <c r="AB65292" s="241"/>
    </row>
    <row r="65293" spans="25:28">
      <c r="Y65293" s="240"/>
      <c r="AB65293" s="241"/>
    </row>
    <row r="65294" spans="25:28">
      <c r="Y65294" s="240"/>
      <c r="AB65294" s="241"/>
    </row>
    <row r="65295" spans="25:28">
      <c r="Y65295" s="240"/>
      <c r="AB65295" s="241"/>
    </row>
    <row r="65296" spans="25:28">
      <c r="Y65296" s="240"/>
      <c r="AB65296" s="241"/>
    </row>
    <row r="65297" spans="25:28">
      <c r="Y65297" s="240"/>
      <c r="AB65297" s="241"/>
    </row>
    <row r="65298" spans="25:28">
      <c r="Y65298" s="240"/>
      <c r="AB65298" s="241"/>
    </row>
    <row r="65299" spans="25:28">
      <c r="Y65299" s="240"/>
      <c r="AB65299" s="241"/>
    </row>
    <row r="65300" spans="25:28">
      <c r="Y65300" s="240"/>
      <c r="AB65300" s="241"/>
    </row>
    <row r="65301" spans="25:28">
      <c r="Y65301" s="240"/>
      <c r="AB65301" s="241"/>
    </row>
    <row r="65302" spans="25:28">
      <c r="Y65302" s="240"/>
      <c r="AB65302" s="241"/>
    </row>
    <row r="65303" spans="25:28">
      <c r="Y65303" s="240"/>
      <c r="AB65303" s="241"/>
    </row>
    <row r="65304" spans="25:28">
      <c r="Y65304" s="240"/>
      <c r="AB65304" s="241"/>
    </row>
    <row r="65305" spans="25:28">
      <c r="Y65305" s="240"/>
      <c r="AB65305" s="241"/>
    </row>
    <row r="65306" spans="25:28">
      <c r="Y65306" s="240"/>
      <c r="AB65306" s="241"/>
    </row>
    <row r="65307" spans="25:28">
      <c r="Y65307" s="240"/>
      <c r="AB65307" s="241"/>
    </row>
    <row r="65308" spans="25:28">
      <c r="Y65308" s="240"/>
      <c r="AB65308" s="241"/>
    </row>
    <row r="65309" spans="25:28">
      <c r="Y65309" s="240"/>
      <c r="AB65309" s="241"/>
    </row>
    <row r="65310" spans="25:28">
      <c r="Y65310" s="240"/>
      <c r="AB65310" s="241"/>
    </row>
    <row r="65311" spans="25:28">
      <c r="Y65311" s="240"/>
      <c r="AB65311" s="241"/>
    </row>
    <row r="65312" spans="25:28">
      <c r="Y65312" s="240"/>
      <c r="AB65312" s="241"/>
    </row>
    <row r="65313" spans="25:28">
      <c r="Y65313" s="240"/>
      <c r="AB65313" s="241"/>
    </row>
    <row r="65314" spans="25:28">
      <c r="Y65314" s="240"/>
      <c r="AB65314" s="241"/>
    </row>
    <row r="65315" spans="25:28">
      <c r="Y65315" s="240"/>
      <c r="AB65315" s="241"/>
    </row>
    <row r="65316" spans="25:28">
      <c r="Y65316" s="240"/>
      <c r="AB65316" s="241"/>
    </row>
    <row r="65317" spans="25:28">
      <c r="Y65317" s="240"/>
      <c r="AB65317" s="241"/>
    </row>
    <row r="65318" spans="25:28">
      <c r="Y65318" s="240"/>
      <c r="AB65318" s="241"/>
    </row>
    <row r="65319" spans="25:28">
      <c r="Y65319" s="240"/>
      <c r="AB65319" s="241"/>
    </row>
    <row r="65320" spans="25:28">
      <c r="Y65320" s="240"/>
      <c r="AB65320" s="241"/>
    </row>
    <row r="65321" spans="25:28">
      <c r="Y65321" s="240"/>
      <c r="AB65321" s="241"/>
    </row>
    <row r="65322" spans="25:28">
      <c r="Y65322" s="240"/>
      <c r="AB65322" s="241"/>
    </row>
    <row r="65323" spans="25:28">
      <c r="Y65323" s="240"/>
      <c r="AB65323" s="241"/>
    </row>
    <row r="65324" spans="25:28">
      <c r="Y65324" s="240"/>
      <c r="AB65324" s="241"/>
    </row>
    <row r="65325" spans="25:28">
      <c r="Y65325" s="240"/>
      <c r="AB65325" s="241"/>
    </row>
    <row r="65326" spans="25:28">
      <c r="Y65326" s="240"/>
      <c r="AB65326" s="241"/>
    </row>
    <row r="65327" spans="25:28">
      <c r="Y65327" s="240"/>
      <c r="AB65327" s="241"/>
    </row>
    <row r="65328" spans="25:28">
      <c r="Y65328" s="240"/>
      <c r="AB65328" s="241"/>
    </row>
    <row r="65329" spans="25:28">
      <c r="Y65329" s="240"/>
      <c r="AB65329" s="241"/>
    </row>
    <row r="65330" spans="25:28">
      <c r="Y65330" s="240"/>
      <c r="AB65330" s="241"/>
    </row>
    <row r="65331" spans="25:28">
      <c r="Y65331" s="240"/>
      <c r="AB65331" s="241"/>
    </row>
    <row r="65332" spans="25:28">
      <c r="Y65332" s="240"/>
      <c r="AB65332" s="241"/>
    </row>
    <row r="65333" spans="25:28">
      <c r="Y65333" s="240"/>
      <c r="AB65333" s="241"/>
    </row>
    <row r="65334" spans="25:28">
      <c r="Y65334" s="240"/>
      <c r="AB65334" s="241"/>
    </row>
    <row r="65335" spans="25:28">
      <c r="Y65335" s="240"/>
      <c r="AB65335" s="241"/>
    </row>
    <row r="65336" spans="25:28">
      <c r="Y65336" s="240"/>
      <c r="AB65336" s="241"/>
    </row>
    <row r="65337" spans="25:28">
      <c r="Y65337" s="240"/>
      <c r="AB65337" s="241"/>
    </row>
    <row r="65338" spans="25:28">
      <c r="Y65338" s="240"/>
      <c r="AB65338" s="241"/>
    </row>
    <row r="65339" spans="25:28">
      <c r="Y65339" s="240"/>
      <c r="AB65339" s="241"/>
    </row>
    <row r="65340" spans="25:28">
      <c r="Y65340" s="240"/>
      <c r="AB65340" s="241"/>
    </row>
    <row r="65341" spans="25:28">
      <c r="Y65341" s="240"/>
      <c r="AB65341" s="241"/>
    </row>
    <row r="65342" spans="25:28">
      <c r="Y65342" s="240"/>
      <c r="AB65342" s="241"/>
    </row>
    <row r="65343" spans="25:28">
      <c r="Y65343" s="240"/>
      <c r="AB65343" s="241"/>
    </row>
    <row r="65344" spans="25:28">
      <c r="Y65344" s="240"/>
      <c r="AB65344" s="241"/>
    </row>
    <row r="65345" spans="25:28">
      <c r="Y65345" s="240"/>
      <c r="AB65345" s="241"/>
    </row>
    <row r="65346" spans="25:28">
      <c r="Y65346" s="240"/>
      <c r="AB65346" s="241"/>
    </row>
    <row r="65347" spans="25:28">
      <c r="Y65347" s="240"/>
      <c r="AB65347" s="241"/>
    </row>
    <row r="65348" spans="25:28">
      <c r="Y65348" s="240"/>
      <c r="AB65348" s="241"/>
    </row>
    <row r="65349" spans="25:28">
      <c r="Y65349" s="240"/>
      <c r="AB65349" s="241"/>
    </row>
    <row r="65350" spans="25:28">
      <c r="Y65350" s="240"/>
      <c r="AB65350" s="241"/>
    </row>
    <row r="65351" spans="25:28">
      <c r="Y65351" s="240"/>
      <c r="AB65351" s="241"/>
    </row>
    <row r="65352" spans="25:28">
      <c r="Y65352" s="240"/>
      <c r="AB65352" s="241"/>
    </row>
    <row r="65353" spans="25:28">
      <c r="Y65353" s="240"/>
      <c r="AB65353" s="241"/>
    </row>
    <row r="65354" spans="25:28">
      <c r="Y65354" s="240"/>
      <c r="AB65354" s="241"/>
    </row>
    <row r="65355" spans="25:28">
      <c r="Y65355" s="240"/>
      <c r="AB65355" s="241"/>
    </row>
    <row r="65356" spans="25:28">
      <c r="Y65356" s="240"/>
      <c r="AB65356" s="241"/>
    </row>
    <row r="65357" spans="25:28">
      <c r="Y65357" s="240"/>
      <c r="AB65357" s="241"/>
    </row>
    <row r="65358" spans="25:28">
      <c r="Y65358" s="240"/>
      <c r="AB65358" s="241"/>
    </row>
    <row r="65359" spans="25:28">
      <c r="Y65359" s="240"/>
      <c r="AB65359" s="241"/>
    </row>
    <row r="65360" spans="25:28">
      <c r="Y65360" s="240"/>
      <c r="AB65360" s="241"/>
    </row>
    <row r="65361" spans="25:28">
      <c r="Y65361" s="240"/>
      <c r="AB65361" s="241"/>
    </row>
    <row r="65362" spans="25:28">
      <c r="Y65362" s="240"/>
      <c r="AB65362" s="241"/>
    </row>
    <row r="65363" spans="25:28">
      <c r="Y65363" s="240"/>
      <c r="AB65363" s="241"/>
    </row>
    <row r="65364" spans="25:28">
      <c r="Y65364" s="240"/>
      <c r="AB65364" s="241"/>
    </row>
    <row r="65365" spans="25:28">
      <c r="Y65365" s="240"/>
      <c r="AB65365" s="241"/>
    </row>
    <row r="65366" spans="25:28">
      <c r="Y65366" s="240"/>
      <c r="AB65366" s="241"/>
    </row>
    <row r="65367" spans="25:28">
      <c r="Y65367" s="240"/>
      <c r="AB65367" s="241"/>
    </row>
    <row r="65368" spans="25:28">
      <c r="Y65368" s="240"/>
      <c r="AB65368" s="241"/>
    </row>
    <row r="65369" spans="25:28">
      <c r="Y65369" s="240"/>
      <c r="AB65369" s="241"/>
    </row>
    <row r="65370" spans="25:28">
      <c r="Y65370" s="240"/>
      <c r="AB65370" s="241"/>
    </row>
    <row r="65371" spans="25:28">
      <c r="Y65371" s="240"/>
      <c r="AB65371" s="241"/>
    </row>
    <row r="65372" spans="25:28">
      <c r="Y65372" s="240"/>
      <c r="AB65372" s="241"/>
    </row>
    <row r="65373" spans="25:28">
      <c r="Y65373" s="240"/>
      <c r="AB65373" s="241"/>
    </row>
    <row r="65374" spans="25:28">
      <c r="Y65374" s="240"/>
      <c r="AB65374" s="241"/>
    </row>
    <row r="65375" spans="25:28">
      <c r="Y65375" s="240"/>
      <c r="AB65375" s="241"/>
    </row>
    <row r="65376" spans="25:28">
      <c r="Y65376" s="240"/>
      <c r="AB65376" s="241"/>
    </row>
    <row r="65377" spans="25:28">
      <c r="Y65377" s="240"/>
      <c r="AB65377" s="241"/>
    </row>
    <row r="65378" spans="25:28">
      <c r="Y65378" s="240"/>
      <c r="AB65378" s="241"/>
    </row>
    <row r="65379" spans="25:28">
      <c r="Y65379" s="240"/>
      <c r="AB65379" s="241"/>
    </row>
    <row r="65380" spans="25:28">
      <c r="Y65380" s="240"/>
      <c r="AB65380" s="241"/>
    </row>
    <row r="65381" spans="25:28">
      <c r="Y65381" s="240"/>
      <c r="AB65381" s="241"/>
    </row>
    <row r="65382" spans="25:28">
      <c r="Y65382" s="240"/>
      <c r="AB65382" s="241"/>
    </row>
    <row r="65383" spans="25:28">
      <c r="Y65383" s="240"/>
      <c r="AB65383" s="241"/>
    </row>
    <row r="65384" spans="25:28">
      <c r="Y65384" s="240"/>
      <c r="AB65384" s="241"/>
    </row>
    <row r="65385" spans="25:28">
      <c r="Y65385" s="240"/>
      <c r="AB65385" s="241"/>
    </row>
    <row r="65386" spans="25:28">
      <c r="Y65386" s="240"/>
      <c r="AB65386" s="241"/>
    </row>
    <row r="65387" spans="25:28">
      <c r="Y65387" s="240"/>
      <c r="AB65387" s="241"/>
    </row>
    <row r="65388" spans="25:28">
      <c r="Y65388" s="240"/>
      <c r="AB65388" s="241"/>
    </row>
    <row r="65389" spans="25:28">
      <c r="Y65389" s="240"/>
      <c r="AB65389" s="241"/>
    </row>
    <row r="65390" spans="25:28">
      <c r="Y65390" s="240"/>
      <c r="AB65390" s="241"/>
    </row>
    <row r="65391" spans="25:28">
      <c r="Y65391" s="240"/>
      <c r="AB65391" s="241"/>
    </row>
    <row r="65392" spans="25:28">
      <c r="Y65392" s="240"/>
      <c r="AB65392" s="241"/>
    </row>
    <row r="65393" spans="25:28">
      <c r="Y65393" s="240"/>
      <c r="AB65393" s="241"/>
    </row>
    <row r="65394" spans="25:28">
      <c r="Y65394" s="240"/>
      <c r="AB65394" s="241"/>
    </row>
    <row r="65395" spans="25:28">
      <c r="Y65395" s="240"/>
      <c r="AB65395" s="241"/>
    </row>
    <row r="65396" spans="25:28">
      <c r="Y65396" s="240"/>
      <c r="AB65396" s="241"/>
    </row>
    <row r="65397" spans="25:28">
      <c r="Y65397" s="240"/>
      <c r="AB65397" s="241"/>
    </row>
    <row r="65398" spans="25:28">
      <c r="Y65398" s="240"/>
      <c r="AB65398" s="241"/>
    </row>
    <row r="65399" spans="25:28">
      <c r="Y65399" s="240"/>
      <c r="AB65399" s="241"/>
    </row>
    <row r="65400" spans="25:28">
      <c r="Y65400" s="240"/>
      <c r="AB65400" s="241"/>
    </row>
    <row r="65401" spans="25:28">
      <c r="Y65401" s="240"/>
      <c r="AB65401" s="241"/>
    </row>
    <row r="65402" spans="25:28">
      <c r="Y65402" s="240"/>
      <c r="AB65402" s="241"/>
    </row>
    <row r="65403" spans="25:28">
      <c r="Y65403" s="240"/>
      <c r="AB65403" s="241"/>
    </row>
    <row r="65404" spans="25:28">
      <c r="Y65404" s="240"/>
      <c r="AB65404" s="241"/>
    </row>
    <row r="65405" spans="25:28">
      <c r="Y65405" s="240"/>
      <c r="AB65405" s="241"/>
    </row>
    <row r="65406" spans="25:28">
      <c r="Y65406" s="240"/>
      <c r="AB65406" s="241"/>
    </row>
    <row r="65407" spans="25:28">
      <c r="Y65407" s="240"/>
      <c r="AB65407" s="241"/>
    </row>
    <row r="65408" spans="25:28">
      <c r="Y65408" s="240"/>
      <c r="AB65408" s="241"/>
    </row>
    <row r="65409" spans="25:28">
      <c r="Y65409" s="240"/>
      <c r="AB65409" s="241"/>
    </row>
    <row r="65410" spans="25:28">
      <c r="Y65410" s="240"/>
      <c r="AB65410" s="241"/>
    </row>
    <row r="65411" spans="25:28">
      <c r="Y65411" s="240"/>
      <c r="AB65411" s="241"/>
    </row>
    <row r="65412" spans="25:28">
      <c r="Y65412" s="240"/>
      <c r="AB65412" s="241"/>
    </row>
    <row r="65413" spans="25:28">
      <c r="Y65413" s="240"/>
      <c r="AB65413" s="241"/>
    </row>
    <row r="65414" spans="25:28">
      <c r="Y65414" s="240"/>
      <c r="AB65414" s="241"/>
    </row>
    <row r="65415" spans="25:28">
      <c r="Y65415" s="240"/>
      <c r="AB65415" s="241"/>
    </row>
    <row r="65416" spans="25:28">
      <c r="Y65416" s="240"/>
      <c r="AB65416" s="241"/>
    </row>
    <row r="65417" spans="25:28">
      <c r="Y65417" s="240"/>
      <c r="AB65417" s="241"/>
    </row>
    <row r="65418" spans="25:28">
      <c r="Y65418" s="240"/>
      <c r="AB65418" s="241"/>
    </row>
    <row r="65419" spans="25:28">
      <c r="Y65419" s="240"/>
      <c r="AB65419" s="241"/>
    </row>
    <row r="65420" spans="25:28">
      <c r="Y65420" s="240"/>
      <c r="AB65420" s="241"/>
    </row>
    <row r="65421" spans="25:28">
      <c r="Y65421" s="240"/>
      <c r="AB65421" s="241"/>
    </row>
    <row r="65422" spans="25:28">
      <c r="Y65422" s="240"/>
      <c r="AB65422" s="241"/>
    </row>
    <row r="65423" spans="25:28">
      <c r="Y65423" s="240"/>
      <c r="AB65423" s="241"/>
    </row>
    <row r="65424" spans="25:28">
      <c r="Y65424" s="240"/>
      <c r="AB65424" s="241"/>
    </row>
    <row r="65425" spans="25:28">
      <c r="Y65425" s="240"/>
      <c r="AB65425" s="241"/>
    </row>
    <row r="65426" spans="25:28">
      <c r="Y65426" s="240"/>
      <c r="AB65426" s="241"/>
    </row>
    <row r="65427" spans="25:28">
      <c r="Y65427" s="240"/>
      <c r="AB65427" s="241"/>
    </row>
    <row r="65428" spans="25:28">
      <c r="Y65428" s="240"/>
      <c r="AB65428" s="241"/>
    </row>
    <row r="65429" spans="25:28">
      <c r="Y65429" s="240"/>
      <c r="AB65429" s="241"/>
    </row>
    <row r="65430" spans="25:28">
      <c r="Y65430" s="240"/>
      <c r="AB65430" s="241"/>
    </row>
    <row r="65431" spans="25:28">
      <c r="Y65431" s="240"/>
      <c r="AB65431" s="241"/>
    </row>
    <row r="65432" spans="25:28">
      <c r="Y65432" s="240"/>
      <c r="AB65432" s="241"/>
    </row>
    <row r="65433" spans="25:28">
      <c r="Y65433" s="240"/>
      <c r="AB65433" s="241"/>
    </row>
    <row r="65434" spans="25:28">
      <c r="Y65434" s="240"/>
      <c r="AB65434" s="241"/>
    </row>
    <row r="65435" spans="25:28">
      <c r="Y65435" s="240"/>
      <c r="AB65435" s="241"/>
    </row>
    <row r="65436" spans="25:28">
      <c r="Y65436" s="240"/>
      <c r="AB65436" s="241"/>
    </row>
    <row r="65437" spans="25:28">
      <c r="Y65437" s="240"/>
      <c r="AB65437" s="241"/>
    </row>
    <row r="65438" spans="25:28">
      <c r="Y65438" s="240"/>
      <c r="AB65438" s="241"/>
    </row>
    <row r="65439" spans="25:28">
      <c r="Y65439" s="240"/>
      <c r="AB65439" s="241"/>
    </row>
    <row r="65440" spans="25:28">
      <c r="Y65440" s="240"/>
      <c r="AB65440" s="241"/>
    </row>
    <row r="65441" spans="25:28">
      <c r="Y65441" s="240"/>
      <c r="AB65441" s="241"/>
    </row>
    <row r="65442" spans="25:28">
      <c r="Y65442" s="240"/>
      <c r="AB65442" s="241"/>
    </row>
    <row r="65443" spans="25:28">
      <c r="Y65443" s="240"/>
      <c r="AB65443" s="241"/>
    </row>
    <row r="65444" spans="25:28">
      <c r="Y65444" s="240"/>
      <c r="AB65444" s="241"/>
    </row>
    <row r="65445" spans="25:28">
      <c r="Y65445" s="240"/>
      <c r="AB65445" s="241"/>
    </row>
    <row r="65446" spans="25:28">
      <c r="Y65446" s="240"/>
      <c r="AB65446" s="241"/>
    </row>
    <row r="65447" spans="25:28">
      <c r="Y65447" s="240"/>
      <c r="AB65447" s="241"/>
    </row>
    <row r="65448" spans="25:28">
      <c r="Y65448" s="240"/>
      <c r="AB65448" s="241"/>
    </row>
    <row r="65449" spans="25:28">
      <c r="Y65449" s="240"/>
      <c r="AB65449" s="241"/>
    </row>
    <row r="65450" spans="25:28">
      <c r="Y65450" s="240"/>
      <c r="AB65450" s="241"/>
    </row>
    <row r="65451" spans="25:28">
      <c r="Y65451" s="240"/>
      <c r="AB65451" s="241"/>
    </row>
    <row r="65452" spans="25:28">
      <c r="Y65452" s="240"/>
      <c r="AB65452" s="241"/>
    </row>
    <row r="65453" spans="25:28">
      <c r="Y65453" s="240"/>
      <c r="AB65453" s="241"/>
    </row>
    <row r="65454" spans="25:28">
      <c r="Y65454" s="240"/>
      <c r="AB65454" s="241"/>
    </row>
    <row r="65455" spans="25:28">
      <c r="Y65455" s="240"/>
      <c r="AB65455" s="241"/>
    </row>
    <row r="65456" spans="25:28">
      <c r="Y65456" s="240"/>
      <c r="AB65456" s="241"/>
    </row>
    <row r="65457" spans="25:28">
      <c r="Y65457" s="240"/>
      <c r="AB65457" s="241"/>
    </row>
    <row r="65458" spans="25:28">
      <c r="Y65458" s="240"/>
      <c r="AB65458" s="241"/>
    </row>
    <row r="65459" spans="25:28">
      <c r="Y65459" s="240"/>
      <c r="AB65459" s="241"/>
    </row>
    <row r="65460" spans="25:28">
      <c r="Y65460" s="240"/>
      <c r="AB65460" s="241"/>
    </row>
    <row r="65461" spans="25:28">
      <c r="Y65461" s="240"/>
      <c r="AB65461" s="241"/>
    </row>
    <row r="65462" spans="25:28">
      <c r="Y65462" s="240"/>
      <c r="AB65462" s="241"/>
    </row>
    <row r="65463" spans="25:28">
      <c r="Y65463" s="240"/>
      <c r="AB65463" s="241"/>
    </row>
    <row r="65464" spans="25:28">
      <c r="Y65464" s="240"/>
      <c r="AB65464" s="241"/>
    </row>
    <row r="65465" spans="25:28">
      <c r="Y65465" s="240"/>
      <c r="AB65465" s="241"/>
    </row>
    <row r="65466" spans="25:28">
      <c r="Y65466" s="240"/>
      <c r="AB65466" s="241"/>
    </row>
    <row r="65467" spans="25:28">
      <c r="Y65467" s="240"/>
      <c r="AB65467" s="241"/>
    </row>
    <row r="65468" spans="25:28">
      <c r="Y65468" s="240"/>
      <c r="AB65468" s="241"/>
    </row>
    <row r="65469" spans="25:28">
      <c r="Y65469" s="240"/>
      <c r="AB65469" s="241"/>
    </row>
    <row r="65470" spans="25:28">
      <c r="Y65470" s="240"/>
      <c r="AB65470" s="241"/>
    </row>
    <row r="65471" spans="25:28">
      <c r="Y65471" s="240"/>
      <c r="AB65471" s="241"/>
    </row>
    <row r="65472" spans="25:28">
      <c r="Y65472" s="240"/>
      <c r="AB65472" s="241"/>
    </row>
    <row r="65473" spans="25:28">
      <c r="Y65473" s="240"/>
      <c r="AB65473" s="241"/>
    </row>
    <row r="65474" spans="25:28">
      <c r="Y65474" s="240"/>
      <c r="AB65474" s="241"/>
    </row>
    <row r="65475" spans="25:28">
      <c r="Y65475" s="240"/>
      <c r="AB65475" s="241"/>
    </row>
    <row r="65476" spans="25:28">
      <c r="Y65476" s="240"/>
      <c r="AB65476" s="241"/>
    </row>
    <row r="65477" spans="25:28">
      <c r="Y65477" s="240"/>
      <c r="AB65477" s="241"/>
    </row>
    <row r="65478" spans="25:28">
      <c r="Y65478" s="240"/>
      <c r="AB65478" s="241"/>
    </row>
    <row r="65479" spans="25:28">
      <c r="Y65479" s="240"/>
      <c r="AB65479" s="241"/>
    </row>
    <row r="65480" spans="25:28">
      <c r="Y65480" s="240"/>
      <c r="AB65480" s="241"/>
    </row>
    <row r="65481" spans="25:28">
      <c r="Y65481" s="240"/>
      <c r="AB65481" s="241"/>
    </row>
    <row r="65482" spans="25:28">
      <c r="Y65482" s="240"/>
      <c r="AB65482" s="241"/>
    </row>
    <row r="65483" spans="25:28">
      <c r="Y65483" s="240"/>
      <c r="AB65483" s="241"/>
    </row>
    <row r="65484" spans="25:28">
      <c r="Y65484" s="240"/>
      <c r="AB65484" s="241"/>
    </row>
    <row r="65485" spans="25:28">
      <c r="Y65485" s="240"/>
      <c r="AB65485" s="241"/>
    </row>
    <row r="65486" spans="25:28">
      <c r="Y65486" s="240"/>
      <c r="AB65486" s="241"/>
    </row>
    <row r="65487" spans="25:28">
      <c r="Y65487" s="240"/>
      <c r="AB65487" s="241"/>
    </row>
    <row r="65488" spans="25:28">
      <c r="Y65488" s="240"/>
      <c r="AB65488" s="241"/>
    </row>
    <row r="65489" spans="25:28">
      <c r="Y65489" s="240"/>
      <c r="AB65489" s="241"/>
    </row>
    <row r="65490" spans="25:28">
      <c r="Y65490" s="240"/>
      <c r="AB65490" s="241"/>
    </row>
    <row r="65491" spans="25:28">
      <c r="Y65491" s="240"/>
      <c r="AB65491" s="241"/>
    </row>
    <row r="65492" spans="25:28">
      <c r="Y65492" s="240"/>
      <c r="AB65492" s="241"/>
    </row>
    <row r="65493" spans="25:28">
      <c r="Y65493" s="240"/>
      <c r="AB65493" s="241"/>
    </row>
    <row r="65494" spans="25:28">
      <c r="Y65494" s="240"/>
      <c r="AB65494" s="241"/>
    </row>
    <row r="65495" spans="25:28">
      <c r="Y65495" s="240"/>
      <c r="AB65495" s="241"/>
    </row>
    <row r="65496" spans="25:28">
      <c r="Y65496" s="240"/>
      <c r="AB65496" s="241"/>
    </row>
    <row r="65497" spans="25:28">
      <c r="Y65497" s="240"/>
      <c r="AB65497" s="241"/>
    </row>
    <row r="65498" spans="25:28">
      <c r="Y65498" s="240"/>
      <c r="AB65498" s="241"/>
    </row>
    <row r="65499" spans="25:28">
      <c r="Y65499" s="240"/>
      <c r="AB65499" s="241"/>
    </row>
    <row r="65500" spans="25:28">
      <c r="Y65500" s="240"/>
      <c r="AB65500" s="241"/>
    </row>
    <row r="65501" spans="25:28">
      <c r="Y65501" s="240"/>
      <c r="AB65501" s="241"/>
    </row>
    <row r="65502" spans="25:28">
      <c r="Y65502" s="240"/>
      <c r="AB65502" s="241"/>
    </row>
    <row r="65503" spans="25:28">
      <c r="Y65503" s="240"/>
      <c r="AB65503" s="241"/>
    </row>
    <row r="65504" spans="25:28">
      <c r="Y65504" s="240"/>
      <c r="AB65504" s="241"/>
    </row>
    <row r="65505" spans="25:28">
      <c r="Y65505" s="240"/>
      <c r="AB65505" s="241"/>
    </row>
    <row r="65506" spans="25:28">
      <c r="Y65506" s="240"/>
      <c r="AB65506" s="241"/>
    </row>
    <row r="65507" spans="25:28">
      <c r="Y65507" s="240"/>
      <c r="AB65507" s="241"/>
    </row>
    <row r="65508" spans="25:28">
      <c r="Y65508" s="240"/>
      <c r="AB65508" s="241"/>
    </row>
    <row r="65509" spans="25:28">
      <c r="Y65509" s="240"/>
      <c r="AB65509" s="241"/>
    </row>
    <row r="65510" spans="25:28">
      <c r="Y65510" s="240"/>
      <c r="AB65510" s="241"/>
    </row>
    <row r="65511" spans="25:28">
      <c r="Y65511" s="240"/>
      <c r="AB65511" s="241"/>
    </row>
    <row r="65512" spans="25:28">
      <c r="Y65512" s="240"/>
      <c r="AB65512" s="241"/>
    </row>
    <row r="65513" spans="25:28">
      <c r="Y65513" s="240"/>
      <c r="AB65513" s="241"/>
    </row>
    <row r="65514" spans="25:28">
      <c r="Y65514" s="240"/>
      <c r="AB65514" s="241"/>
    </row>
    <row r="65515" spans="25:28">
      <c r="Y65515" s="240"/>
      <c r="AB65515" s="241"/>
    </row>
    <row r="65516" spans="25:28">
      <c r="Y65516" s="240"/>
      <c r="AB65516" s="241"/>
    </row>
    <row r="65517" spans="25:28">
      <c r="Y65517" s="240"/>
      <c r="AB65517" s="241"/>
    </row>
    <row r="65518" spans="25:28">
      <c r="Y65518" s="240"/>
      <c r="AB65518" s="241"/>
    </row>
    <row r="65519" spans="25:28">
      <c r="Y65519" s="240"/>
      <c r="AB65519" s="241"/>
    </row>
    <row r="65520" spans="25:28">
      <c r="Y65520" s="240"/>
      <c r="AB65520" s="241"/>
    </row>
    <row r="65521" spans="25:28">
      <c r="Y65521" s="240"/>
      <c r="AB65521" s="241"/>
    </row>
    <row r="65522" spans="25:28">
      <c r="Y65522" s="240"/>
      <c r="AB65522" s="241"/>
    </row>
    <row r="65523" spans="25:28">
      <c r="Y65523" s="240"/>
      <c r="AB65523" s="241"/>
    </row>
    <row r="65524" spans="25:28">
      <c r="Y65524" s="240"/>
      <c r="AB65524" s="241"/>
    </row>
    <row r="65525" spans="25:28">
      <c r="Y65525" s="240"/>
      <c r="AB65525" s="241"/>
    </row>
    <row r="65526" spans="25:28">
      <c r="Y65526" s="240"/>
      <c r="AB65526" s="241"/>
    </row>
    <row r="65527" spans="25:28">
      <c r="Y65527" s="240"/>
      <c r="AB65527" s="241"/>
    </row>
  </sheetData>
  <pageMargins left="0.5" right="0.18" top="1" bottom="1" header="0.5" footer="0.5"/>
  <pageSetup firstPageNumber="2" orientation="portrait" useFirstPageNumber="1" horizontalDpi="4294967292" verticalDpi="300" r:id="rId1"/>
  <headerFooter alignWithMargins="0">
    <oddFooter>&amp;C3 of 31</oddFooter>
  </headerFooter>
  <ignoredErrors>
    <ignoredError sqref="P16 L16 I16:K16 M16 U13:AE13" formula="1"/>
    <ignoredError sqref="P6 H13:T13 D16 B13" formula="1" formulaRange="1"/>
    <ignoredError sqref="I6:O6 Q6:T6 G13 F6 E13 C13:D15 C16" formulaRange="1"/>
    <ignoredError sqref="AI5"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
  <sheetViews>
    <sheetView showGridLines="0" zoomScaleNormal="100" workbookViewId="0">
      <pane xSplit="1" ySplit="7" topLeftCell="B17" activePane="bottomRight" state="frozen"/>
      <selection pane="topRight" activeCell="C1" sqref="C1"/>
      <selection pane="bottomLeft" activeCell="A8" sqref="A8"/>
      <selection pane="bottomRight" activeCell="M1" sqref="M1"/>
    </sheetView>
  </sheetViews>
  <sheetFormatPr baseColWidth="10" defaultColWidth="11.796875" defaultRowHeight="11"/>
  <cols>
    <col min="1" max="1" width="30.19921875" style="56" customWidth="1"/>
    <col min="2" max="2" width="7.796875" style="56" customWidth="1"/>
    <col min="3" max="3" width="7.3984375" style="56" customWidth="1"/>
    <col min="4" max="4" width="6.796875" style="56" customWidth="1"/>
    <col min="5" max="5" width="8" style="56" customWidth="1"/>
    <col min="6" max="6" width="8.19921875" style="56" customWidth="1"/>
    <col min="7" max="7" width="9.3984375" style="56" customWidth="1"/>
    <col min="8" max="8" width="8.19921875" style="56" customWidth="1"/>
    <col min="9" max="9" width="7.796875" style="56" customWidth="1"/>
    <col min="10" max="10" width="8.19921875" style="56" customWidth="1"/>
    <col min="11" max="11" width="7" style="56" customWidth="1"/>
    <col min="12" max="12" width="5.796875" style="56" customWidth="1"/>
    <col min="13" max="16384" width="11.796875" style="56"/>
  </cols>
  <sheetData>
    <row r="1" spans="1:14" ht="11.25" customHeight="1">
      <c r="A1" s="129" t="s">
        <v>48</v>
      </c>
      <c r="B1" s="129"/>
      <c r="C1" s="129"/>
      <c r="D1" s="129"/>
      <c r="E1" s="129"/>
      <c r="F1" s="129"/>
      <c r="G1" s="129"/>
      <c r="H1" s="129"/>
      <c r="I1" s="129"/>
      <c r="J1" s="129"/>
      <c r="K1" s="129"/>
      <c r="L1" s="80"/>
    </row>
    <row r="2" spans="1:14" ht="13.75" customHeight="1">
      <c r="A2" s="129" t="s">
        <v>47</v>
      </c>
      <c r="B2" s="129"/>
      <c r="C2" s="129"/>
      <c r="D2" s="129"/>
      <c r="E2" s="129"/>
      <c r="F2" s="129"/>
      <c r="G2" s="129"/>
      <c r="H2" s="129"/>
      <c r="I2" s="129"/>
      <c r="J2" s="129"/>
      <c r="K2" s="129"/>
      <c r="L2" s="80"/>
    </row>
    <row r="3" spans="1:14" ht="11" customHeight="1">
      <c r="A3" s="129" t="s">
        <v>46</v>
      </c>
      <c r="B3" s="129"/>
      <c r="C3" s="129"/>
      <c r="D3" s="129"/>
      <c r="E3" s="129"/>
      <c r="F3" s="129"/>
      <c r="G3" s="129"/>
      <c r="H3" s="129"/>
      <c r="I3" s="129"/>
      <c r="J3" s="129"/>
      <c r="K3" s="129"/>
      <c r="L3" s="80"/>
    </row>
    <row r="4" spans="1:14" ht="11" customHeight="1">
      <c r="A4" s="130">
        <v>45291</v>
      </c>
      <c r="B4" s="130"/>
      <c r="C4" s="130"/>
      <c r="D4" s="130"/>
      <c r="E4" s="130"/>
      <c r="F4" s="130"/>
      <c r="G4" s="130"/>
      <c r="H4" s="130"/>
      <c r="I4" s="130"/>
      <c r="J4" s="130"/>
      <c r="K4" s="130"/>
      <c r="L4" s="81"/>
    </row>
    <row r="5" spans="1:14" ht="11" customHeight="1"/>
    <row r="6" spans="1:14" s="78" customFormat="1" ht="22.75" customHeight="1">
      <c r="A6" s="93" t="s">
        <v>45</v>
      </c>
      <c r="B6" s="79" t="s">
        <v>44</v>
      </c>
      <c r="C6" s="79" t="s">
        <v>43</v>
      </c>
      <c r="D6" s="79" t="s">
        <v>103</v>
      </c>
      <c r="E6" s="79" t="s">
        <v>104</v>
      </c>
      <c r="F6" s="79" t="s">
        <v>42</v>
      </c>
      <c r="G6" s="79" t="s">
        <v>41</v>
      </c>
      <c r="H6" s="79" t="s">
        <v>105</v>
      </c>
      <c r="I6" s="79" t="s">
        <v>106</v>
      </c>
      <c r="J6" s="79" t="s">
        <v>40</v>
      </c>
      <c r="K6" s="79" t="s">
        <v>39</v>
      </c>
    </row>
    <row r="7" spans="1:14" s="1" customFormat="1" ht="11" customHeight="1">
      <c r="A7" s="45" t="s">
        <v>17</v>
      </c>
      <c r="B7" s="77">
        <f>SUM(B8+B9+B10+B12+B20+B37+B41+B53)</f>
        <v>806940</v>
      </c>
      <c r="C7" s="77">
        <f t="shared" ref="C7:K7" si="0">SUM(C8+C9+C10+C12+C20+C37+C41+C53)</f>
        <v>9994</v>
      </c>
      <c r="D7" s="77">
        <f t="shared" si="0"/>
        <v>60074</v>
      </c>
      <c r="E7" s="77">
        <f t="shared" si="0"/>
        <v>134028</v>
      </c>
      <c r="F7" s="77">
        <f t="shared" si="0"/>
        <v>108590</v>
      </c>
      <c r="G7" s="77">
        <f t="shared" si="0"/>
        <v>93409</v>
      </c>
      <c r="H7" s="77">
        <f t="shared" si="0"/>
        <v>135400</v>
      </c>
      <c r="I7" s="77">
        <f t="shared" si="0"/>
        <v>109279</v>
      </c>
      <c r="J7" s="77">
        <f t="shared" si="0"/>
        <v>119564</v>
      </c>
      <c r="K7" s="77">
        <f t="shared" si="0"/>
        <v>36602</v>
      </c>
      <c r="L7" s="76"/>
      <c r="M7" s="7"/>
      <c r="N7" s="7"/>
    </row>
    <row r="8" spans="1:14" s="1" customFormat="1" ht="11" customHeight="1">
      <c r="A8" s="45" t="s">
        <v>53</v>
      </c>
      <c r="B8" s="65">
        <f t="shared" ref="B8:B9" si="1">SUM(C8:K8)</f>
        <v>316470</v>
      </c>
      <c r="C8" s="64">
        <v>3111</v>
      </c>
      <c r="D8" s="64">
        <v>23607</v>
      </c>
      <c r="E8" s="64">
        <v>55109</v>
      </c>
      <c r="F8" s="64">
        <v>41991</v>
      </c>
      <c r="G8" s="64">
        <v>34413</v>
      </c>
      <c r="H8" s="64">
        <v>52597</v>
      </c>
      <c r="I8" s="64">
        <v>44637</v>
      </c>
      <c r="J8" s="64">
        <v>47818</v>
      </c>
      <c r="K8" s="64">
        <v>13187</v>
      </c>
      <c r="L8" s="7"/>
      <c r="M8" s="7"/>
      <c r="N8" s="7"/>
    </row>
    <row r="9" spans="1:14" s="1" customFormat="1" ht="11" customHeight="1">
      <c r="A9" s="45" t="s">
        <v>38</v>
      </c>
      <c r="B9" s="65">
        <f t="shared" si="1"/>
        <v>71</v>
      </c>
      <c r="C9" s="64">
        <v>0</v>
      </c>
      <c r="D9" s="64">
        <v>6</v>
      </c>
      <c r="E9" s="64">
        <v>25</v>
      </c>
      <c r="F9" s="64">
        <v>15</v>
      </c>
      <c r="G9" s="64">
        <v>5</v>
      </c>
      <c r="H9" s="64">
        <v>7</v>
      </c>
      <c r="I9" s="64">
        <v>10</v>
      </c>
      <c r="J9" s="64">
        <v>3</v>
      </c>
      <c r="K9" s="64">
        <v>0</v>
      </c>
      <c r="L9" s="70"/>
    </row>
    <row r="10" spans="1:14" s="1" customFormat="1" ht="11" customHeight="1">
      <c r="A10" s="45" t="s">
        <v>37</v>
      </c>
      <c r="B10" s="65">
        <f>SUM(C10:K10)</f>
        <v>7144</v>
      </c>
      <c r="C10" s="64">
        <v>60</v>
      </c>
      <c r="D10" s="64">
        <v>630</v>
      </c>
      <c r="E10" s="64">
        <v>1183</v>
      </c>
      <c r="F10" s="64">
        <v>1618</v>
      </c>
      <c r="G10" s="64">
        <v>821</v>
      </c>
      <c r="H10" s="64">
        <v>1075</v>
      </c>
      <c r="I10" s="64">
        <v>815</v>
      </c>
      <c r="J10" s="64">
        <v>908</v>
      </c>
      <c r="K10" s="64">
        <v>34</v>
      </c>
      <c r="L10" s="68"/>
    </row>
    <row r="11" spans="1:14" s="16" customFormat="1" ht="11" customHeight="1">
      <c r="A11" s="86" t="s">
        <v>36</v>
      </c>
      <c r="B11" s="65"/>
      <c r="C11" s="65"/>
      <c r="D11" s="65"/>
      <c r="E11" s="65"/>
      <c r="F11" s="65"/>
      <c r="G11" s="65"/>
      <c r="H11" s="65"/>
      <c r="I11" s="65"/>
      <c r="J11" s="65"/>
      <c r="K11" s="65"/>
      <c r="L11" s="63"/>
      <c r="M11" s="63"/>
      <c r="N11" s="63"/>
    </row>
    <row r="12" spans="1:14" s="1" customFormat="1" ht="11" customHeight="1">
      <c r="A12" s="144" t="s">
        <v>196</v>
      </c>
      <c r="B12" s="65">
        <f t="shared" ref="B12:K12" si="2">SUM(B13:B19)</f>
        <v>167711</v>
      </c>
      <c r="C12" s="65">
        <f t="shared" si="2"/>
        <v>2562</v>
      </c>
      <c r="D12" s="65">
        <f t="shared" si="2"/>
        <v>13925</v>
      </c>
      <c r="E12" s="65">
        <f t="shared" si="2"/>
        <v>28469</v>
      </c>
      <c r="F12" s="65">
        <f t="shared" si="2"/>
        <v>26022</v>
      </c>
      <c r="G12" s="65">
        <f t="shared" si="2"/>
        <v>20081</v>
      </c>
      <c r="H12" s="65">
        <f t="shared" si="2"/>
        <v>24646</v>
      </c>
      <c r="I12" s="65">
        <f t="shared" si="2"/>
        <v>21978</v>
      </c>
      <c r="J12" s="65">
        <f t="shared" si="2"/>
        <v>25591</v>
      </c>
      <c r="K12" s="65">
        <f t="shared" si="2"/>
        <v>4437</v>
      </c>
      <c r="L12" s="74"/>
      <c r="M12" s="7"/>
      <c r="N12" s="7"/>
    </row>
    <row r="13" spans="1:14" s="1" customFormat="1" ht="11" customHeight="1">
      <c r="A13" s="146" t="s">
        <v>198</v>
      </c>
      <c r="B13" s="67">
        <f t="shared" ref="B13:B19" si="3">SUM(C13:K13)</f>
        <v>161852</v>
      </c>
      <c r="C13" s="66">
        <v>2515</v>
      </c>
      <c r="D13" s="66">
        <v>13477</v>
      </c>
      <c r="E13" s="66">
        <v>27519</v>
      </c>
      <c r="F13" s="66">
        <v>25186</v>
      </c>
      <c r="G13" s="66">
        <v>19294</v>
      </c>
      <c r="H13" s="66">
        <v>23919</v>
      </c>
      <c r="I13" s="66">
        <v>21014</v>
      </c>
      <c r="J13" s="66">
        <v>24639</v>
      </c>
      <c r="K13" s="66">
        <v>4289</v>
      </c>
      <c r="L13" s="7"/>
      <c r="M13" s="7"/>
      <c r="N13" s="7"/>
    </row>
    <row r="14" spans="1:14" s="1" customFormat="1" ht="11" customHeight="1">
      <c r="A14" s="146" t="s">
        <v>199</v>
      </c>
      <c r="B14" s="67">
        <f t="shared" si="3"/>
        <v>1863</v>
      </c>
      <c r="C14" s="66">
        <v>12</v>
      </c>
      <c r="D14" s="66">
        <v>107</v>
      </c>
      <c r="E14" s="66">
        <v>365</v>
      </c>
      <c r="F14" s="66">
        <v>217</v>
      </c>
      <c r="G14" s="66">
        <v>275</v>
      </c>
      <c r="H14" s="66">
        <v>261</v>
      </c>
      <c r="I14" s="66">
        <v>204</v>
      </c>
      <c r="J14" s="66">
        <v>381</v>
      </c>
      <c r="K14" s="66">
        <v>41</v>
      </c>
      <c r="L14" s="7"/>
      <c r="M14" s="7"/>
      <c r="N14" s="7"/>
    </row>
    <row r="15" spans="1:14" s="1" customFormat="1" ht="11" customHeight="1">
      <c r="A15" s="146" t="s">
        <v>200</v>
      </c>
      <c r="B15" s="67">
        <f t="shared" si="3"/>
        <v>41</v>
      </c>
      <c r="C15" s="66">
        <v>0</v>
      </c>
      <c r="D15" s="66">
        <v>5</v>
      </c>
      <c r="E15" s="66">
        <v>3</v>
      </c>
      <c r="F15" s="66">
        <v>5</v>
      </c>
      <c r="G15" s="66">
        <v>4</v>
      </c>
      <c r="H15" s="66">
        <v>7</v>
      </c>
      <c r="I15" s="66">
        <v>11</v>
      </c>
      <c r="J15" s="66">
        <v>6</v>
      </c>
      <c r="K15" s="66">
        <v>0</v>
      </c>
      <c r="L15" s="7"/>
      <c r="M15" s="7"/>
      <c r="N15" s="7"/>
    </row>
    <row r="16" spans="1:14" s="1" customFormat="1" ht="11" customHeight="1">
      <c r="A16" s="146" t="s">
        <v>201</v>
      </c>
      <c r="B16" s="67">
        <f t="shared" si="3"/>
        <v>1897</v>
      </c>
      <c r="C16" s="66">
        <v>29</v>
      </c>
      <c r="D16" s="66">
        <v>126</v>
      </c>
      <c r="E16" s="66">
        <v>292</v>
      </c>
      <c r="F16" s="66">
        <v>214</v>
      </c>
      <c r="G16" s="66">
        <v>266</v>
      </c>
      <c r="H16" s="66">
        <v>311</v>
      </c>
      <c r="I16" s="66">
        <v>260</v>
      </c>
      <c r="J16" s="66">
        <v>344</v>
      </c>
      <c r="K16" s="66">
        <v>55</v>
      </c>
      <c r="L16" s="7"/>
      <c r="M16" s="7"/>
      <c r="N16" s="7"/>
    </row>
    <row r="17" spans="1:14" s="1" customFormat="1" ht="21.75" customHeight="1">
      <c r="A17" s="147" t="s">
        <v>227</v>
      </c>
      <c r="B17" s="67">
        <f t="shared" si="3"/>
        <v>62</v>
      </c>
      <c r="C17" s="66">
        <v>0</v>
      </c>
      <c r="D17" s="66">
        <v>3</v>
      </c>
      <c r="E17" s="66">
        <v>12</v>
      </c>
      <c r="F17" s="66">
        <v>4</v>
      </c>
      <c r="G17" s="66">
        <v>8</v>
      </c>
      <c r="H17" s="66">
        <v>10</v>
      </c>
      <c r="I17" s="66">
        <v>3</v>
      </c>
      <c r="J17" s="66">
        <v>14</v>
      </c>
      <c r="K17" s="66">
        <v>8</v>
      </c>
      <c r="L17" s="7"/>
      <c r="M17" s="7"/>
      <c r="N17" s="7"/>
    </row>
    <row r="18" spans="1:14" s="1" customFormat="1" ht="11" customHeight="1">
      <c r="A18" s="146" t="s">
        <v>202</v>
      </c>
      <c r="B18" s="67">
        <f t="shared" si="3"/>
        <v>6</v>
      </c>
      <c r="C18" s="73">
        <v>0</v>
      </c>
      <c r="D18" s="73">
        <v>0</v>
      </c>
      <c r="E18" s="73">
        <v>0</v>
      </c>
      <c r="F18" s="73">
        <v>1</v>
      </c>
      <c r="G18" s="73">
        <v>1</v>
      </c>
      <c r="H18" s="73">
        <v>2</v>
      </c>
      <c r="I18" s="73">
        <v>1</v>
      </c>
      <c r="J18" s="73">
        <v>0</v>
      </c>
      <c r="K18" s="73">
        <v>1</v>
      </c>
      <c r="L18" s="7"/>
      <c r="M18" s="7"/>
      <c r="N18" s="7"/>
    </row>
    <row r="19" spans="1:14" s="33" customFormat="1" ht="12.75" customHeight="1">
      <c r="A19" s="147" t="s">
        <v>203</v>
      </c>
      <c r="B19" s="67">
        <f t="shared" si="3"/>
        <v>1990</v>
      </c>
      <c r="C19" s="73">
        <v>6</v>
      </c>
      <c r="D19" s="73">
        <v>207</v>
      </c>
      <c r="E19" s="73">
        <v>278</v>
      </c>
      <c r="F19" s="73">
        <v>395</v>
      </c>
      <c r="G19" s="73">
        <v>233</v>
      </c>
      <c r="H19" s="73">
        <v>136</v>
      </c>
      <c r="I19" s="73">
        <v>485</v>
      </c>
      <c r="J19" s="73">
        <v>207</v>
      </c>
      <c r="K19" s="73">
        <v>43</v>
      </c>
      <c r="L19" s="7"/>
    </row>
    <row r="20" spans="1:14" s="1" customFormat="1" ht="13.75" customHeight="1">
      <c r="A20" s="150" t="s">
        <v>66</v>
      </c>
      <c r="B20" s="71">
        <f t="shared" ref="B20:K20" si="4">SUM(B21:B36)</f>
        <v>106711</v>
      </c>
      <c r="C20" s="71">
        <f t="shared" si="4"/>
        <v>1574</v>
      </c>
      <c r="D20" s="71">
        <f t="shared" si="4"/>
        <v>7714</v>
      </c>
      <c r="E20" s="71">
        <f t="shared" si="4"/>
        <v>15638</v>
      </c>
      <c r="F20" s="71">
        <f t="shared" si="4"/>
        <v>13654</v>
      </c>
      <c r="G20" s="71">
        <f t="shared" si="4"/>
        <v>11690</v>
      </c>
      <c r="H20" s="71">
        <f t="shared" si="4"/>
        <v>17847</v>
      </c>
      <c r="I20" s="71">
        <f t="shared" si="4"/>
        <v>13745</v>
      </c>
      <c r="J20" s="71">
        <f t="shared" si="4"/>
        <v>16063</v>
      </c>
      <c r="K20" s="71">
        <f t="shared" si="4"/>
        <v>8786</v>
      </c>
      <c r="L20" s="63"/>
      <c r="M20" s="7"/>
      <c r="N20" s="7"/>
    </row>
    <row r="21" spans="1:14" s="1" customFormat="1" ht="11" customHeight="1">
      <c r="A21" s="147" t="s">
        <v>204</v>
      </c>
      <c r="B21" s="67">
        <f t="shared" ref="B21:B32" si="5">SUM(C21:K21)</f>
        <v>88096</v>
      </c>
      <c r="C21" s="66">
        <v>1318</v>
      </c>
      <c r="D21" s="66">
        <v>6138</v>
      </c>
      <c r="E21" s="66">
        <v>12335</v>
      </c>
      <c r="F21" s="66">
        <v>11488</v>
      </c>
      <c r="G21" s="66">
        <v>9360</v>
      </c>
      <c r="H21" s="66">
        <v>14940</v>
      </c>
      <c r="I21" s="66">
        <v>11246</v>
      </c>
      <c r="J21" s="66">
        <v>12972</v>
      </c>
      <c r="K21" s="66">
        <v>8299</v>
      </c>
      <c r="L21" s="7"/>
      <c r="M21" s="7"/>
      <c r="N21" s="7"/>
    </row>
    <row r="22" spans="1:14" s="1" customFormat="1" ht="11" customHeight="1">
      <c r="A22" s="147" t="s">
        <v>205</v>
      </c>
      <c r="B22" s="67">
        <f t="shared" si="5"/>
        <v>879</v>
      </c>
      <c r="C22" s="66">
        <v>21</v>
      </c>
      <c r="D22" s="66">
        <v>64</v>
      </c>
      <c r="E22" s="66">
        <v>157</v>
      </c>
      <c r="F22" s="66">
        <v>109</v>
      </c>
      <c r="G22" s="66">
        <v>120</v>
      </c>
      <c r="H22" s="66">
        <v>123</v>
      </c>
      <c r="I22" s="66">
        <v>100</v>
      </c>
      <c r="J22" s="66">
        <v>173</v>
      </c>
      <c r="K22" s="66">
        <v>12</v>
      </c>
      <c r="L22" s="7"/>
      <c r="M22" s="7"/>
      <c r="N22" s="7"/>
    </row>
    <row r="23" spans="1:14" s="1" customFormat="1" ht="21.25" customHeight="1">
      <c r="A23" s="147" t="s">
        <v>239</v>
      </c>
      <c r="B23" s="67">
        <f t="shared" si="5"/>
        <v>1580</v>
      </c>
      <c r="C23" s="66">
        <v>19</v>
      </c>
      <c r="D23" s="66">
        <v>115</v>
      </c>
      <c r="E23" s="66">
        <v>292</v>
      </c>
      <c r="F23" s="66">
        <v>230</v>
      </c>
      <c r="G23" s="66">
        <v>245</v>
      </c>
      <c r="H23" s="66">
        <v>202</v>
      </c>
      <c r="I23" s="66">
        <v>172</v>
      </c>
      <c r="J23" s="66">
        <v>281</v>
      </c>
      <c r="K23" s="66">
        <v>24</v>
      </c>
      <c r="L23" s="7"/>
      <c r="M23" s="7"/>
      <c r="N23" s="7"/>
    </row>
    <row r="24" spans="1:14" s="1" customFormat="1" ht="21.25" customHeight="1">
      <c r="A24" s="147" t="s">
        <v>219</v>
      </c>
      <c r="B24" s="67">
        <f t="shared" si="5"/>
        <v>4</v>
      </c>
      <c r="C24" s="66">
        <v>0</v>
      </c>
      <c r="D24" s="66">
        <v>0</v>
      </c>
      <c r="E24" s="66">
        <v>1</v>
      </c>
      <c r="F24" s="66">
        <v>1</v>
      </c>
      <c r="G24" s="66">
        <v>0</v>
      </c>
      <c r="H24" s="66">
        <v>0</v>
      </c>
      <c r="I24" s="66">
        <v>1</v>
      </c>
      <c r="J24" s="66">
        <v>1</v>
      </c>
      <c r="K24" s="66">
        <v>0</v>
      </c>
      <c r="L24" s="7"/>
      <c r="M24" s="7"/>
      <c r="N24" s="7"/>
    </row>
    <row r="25" spans="1:14" s="1" customFormat="1" ht="21.25" customHeight="1">
      <c r="A25" s="147" t="s">
        <v>240</v>
      </c>
      <c r="B25" s="67">
        <f t="shared" si="5"/>
        <v>833</v>
      </c>
      <c r="C25" s="66">
        <v>16</v>
      </c>
      <c r="D25" s="66">
        <v>76</v>
      </c>
      <c r="E25" s="66">
        <v>139</v>
      </c>
      <c r="F25" s="66">
        <v>95</v>
      </c>
      <c r="G25" s="66">
        <v>103</v>
      </c>
      <c r="H25" s="66">
        <v>137</v>
      </c>
      <c r="I25" s="66">
        <v>94</v>
      </c>
      <c r="J25" s="66">
        <v>131</v>
      </c>
      <c r="K25" s="66">
        <v>42</v>
      </c>
      <c r="L25" s="7"/>
      <c r="M25" s="7"/>
      <c r="N25" s="7"/>
    </row>
    <row r="26" spans="1:14" s="1" customFormat="1" ht="21.25" customHeight="1">
      <c r="A26" s="147" t="s">
        <v>221</v>
      </c>
      <c r="B26" s="67">
        <f t="shared" si="5"/>
        <v>60</v>
      </c>
      <c r="C26" s="66">
        <v>2</v>
      </c>
      <c r="D26" s="66">
        <v>1</v>
      </c>
      <c r="E26" s="66">
        <v>17</v>
      </c>
      <c r="F26" s="66">
        <v>8</v>
      </c>
      <c r="G26" s="66">
        <v>8</v>
      </c>
      <c r="H26" s="66">
        <v>8</v>
      </c>
      <c r="I26" s="66">
        <v>6</v>
      </c>
      <c r="J26" s="66">
        <v>8</v>
      </c>
      <c r="K26" s="66">
        <v>2</v>
      </c>
      <c r="L26" s="72"/>
      <c r="M26" s="7"/>
      <c r="N26" s="7"/>
    </row>
    <row r="27" spans="1:14" s="1" customFormat="1" ht="21.25" customHeight="1">
      <c r="A27" s="147" t="s">
        <v>222</v>
      </c>
      <c r="B27" s="67">
        <f t="shared" si="5"/>
        <v>6880</v>
      </c>
      <c r="C27" s="66">
        <v>114</v>
      </c>
      <c r="D27" s="66">
        <v>519</v>
      </c>
      <c r="E27" s="66">
        <v>1347</v>
      </c>
      <c r="F27" s="66">
        <v>594</v>
      </c>
      <c r="G27" s="66">
        <v>721</v>
      </c>
      <c r="H27" s="66">
        <v>1308</v>
      </c>
      <c r="I27" s="66">
        <v>934</v>
      </c>
      <c r="J27" s="66">
        <v>1155</v>
      </c>
      <c r="K27" s="66">
        <v>188</v>
      </c>
      <c r="L27" s="7"/>
      <c r="M27" s="7"/>
      <c r="N27" s="7"/>
    </row>
    <row r="28" spans="1:14" s="1" customFormat="1" ht="21.25" customHeight="1">
      <c r="A28" s="147" t="s">
        <v>223</v>
      </c>
      <c r="B28" s="67">
        <f t="shared" si="5"/>
        <v>88</v>
      </c>
      <c r="C28" s="66">
        <v>2</v>
      </c>
      <c r="D28" s="66">
        <v>4</v>
      </c>
      <c r="E28" s="66">
        <v>15</v>
      </c>
      <c r="F28" s="66">
        <v>12</v>
      </c>
      <c r="G28" s="66">
        <v>9</v>
      </c>
      <c r="H28" s="66">
        <v>18</v>
      </c>
      <c r="I28" s="66">
        <v>11</v>
      </c>
      <c r="J28" s="66">
        <v>15</v>
      </c>
      <c r="K28" s="66">
        <v>2</v>
      </c>
      <c r="L28" s="7"/>
      <c r="M28" s="7"/>
      <c r="N28" s="7"/>
    </row>
    <row r="29" spans="1:14" s="1" customFormat="1" ht="21.25" customHeight="1">
      <c r="A29" s="147" t="s">
        <v>224</v>
      </c>
      <c r="B29" s="67">
        <f t="shared" si="5"/>
        <v>213</v>
      </c>
      <c r="C29" s="66">
        <v>2</v>
      </c>
      <c r="D29" s="66">
        <v>12</v>
      </c>
      <c r="E29" s="66">
        <v>44</v>
      </c>
      <c r="F29" s="66">
        <v>26</v>
      </c>
      <c r="G29" s="66">
        <v>23</v>
      </c>
      <c r="H29" s="66">
        <v>34</v>
      </c>
      <c r="I29" s="66">
        <v>21</v>
      </c>
      <c r="J29" s="66">
        <v>47</v>
      </c>
      <c r="K29" s="66">
        <v>4</v>
      </c>
      <c r="L29" s="7"/>
      <c r="M29" s="7"/>
      <c r="N29" s="7"/>
    </row>
    <row r="30" spans="1:14" s="1" customFormat="1" ht="21.25" customHeight="1">
      <c r="A30" s="147" t="s">
        <v>225</v>
      </c>
      <c r="B30" s="67">
        <f t="shared" si="5"/>
        <v>27</v>
      </c>
      <c r="C30" s="66">
        <v>0</v>
      </c>
      <c r="D30" s="66">
        <v>4</v>
      </c>
      <c r="E30" s="66">
        <v>1</v>
      </c>
      <c r="F30" s="66">
        <v>2</v>
      </c>
      <c r="G30" s="66">
        <v>4</v>
      </c>
      <c r="H30" s="66">
        <v>7</v>
      </c>
      <c r="I30" s="66">
        <v>5</v>
      </c>
      <c r="J30" s="66">
        <v>2</v>
      </c>
      <c r="K30" s="66">
        <v>2</v>
      </c>
    </row>
    <row r="31" spans="1:14" s="1" customFormat="1" ht="21.25" customHeight="1">
      <c r="A31" s="147" t="s">
        <v>228</v>
      </c>
      <c r="B31" s="67">
        <f t="shared" si="5"/>
        <v>19</v>
      </c>
      <c r="C31" s="66">
        <v>1</v>
      </c>
      <c r="D31" s="66">
        <v>4</v>
      </c>
      <c r="E31" s="66">
        <v>3</v>
      </c>
      <c r="F31" s="66">
        <v>1</v>
      </c>
      <c r="G31" s="66">
        <v>2</v>
      </c>
      <c r="H31" s="66">
        <v>5</v>
      </c>
      <c r="I31" s="66">
        <v>2</v>
      </c>
      <c r="J31" s="66">
        <v>1</v>
      </c>
      <c r="K31" s="66">
        <v>0</v>
      </c>
      <c r="L31" s="7"/>
      <c r="M31" s="7"/>
      <c r="N31" s="7"/>
    </row>
    <row r="32" spans="1:14" s="1" customFormat="1" ht="30.25" customHeight="1">
      <c r="A32" s="147" t="s">
        <v>226</v>
      </c>
      <c r="B32" s="67">
        <f t="shared" si="5"/>
        <v>16</v>
      </c>
      <c r="C32" s="66">
        <v>0</v>
      </c>
      <c r="D32" s="66">
        <v>4</v>
      </c>
      <c r="E32" s="66">
        <v>1</v>
      </c>
      <c r="F32" s="66">
        <v>1</v>
      </c>
      <c r="G32" s="66">
        <v>2</v>
      </c>
      <c r="H32" s="66">
        <v>4</v>
      </c>
      <c r="I32" s="66">
        <v>2</v>
      </c>
      <c r="J32" s="66">
        <v>2</v>
      </c>
      <c r="K32" s="66">
        <v>0</v>
      </c>
      <c r="L32" s="7"/>
      <c r="M32" s="7"/>
      <c r="N32" s="7"/>
    </row>
    <row r="33" spans="1:14" s="1" customFormat="1" ht="21.25" customHeight="1">
      <c r="A33" s="147" t="s">
        <v>235</v>
      </c>
      <c r="B33" s="67">
        <f t="shared" ref="B33:B36" si="6">SUM(C33:K33)</f>
        <v>11</v>
      </c>
      <c r="C33" s="66">
        <v>0</v>
      </c>
      <c r="D33" s="66">
        <v>0</v>
      </c>
      <c r="E33" s="66">
        <v>3</v>
      </c>
      <c r="F33" s="66">
        <v>1</v>
      </c>
      <c r="G33" s="66">
        <v>1</v>
      </c>
      <c r="H33" s="66">
        <v>1</v>
      </c>
      <c r="I33" s="66">
        <v>3</v>
      </c>
      <c r="J33" s="66">
        <v>2</v>
      </c>
      <c r="K33" s="66">
        <v>0</v>
      </c>
      <c r="L33" s="7"/>
      <c r="M33" s="7"/>
      <c r="N33" s="7"/>
    </row>
    <row r="34" spans="1:14" s="1" customFormat="1" ht="18.5" customHeight="1">
      <c r="A34" s="147" t="s">
        <v>206</v>
      </c>
      <c r="B34" s="67">
        <f t="shared" si="6"/>
        <v>3549</v>
      </c>
      <c r="C34" s="66">
        <v>61</v>
      </c>
      <c r="D34" s="66">
        <v>336</v>
      </c>
      <c r="E34" s="66">
        <v>518</v>
      </c>
      <c r="F34" s="66">
        <v>354</v>
      </c>
      <c r="G34" s="66">
        <v>546</v>
      </c>
      <c r="H34" s="66">
        <v>627</v>
      </c>
      <c r="I34" s="66">
        <v>455</v>
      </c>
      <c r="J34" s="66">
        <v>590</v>
      </c>
      <c r="K34" s="66">
        <v>62</v>
      </c>
      <c r="L34" s="72"/>
      <c r="M34" s="7"/>
      <c r="N34" s="7"/>
    </row>
    <row r="35" spans="1:14" s="1" customFormat="1" ht="11" customHeight="1">
      <c r="A35" s="147" t="s">
        <v>207</v>
      </c>
      <c r="B35" s="67">
        <f t="shared" si="6"/>
        <v>364</v>
      </c>
      <c r="C35" s="66">
        <v>3</v>
      </c>
      <c r="D35" s="66">
        <v>21</v>
      </c>
      <c r="E35" s="66">
        <v>93</v>
      </c>
      <c r="F35" s="66">
        <v>51</v>
      </c>
      <c r="G35" s="66">
        <v>53</v>
      </c>
      <c r="H35" s="66">
        <v>38</v>
      </c>
      <c r="I35" s="66">
        <v>32</v>
      </c>
      <c r="J35" s="66">
        <v>70</v>
      </c>
      <c r="K35" s="69">
        <v>3</v>
      </c>
      <c r="L35" s="72"/>
      <c r="M35" s="7"/>
      <c r="N35" s="7"/>
    </row>
    <row r="36" spans="1:14" s="1" customFormat="1" ht="11" customHeight="1">
      <c r="A36" s="147" t="s">
        <v>208</v>
      </c>
      <c r="B36" s="67">
        <f t="shared" si="6"/>
        <v>4092</v>
      </c>
      <c r="C36" s="66">
        <v>15</v>
      </c>
      <c r="D36" s="66">
        <v>416</v>
      </c>
      <c r="E36" s="66">
        <v>672</v>
      </c>
      <c r="F36" s="66">
        <v>681</v>
      </c>
      <c r="G36" s="66">
        <v>493</v>
      </c>
      <c r="H36" s="66">
        <v>395</v>
      </c>
      <c r="I36" s="66">
        <v>661</v>
      </c>
      <c r="J36" s="66">
        <v>613</v>
      </c>
      <c r="K36" s="66">
        <v>146</v>
      </c>
      <c r="L36" s="7"/>
      <c r="M36" s="7"/>
      <c r="N36" s="7"/>
    </row>
    <row r="37" spans="1:14" s="1" customFormat="1" ht="11" customHeight="1">
      <c r="A37" s="150" t="s">
        <v>197</v>
      </c>
      <c r="B37" s="65">
        <f>SUM(C37:K37)</f>
        <v>174113</v>
      </c>
      <c r="C37" s="71">
        <f t="shared" ref="C37:K37" si="7">SUM(C38:C40)</f>
        <v>2336</v>
      </c>
      <c r="D37" s="71">
        <f t="shared" si="7"/>
        <v>12146</v>
      </c>
      <c r="E37" s="71">
        <f t="shared" si="7"/>
        <v>27682</v>
      </c>
      <c r="F37" s="71">
        <f t="shared" si="7"/>
        <v>22063</v>
      </c>
      <c r="G37" s="71">
        <f t="shared" si="7"/>
        <v>21114</v>
      </c>
      <c r="H37" s="71">
        <f t="shared" si="7"/>
        <v>34581</v>
      </c>
      <c r="I37" s="71">
        <f t="shared" si="7"/>
        <v>24109</v>
      </c>
      <c r="J37" s="71">
        <f t="shared" si="7"/>
        <v>22476</v>
      </c>
      <c r="K37" s="71">
        <f t="shared" si="7"/>
        <v>7606</v>
      </c>
      <c r="L37" s="63"/>
    </row>
    <row r="38" spans="1:14" s="1" customFormat="1" ht="11" customHeight="1">
      <c r="A38" s="147" t="s">
        <v>209</v>
      </c>
      <c r="B38" s="67">
        <f>SUM(C38:K38)</f>
        <v>169515</v>
      </c>
      <c r="C38" s="66">
        <v>2244</v>
      </c>
      <c r="D38" s="66">
        <v>11889</v>
      </c>
      <c r="E38" s="66">
        <v>26734</v>
      </c>
      <c r="F38" s="66">
        <v>21715</v>
      </c>
      <c r="G38" s="66">
        <v>20612</v>
      </c>
      <c r="H38" s="66">
        <v>33644</v>
      </c>
      <c r="I38" s="66">
        <v>23309</v>
      </c>
      <c r="J38" s="66">
        <v>21879</v>
      </c>
      <c r="K38" s="66">
        <v>7489</v>
      </c>
      <c r="L38" s="7"/>
    </row>
    <row r="39" spans="1:14" s="1" customFormat="1" ht="21.25" customHeight="1">
      <c r="A39" s="147" t="s">
        <v>229</v>
      </c>
      <c r="B39" s="67">
        <f>SUM(C39:L39)</f>
        <v>2253</v>
      </c>
      <c r="C39" s="66">
        <v>48</v>
      </c>
      <c r="D39" s="66">
        <v>126</v>
      </c>
      <c r="E39" s="66">
        <v>460</v>
      </c>
      <c r="F39" s="66">
        <v>176</v>
      </c>
      <c r="G39" s="66">
        <v>237</v>
      </c>
      <c r="H39" s="66">
        <v>492</v>
      </c>
      <c r="I39" s="66">
        <v>361</v>
      </c>
      <c r="J39" s="66">
        <v>291</v>
      </c>
      <c r="K39" s="66">
        <v>62</v>
      </c>
      <c r="L39" s="7"/>
    </row>
    <row r="40" spans="1:14" s="1" customFormat="1" ht="11" customHeight="1">
      <c r="A40" s="147" t="s">
        <v>210</v>
      </c>
      <c r="B40" s="67">
        <f>SUM(C40:L40)</f>
        <v>2345</v>
      </c>
      <c r="C40" s="66">
        <v>44</v>
      </c>
      <c r="D40" s="66">
        <v>131</v>
      </c>
      <c r="E40" s="66">
        <v>488</v>
      </c>
      <c r="F40" s="66">
        <v>172</v>
      </c>
      <c r="G40" s="66">
        <v>265</v>
      </c>
      <c r="H40" s="66">
        <v>445</v>
      </c>
      <c r="I40" s="66">
        <v>439</v>
      </c>
      <c r="J40" s="66">
        <v>306</v>
      </c>
      <c r="K40" s="66">
        <v>55</v>
      </c>
      <c r="L40" s="7"/>
    </row>
    <row r="41" spans="1:14" s="1" customFormat="1" ht="11" customHeight="1">
      <c r="A41" s="149" t="s">
        <v>35</v>
      </c>
      <c r="B41" s="65">
        <f>SUM(C41:K41)</f>
        <v>13428</v>
      </c>
      <c r="C41" s="64">
        <f t="shared" ref="C41:K41" si="8">SUM(C42:C52)</f>
        <v>176</v>
      </c>
      <c r="D41" s="64">
        <f t="shared" si="8"/>
        <v>925</v>
      </c>
      <c r="E41" s="64">
        <f t="shared" si="8"/>
        <v>1739</v>
      </c>
      <c r="F41" s="64">
        <f t="shared" si="8"/>
        <v>987</v>
      </c>
      <c r="G41" s="64">
        <f t="shared" si="8"/>
        <v>2376</v>
      </c>
      <c r="H41" s="64">
        <f t="shared" si="8"/>
        <v>1854</v>
      </c>
      <c r="I41" s="64">
        <f t="shared" si="8"/>
        <v>1660</v>
      </c>
      <c r="J41" s="64">
        <f t="shared" si="8"/>
        <v>2331</v>
      </c>
      <c r="K41" s="64">
        <f t="shared" si="8"/>
        <v>1380</v>
      </c>
      <c r="L41" s="70"/>
    </row>
    <row r="42" spans="1:14" s="1" customFormat="1" ht="11" customHeight="1">
      <c r="A42" s="147" t="s">
        <v>211</v>
      </c>
      <c r="B42" s="67">
        <f t="shared" ref="B42:B44" si="9">SUM(C42:K42)</f>
        <v>17</v>
      </c>
      <c r="C42" s="66">
        <v>0</v>
      </c>
      <c r="D42" s="66">
        <v>3</v>
      </c>
      <c r="E42" s="66">
        <v>2</v>
      </c>
      <c r="F42" s="66">
        <v>2</v>
      </c>
      <c r="G42" s="66">
        <v>1</v>
      </c>
      <c r="H42" s="66">
        <v>2</v>
      </c>
      <c r="I42" s="66">
        <v>4</v>
      </c>
      <c r="J42" s="66">
        <v>2</v>
      </c>
      <c r="K42" s="66">
        <v>1</v>
      </c>
      <c r="L42" s="7"/>
    </row>
    <row r="43" spans="1:14" s="1" customFormat="1" ht="11" customHeight="1">
      <c r="A43" s="147" t="s">
        <v>212</v>
      </c>
      <c r="B43" s="67">
        <f t="shared" si="9"/>
        <v>2727</v>
      </c>
      <c r="C43" s="66">
        <v>20</v>
      </c>
      <c r="D43" s="66">
        <v>138</v>
      </c>
      <c r="E43" s="66">
        <v>377</v>
      </c>
      <c r="F43" s="66">
        <v>243</v>
      </c>
      <c r="G43" s="66">
        <v>582</v>
      </c>
      <c r="H43" s="66">
        <v>274</v>
      </c>
      <c r="I43" s="66">
        <v>274</v>
      </c>
      <c r="J43" s="66">
        <v>585</v>
      </c>
      <c r="K43" s="66">
        <v>234</v>
      </c>
      <c r="L43" s="7"/>
    </row>
    <row r="44" spans="1:14" s="1" customFormat="1" ht="11" customHeight="1">
      <c r="A44" s="147" t="s">
        <v>213</v>
      </c>
      <c r="B44" s="67">
        <f t="shared" si="9"/>
        <v>8868</v>
      </c>
      <c r="C44" s="66">
        <v>136</v>
      </c>
      <c r="D44" s="66">
        <v>711</v>
      </c>
      <c r="E44" s="66">
        <v>1088</v>
      </c>
      <c r="F44" s="66">
        <v>646</v>
      </c>
      <c r="G44" s="66">
        <v>1586</v>
      </c>
      <c r="H44" s="66">
        <v>1328</v>
      </c>
      <c r="I44" s="66">
        <v>1069</v>
      </c>
      <c r="J44" s="66">
        <v>1568</v>
      </c>
      <c r="K44" s="66">
        <v>736</v>
      </c>
      <c r="L44" s="7"/>
    </row>
    <row r="45" spans="1:14" s="1" customFormat="1" ht="11" customHeight="1">
      <c r="A45" s="146" t="s">
        <v>237</v>
      </c>
      <c r="B45" s="67">
        <f t="shared" ref="B45:B46" si="10">SUM(C45:K45)</f>
        <v>4</v>
      </c>
      <c r="C45" s="66">
        <v>0</v>
      </c>
      <c r="D45" s="66">
        <v>0</v>
      </c>
      <c r="E45" s="66">
        <v>0</v>
      </c>
      <c r="F45" s="66">
        <v>0</v>
      </c>
      <c r="G45" s="66">
        <v>3</v>
      </c>
      <c r="H45" s="66">
        <v>1</v>
      </c>
      <c r="I45" s="66">
        <v>0</v>
      </c>
      <c r="J45" s="66">
        <v>0</v>
      </c>
      <c r="K45" s="66">
        <v>0</v>
      </c>
      <c r="L45" s="7"/>
    </row>
    <row r="46" spans="1:14" s="1" customFormat="1" ht="11" customHeight="1">
      <c r="A46" s="147" t="s">
        <v>238</v>
      </c>
      <c r="B46" s="67">
        <f t="shared" si="10"/>
        <v>3</v>
      </c>
      <c r="C46" s="66">
        <v>0</v>
      </c>
      <c r="D46" s="66">
        <v>1</v>
      </c>
      <c r="E46" s="66">
        <v>0</v>
      </c>
      <c r="F46" s="66">
        <v>0</v>
      </c>
      <c r="G46" s="66">
        <v>1</v>
      </c>
      <c r="H46" s="66">
        <v>0</v>
      </c>
      <c r="I46" s="66">
        <v>0</v>
      </c>
      <c r="J46" s="66">
        <v>1</v>
      </c>
      <c r="K46" s="66">
        <v>0</v>
      </c>
      <c r="L46" s="7"/>
    </row>
    <row r="47" spans="1:14" s="1" customFormat="1" ht="21.25" customHeight="1">
      <c r="A47" s="147" t="s">
        <v>233</v>
      </c>
      <c r="B47" s="67">
        <f>SUM(C47:K47)</f>
        <v>3</v>
      </c>
      <c r="C47" s="66">
        <v>0</v>
      </c>
      <c r="D47" s="66">
        <v>0</v>
      </c>
      <c r="E47" s="66">
        <v>0</v>
      </c>
      <c r="F47" s="66">
        <v>0</v>
      </c>
      <c r="G47" s="66">
        <v>2</v>
      </c>
      <c r="H47" s="66">
        <v>1</v>
      </c>
      <c r="I47" s="66">
        <v>0</v>
      </c>
      <c r="J47" s="66">
        <v>0</v>
      </c>
      <c r="K47" s="66">
        <v>0</v>
      </c>
      <c r="L47" s="7"/>
    </row>
    <row r="48" spans="1:14" s="1" customFormat="1" ht="21.25" customHeight="1">
      <c r="A48" s="147" t="s">
        <v>234</v>
      </c>
      <c r="B48" s="67">
        <f t="shared" ref="B48:B51" si="11">SUM(C48:K48)</f>
        <v>8</v>
      </c>
      <c r="C48" s="66">
        <v>0</v>
      </c>
      <c r="D48" s="66">
        <v>2</v>
      </c>
      <c r="E48" s="66">
        <v>0</v>
      </c>
      <c r="F48" s="66">
        <v>1</v>
      </c>
      <c r="G48" s="66">
        <v>1</v>
      </c>
      <c r="H48" s="66">
        <v>2</v>
      </c>
      <c r="I48" s="66">
        <v>1</v>
      </c>
      <c r="J48" s="66">
        <v>0</v>
      </c>
      <c r="K48" s="66">
        <v>1</v>
      </c>
      <c r="L48" s="7"/>
    </row>
    <row r="49" spans="1:12" s="1" customFormat="1" ht="11" customHeight="1">
      <c r="A49" s="147" t="s">
        <v>214</v>
      </c>
      <c r="B49" s="67">
        <f t="shared" si="11"/>
        <v>1786</v>
      </c>
      <c r="C49" s="66">
        <v>20</v>
      </c>
      <c r="D49" s="66">
        <v>70</v>
      </c>
      <c r="E49" s="66">
        <v>272</v>
      </c>
      <c r="F49" s="66">
        <v>93</v>
      </c>
      <c r="G49" s="66">
        <v>197</v>
      </c>
      <c r="H49" s="66">
        <v>244</v>
      </c>
      <c r="I49" s="66">
        <v>310</v>
      </c>
      <c r="J49" s="66">
        <v>172</v>
      </c>
      <c r="K49" s="66">
        <v>408</v>
      </c>
      <c r="L49" s="7"/>
    </row>
    <row r="50" spans="1:12" s="1" customFormat="1" ht="11" customHeight="1">
      <c r="A50" s="147" t="s">
        <v>63</v>
      </c>
      <c r="B50" s="67">
        <f t="shared" si="11"/>
        <v>0</v>
      </c>
      <c r="C50" s="66">
        <v>0</v>
      </c>
      <c r="D50" s="66">
        <v>0</v>
      </c>
      <c r="E50" s="66">
        <v>0</v>
      </c>
      <c r="F50" s="66">
        <v>0</v>
      </c>
      <c r="G50" s="66">
        <v>0</v>
      </c>
      <c r="H50" s="66">
        <v>0</v>
      </c>
      <c r="I50" s="66">
        <v>0</v>
      </c>
      <c r="J50" s="66">
        <v>0</v>
      </c>
      <c r="K50" s="66">
        <v>0</v>
      </c>
      <c r="L50" s="7"/>
    </row>
    <row r="51" spans="1:12" s="1" customFormat="1" ht="11" customHeight="1">
      <c r="A51" s="147" t="s">
        <v>64</v>
      </c>
      <c r="B51" s="67">
        <f t="shared" si="11"/>
        <v>1</v>
      </c>
      <c r="C51" s="66">
        <v>0</v>
      </c>
      <c r="D51" s="66">
        <v>0</v>
      </c>
      <c r="E51" s="66">
        <v>0</v>
      </c>
      <c r="F51" s="66">
        <v>0</v>
      </c>
      <c r="G51" s="66">
        <v>1</v>
      </c>
      <c r="H51" s="66">
        <v>0</v>
      </c>
      <c r="I51" s="66">
        <v>0</v>
      </c>
      <c r="J51" s="66">
        <v>0</v>
      </c>
      <c r="K51" s="66">
        <v>0</v>
      </c>
      <c r="L51" s="7"/>
    </row>
    <row r="52" spans="1:12" s="1" customFormat="1" ht="11" customHeight="1">
      <c r="A52" s="147" t="s">
        <v>215</v>
      </c>
      <c r="B52" s="67">
        <f>SUM(C52:K52)</f>
        <v>11</v>
      </c>
      <c r="C52" s="66">
        <v>0</v>
      </c>
      <c r="D52" s="66">
        <v>0</v>
      </c>
      <c r="E52" s="66">
        <v>0</v>
      </c>
      <c r="F52" s="66">
        <v>2</v>
      </c>
      <c r="G52" s="66">
        <v>2</v>
      </c>
      <c r="H52" s="66">
        <v>2</v>
      </c>
      <c r="I52" s="66">
        <v>2</v>
      </c>
      <c r="J52" s="66">
        <v>3</v>
      </c>
      <c r="K52" s="66">
        <v>0</v>
      </c>
      <c r="L52" s="7"/>
    </row>
    <row r="53" spans="1:12" s="1" customFormat="1" ht="11" customHeight="1">
      <c r="A53" s="149" t="s">
        <v>34</v>
      </c>
      <c r="B53" s="65">
        <f>SUM(C53:K53)</f>
        <v>21292</v>
      </c>
      <c r="C53" s="64">
        <f t="shared" ref="C53:K53" si="12">SUM(C54:C56)</f>
        <v>175</v>
      </c>
      <c r="D53" s="64">
        <f t="shared" si="12"/>
        <v>1121</v>
      </c>
      <c r="E53" s="64">
        <f t="shared" si="12"/>
        <v>4183</v>
      </c>
      <c r="F53" s="64">
        <f t="shared" si="12"/>
        <v>2240</v>
      </c>
      <c r="G53" s="64">
        <f t="shared" si="12"/>
        <v>2909</v>
      </c>
      <c r="H53" s="64">
        <f t="shared" si="12"/>
        <v>2793</v>
      </c>
      <c r="I53" s="64">
        <f t="shared" si="12"/>
        <v>2325</v>
      </c>
      <c r="J53" s="64">
        <f t="shared" si="12"/>
        <v>4374</v>
      </c>
      <c r="K53" s="64">
        <f t="shared" si="12"/>
        <v>1172</v>
      </c>
      <c r="L53" s="68"/>
    </row>
    <row r="54" spans="1:12" s="1" customFormat="1" ht="11" customHeight="1">
      <c r="A54" s="147" t="s">
        <v>202</v>
      </c>
      <c r="B54" s="67">
        <f t="shared" ref="B54:B55" si="13">SUM(C54:K54)</f>
        <v>11644</v>
      </c>
      <c r="C54" s="66">
        <v>61</v>
      </c>
      <c r="D54" s="66">
        <v>592</v>
      </c>
      <c r="E54" s="66">
        <v>2367</v>
      </c>
      <c r="F54" s="66">
        <v>1228</v>
      </c>
      <c r="G54" s="66">
        <v>1526</v>
      </c>
      <c r="H54" s="66">
        <v>1309</v>
      </c>
      <c r="I54" s="66">
        <v>1160</v>
      </c>
      <c r="J54" s="66">
        <v>2504</v>
      </c>
      <c r="K54" s="66">
        <v>897</v>
      </c>
      <c r="L54" s="7"/>
    </row>
    <row r="55" spans="1:12" s="1" customFormat="1" ht="11" customHeight="1">
      <c r="A55" s="147" t="s">
        <v>216</v>
      </c>
      <c r="B55" s="67">
        <f t="shared" si="13"/>
        <v>4809</v>
      </c>
      <c r="C55" s="66">
        <v>40</v>
      </c>
      <c r="D55" s="66">
        <v>221</v>
      </c>
      <c r="E55" s="66">
        <v>1037</v>
      </c>
      <c r="F55" s="66">
        <v>556</v>
      </c>
      <c r="G55" s="66">
        <v>666</v>
      </c>
      <c r="H55" s="66">
        <v>644</v>
      </c>
      <c r="I55" s="66">
        <v>527</v>
      </c>
      <c r="J55" s="66">
        <v>961</v>
      </c>
      <c r="K55" s="66">
        <v>157</v>
      </c>
      <c r="L55" s="7"/>
    </row>
    <row r="56" spans="1:12" s="1" customFormat="1" ht="11" customHeight="1">
      <c r="A56" s="147" t="s">
        <v>217</v>
      </c>
      <c r="B56" s="67">
        <f>SUM(C56:K56)</f>
        <v>4839</v>
      </c>
      <c r="C56" s="66">
        <v>74</v>
      </c>
      <c r="D56" s="66">
        <v>308</v>
      </c>
      <c r="E56" s="66">
        <v>779</v>
      </c>
      <c r="F56" s="66">
        <v>456</v>
      </c>
      <c r="G56" s="66">
        <v>717</v>
      </c>
      <c r="H56" s="66">
        <v>840</v>
      </c>
      <c r="I56" s="66">
        <v>638</v>
      </c>
      <c r="J56" s="66">
        <v>909</v>
      </c>
      <c r="K56" s="66">
        <v>118</v>
      </c>
      <c r="L56" s="7"/>
    </row>
    <row r="57" spans="1:12" s="1" customFormat="1" ht="11" customHeight="1">
      <c r="A57" s="45" t="s">
        <v>33</v>
      </c>
      <c r="B57" s="65">
        <f t="shared" ref="B57" si="14">SUM(C57:K57)</f>
        <v>131577</v>
      </c>
      <c r="C57" s="64">
        <v>1636</v>
      </c>
      <c r="D57" s="64">
        <v>9726</v>
      </c>
      <c r="E57" s="64">
        <v>21478</v>
      </c>
      <c r="F57" s="64">
        <v>18888</v>
      </c>
      <c r="G57" s="64">
        <v>16877</v>
      </c>
      <c r="H57" s="64">
        <v>23157</v>
      </c>
      <c r="I57" s="64">
        <v>17229</v>
      </c>
      <c r="J57" s="64">
        <v>19267</v>
      </c>
      <c r="K57" s="64">
        <v>3319</v>
      </c>
      <c r="L57" s="63"/>
    </row>
    <row r="58" spans="1:12" s="1" customFormat="1" ht="11" customHeight="1">
      <c r="A58" s="45" t="s">
        <v>32</v>
      </c>
      <c r="B58" s="65">
        <f>SUM(C58:K58)</f>
        <v>332313</v>
      </c>
      <c r="C58" s="64">
        <v>4300</v>
      </c>
      <c r="D58" s="64">
        <v>24009</v>
      </c>
      <c r="E58" s="64">
        <v>52441</v>
      </c>
      <c r="F58" s="64">
        <v>42949</v>
      </c>
      <c r="G58" s="64">
        <v>38786</v>
      </c>
      <c r="H58" s="64">
        <v>61266</v>
      </c>
      <c r="I58" s="64">
        <v>44376</v>
      </c>
      <c r="J58" s="64">
        <v>46110</v>
      </c>
      <c r="K58" s="64">
        <v>18076</v>
      </c>
      <c r="L58" s="63"/>
    </row>
    <row r="59" spans="1:12" s="1" customFormat="1" ht="11" customHeight="1">
      <c r="A59" s="92" t="s">
        <v>352</v>
      </c>
      <c r="B59" s="62">
        <f>SUM(C59:K59)</f>
        <v>368633</v>
      </c>
      <c r="C59" s="61">
        <v>2487</v>
      </c>
      <c r="D59" s="61">
        <v>29175</v>
      </c>
      <c r="E59" s="61">
        <v>76900</v>
      </c>
      <c r="F59" s="61">
        <v>55404</v>
      </c>
      <c r="G59" s="61">
        <v>42537</v>
      </c>
      <c r="H59" s="61">
        <v>54001</v>
      </c>
      <c r="I59" s="61">
        <v>52782</v>
      </c>
      <c r="J59" s="61">
        <v>52717</v>
      </c>
      <c r="K59" s="61">
        <v>2630</v>
      </c>
      <c r="L59" s="60"/>
    </row>
    <row r="60" spans="1:12" s="1" customFormat="1" ht="11" customHeight="1">
      <c r="A60" s="8"/>
      <c r="B60" s="7"/>
      <c r="C60" s="59"/>
      <c r="D60" s="59"/>
      <c r="E60" s="59"/>
      <c r="F60" s="59"/>
      <c r="G60" s="59"/>
      <c r="H60" s="59"/>
      <c r="I60" s="59"/>
      <c r="J60" s="59"/>
      <c r="K60" s="59"/>
      <c r="L60" s="7"/>
    </row>
    <row r="61" spans="1:12" s="1" customFormat="1" ht="11" customHeight="1">
      <c r="A61" s="4" t="s">
        <v>31</v>
      </c>
      <c r="B61" s="7"/>
      <c r="C61" s="7"/>
      <c r="D61" s="7"/>
      <c r="E61" s="7"/>
      <c r="F61" s="7"/>
      <c r="G61" s="7"/>
      <c r="H61" s="7"/>
      <c r="I61" s="7"/>
      <c r="J61" s="7"/>
      <c r="K61" s="7"/>
      <c r="L61" s="7"/>
    </row>
    <row r="62" spans="1:12" s="16" customFormat="1" ht="11" customHeight="1">
      <c r="A62" s="4" t="s">
        <v>142</v>
      </c>
      <c r="B62" s="7"/>
      <c r="C62" s="7"/>
      <c r="D62" s="7"/>
      <c r="E62" s="7"/>
      <c r="F62" s="7"/>
      <c r="G62" s="7"/>
      <c r="H62" s="7"/>
      <c r="I62" s="4"/>
      <c r="J62" s="7"/>
      <c r="K62" s="7"/>
      <c r="L62" s="7"/>
    </row>
    <row r="63" spans="1:12" s="16" customFormat="1" ht="11" customHeight="1">
      <c r="A63" s="8" t="s">
        <v>143</v>
      </c>
      <c r="B63" s="1"/>
      <c r="C63" s="1"/>
      <c r="D63" s="1"/>
      <c r="E63" s="1"/>
      <c r="F63" s="1"/>
      <c r="G63" s="2"/>
      <c r="H63" s="7"/>
      <c r="I63" s="4"/>
      <c r="J63" s="1"/>
      <c r="K63" s="1"/>
      <c r="L63" s="1"/>
    </row>
    <row r="64" spans="1:12" s="1" customFormat="1" ht="11" customHeight="1">
      <c r="A64" s="8" t="s">
        <v>131</v>
      </c>
      <c r="G64" s="2"/>
      <c r="H64" s="7"/>
      <c r="I64" s="8"/>
    </row>
    <row r="65" spans="1:12" s="1" customFormat="1" ht="11" customHeight="1">
      <c r="A65" s="8" t="s">
        <v>132</v>
      </c>
      <c r="G65" s="2"/>
      <c r="H65" s="7"/>
      <c r="I65" s="8"/>
    </row>
    <row r="66" spans="1:12" s="1" customFormat="1" ht="11" customHeight="1">
      <c r="A66" s="8" t="s">
        <v>133</v>
      </c>
      <c r="G66" s="2"/>
      <c r="H66" s="7"/>
      <c r="I66" s="8"/>
    </row>
    <row r="67" spans="1:12" s="1" customFormat="1">
      <c r="A67" s="8" t="s">
        <v>30</v>
      </c>
      <c r="H67" s="7"/>
      <c r="I67" s="8"/>
      <c r="J67" s="2"/>
    </row>
    <row r="68" spans="1:12" s="1" customFormat="1">
      <c r="A68" s="8" t="s">
        <v>29</v>
      </c>
      <c r="H68" s="7"/>
      <c r="I68" s="8"/>
      <c r="J68" s="2"/>
    </row>
    <row r="69" spans="1:12" s="1" customFormat="1">
      <c r="A69" s="4" t="s">
        <v>144</v>
      </c>
      <c r="H69" s="7"/>
      <c r="I69" s="8"/>
      <c r="J69" s="2"/>
    </row>
    <row r="70" spans="1:12" s="1" customFormat="1" ht="11" customHeight="1">
      <c r="A70" s="4" t="s">
        <v>28</v>
      </c>
      <c r="H70" s="7"/>
      <c r="I70" s="4"/>
      <c r="J70" s="2"/>
    </row>
    <row r="71" spans="1:12" s="1" customFormat="1" ht="11" customHeight="1">
      <c r="A71" s="4" t="s">
        <v>27</v>
      </c>
      <c r="H71" s="7"/>
      <c r="I71" s="4"/>
      <c r="J71" s="2"/>
    </row>
    <row r="72" spans="1:12" s="1" customFormat="1" ht="11" customHeight="1">
      <c r="A72" s="4"/>
      <c r="B72" s="7"/>
      <c r="C72" s="59"/>
      <c r="D72" s="59"/>
      <c r="E72" s="59"/>
      <c r="F72" s="59"/>
      <c r="G72" s="59"/>
      <c r="H72" s="7"/>
      <c r="I72" s="4"/>
      <c r="J72" s="59"/>
      <c r="K72" s="59"/>
      <c r="L72" s="7"/>
    </row>
    <row r="73" spans="1:12" s="1" customFormat="1" ht="11" customHeight="1">
      <c r="A73" s="4"/>
      <c r="B73" s="7"/>
      <c r="C73" s="59"/>
      <c r="D73" s="59"/>
      <c r="E73" s="59"/>
      <c r="F73" s="59"/>
      <c r="G73" s="59"/>
      <c r="H73" s="59"/>
      <c r="I73" s="59"/>
      <c r="J73" s="59"/>
      <c r="K73" s="59"/>
      <c r="L73" s="7"/>
    </row>
    <row r="74" spans="1:12" s="1" customFormat="1" ht="11" customHeight="1">
      <c r="A74" s="4"/>
      <c r="B74" s="7"/>
      <c r="C74" s="59"/>
      <c r="D74" s="59"/>
      <c r="E74" s="59"/>
      <c r="F74" s="59"/>
      <c r="G74" s="59"/>
      <c r="H74" s="59"/>
      <c r="I74" s="59"/>
      <c r="J74" s="59"/>
      <c r="K74" s="59"/>
      <c r="L74" s="7"/>
    </row>
    <row r="75" spans="1:12" s="1" customFormat="1" ht="11" customHeight="1">
      <c r="A75" s="4"/>
      <c r="B75" s="7"/>
      <c r="C75" s="59"/>
      <c r="D75" s="59"/>
      <c r="E75" s="59"/>
      <c r="F75" s="59"/>
      <c r="G75" s="59"/>
      <c r="H75" s="59"/>
      <c r="I75" s="59"/>
      <c r="J75" s="59"/>
      <c r="K75" s="59"/>
      <c r="L75" s="7"/>
    </row>
    <row r="76" spans="1:12" s="1" customFormat="1" ht="11" customHeight="1">
      <c r="A76" s="4"/>
      <c r="B76" s="7"/>
      <c r="C76" s="59"/>
      <c r="D76" s="59"/>
      <c r="E76" s="59"/>
      <c r="F76" s="59"/>
      <c r="G76" s="59"/>
      <c r="H76" s="59"/>
      <c r="I76" s="59"/>
      <c r="J76" s="59"/>
      <c r="K76" s="59"/>
      <c r="L76" s="7"/>
    </row>
    <row r="77" spans="1:12" s="1" customFormat="1" ht="11" customHeight="1">
      <c r="A77" s="4"/>
      <c r="B77" s="56"/>
      <c r="C77" s="56"/>
      <c r="D77" s="56"/>
      <c r="E77" s="56"/>
      <c r="F77" s="56"/>
      <c r="G77" s="56"/>
      <c r="H77" s="56"/>
      <c r="I77" s="56"/>
      <c r="J77" s="56"/>
      <c r="K77" s="56"/>
      <c r="L77" s="56"/>
    </row>
    <row r="78" spans="1:12" s="1" customFormat="1" ht="11" customHeight="1">
      <c r="A78" s="4"/>
      <c r="B78" s="56"/>
      <c r="C78" s="56"/>
      <c r="D78" s="56"/>
      <c r="E78" s="56"/>
      <c r="F78" s="56"/>
      <c r="G78" s="56"/>
      <c r="H78" s="56"/>
      <c r="I78" s="56"/>
      <c r="J78" s="56"/>
      <c r="K78" s="56"/>
      <c r="L78" s="56"/>
    </row>
    <row r="79" spans="1:12" s="1" customFormat="1" ht="11" customHeight="1">
      <c r="A79" s="4"/>
      <c r="C79" s="56"/>
      <c r="D79" s="56"/>
      <c r="E79" s="56"/>
      <c r="F79" s="56"/>
      <c r="G79" s="56"/>
      <c r="H79" s="56"/>
      <c r="I79" s="56"/>
      <c r="J79" s="56"/>
      <c r="K79" s="56"/>
      <c r="L79" s="56"/>
    </row>
    <row r="80" spans="1:12" s="1" customFormat="1" ht="11" customHeight="1">
      <c r="A80" s="4"/>
      <c r="B80" s="58"/>
      <c r="C80" s="58"/>
      <c r="D80" s="58"/>
      <c r="E80" s="58"/>
      <c r="F80" s="58"/>
      <c r="G80" s="58"/>
      <c r="H80" s="58"/>
      <c r="I80" s="58"/>
      <c r="J80" s="58"/>
      <c r="K80" s="58"/>
      <c r="L80" s="56"/>
    </row>
    <row r="81" spans="1:12" s="1" customFormat="1" ht="11" customHeight="1">
      <c r="A81" s="4"/>
      <c r="B81" s="58"/>
      <c r="C81" s="58"/>
      <c r="D81" s="58"/>
      <c r="E81" s="58"/>
      <c r="F81" s="58"/>
      <c r="G81" s="58"/>
      <c r="H81" s="58"/>
      <c r="I81" s="58"/>
      <c r="J81" s="58"/>
      <c r="K81" s="58"/>
      <c r="L81" s="56"/>
    </row>
    <row r="82" spans="1:12" ht="11" customHeight="1">
      <c r="B82" s="58"/>
      <c r="C82" s="58"/>
      <c r="D82" s="58"/>
      <c r="E82" s="58"/>
      <c r="F82" s="58"/>
      <c r="G82" s="58"/>
      <c r="H82" s="58"/>
      <c r="I82" s="58"/>
      <c r="J82" s="58"/>
      <c r="K82" s="58"/>
    </row>
    <row r="83" spans="1:12" ht="11" customHeight="1">
      <c r="B83" s="58"/>
      <c r="C83" s="58"/>
      <c r="D83" s="58"/>
      <c r="E83" s="58"/>
      <c r="F83" s="58"/>
      <c r="G83" s="58"/>
      <c r="H83" s="58"/>
      <c r="I83" s="58"/>
      <c r="J83" s="58"/>
      <c r="K83" s="58"/>
    </row>
    <row r="84" spans="1:12" ht="11" customHeight="1">
      <c r="B84" s="58"/>
      <c r="C84" s="58"/>
      <c r="D84" s="58"/>
      <c r="E84" s="58"/>
      <c r="F84" s="58"/>
      <c r="G84" s="58"/>
      <c r="H84" s="58"/>
      <c r="I84" s="58"/>
      <c r="J84" s="58"/>
      <c r="K84" s="58"/>
    </row>
    <row r="85" spans="1:12" ht="11" customHeight="1"/>
    <row r="86" spans="1:12" ht="11" customHeight="1"/>
    <row r="87" spans="1:12" ht="11" customHeight="1"/>
    <row r="88" spans="1:12" ht="11" customHeight="1"/>
    <row r="89" spans="1:12" ht="11" customHeight="1"/>
    <row r="100" spans="2:2">
      <c r="B100" s="57"/>
    </row>
  </sheetData>
  <pageMargins left="0.4" right="0" top="1" bottom="1" header="0.5" footer="0.5"/>
  <pageSetup scale="102" firstPageNumber="4" fitToHeight="2" orientation="portrait" useFirstPageNumber="1" r:id="rId1"/>
  <headerFooter alignWithMargins="0">
    <oddFooter>&amp;C&amp;P of 31</oddFooter>
  </headerFooter>
  <rowBreaks count="1" manualBreakCount="1">
    <brk id="40" max="10" man="1"/>
  </rowBreaks>
  <ignoredErrors>
    <ignoredError sqref="C11:K12 C20:K20" unlockedFormula="1"/>
    <ignoredError sqref="C37:K37 C41:K41" formula="1" unlockedFormula="1"/>
    <ignoredError sqref="C53:K53" formulaRange="1" unlockedFormula="1"/>
    <ignoredError sqref="B20"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97"/>
  <sheetViews>
    <sheetView showGridLines="0" zoomScaleNormal="100" workbookViewId="0">
      <pane xSplit="1" ySplit="8" topLeftCell="B9" activePane="bottomRight" state="frozen"/>
      <selection activeCell="K1" sqref="K1"/>
      <selection pane="topRight" activeCell="K1" sqref="K1"/>
      <selection pane="bottomLeft" activeCell="K1" sqref="K1"/>
      <selection pane="bottomRight" activeCell="K1" sqref="K1"/>
    </sheetView>
  </sheetViews>
  <sheetFormatPr baseColWidth="10" defaultColWidth="11.796875" defaultRowHeight="11"/>
  <cols>
    <col min="1" max="1" width="29.59765625" style="1" customWidth="1"/>
    <col min="2" max="2" width="8.796875" style="1" customWidth="1"/>
    <col min="3" max="4" width="9.3984375" style="1" customWidth="1"/>
    <col min="5" max="5" width="14.3984375" style="1" customWidth="1"/>
    <col min="6" max="6" width="11" style="1" customWidth="1"/>
    <col min="7" max="7" width="8.3984375" style="1" customWidth="1"/>
    <col min="8" max="8" width="11" style="1" customWidth="1"/>
    <col min="9" max="9" width="8.796875" style="1" customWidth="1"/>
    <col min="10" max="16384" width="11.796875" style="1"/>
  </cols>
  <sheetData>
    <row r="1" spans="1:11" ht="11.25" customHeight="1">
      <c r="D1" s="112" t="s">
        <v>81</v>
      </c>
    </row>
    <row r="2" spans="1:11" ht="13.75" customHeight="1">
      <c r="D2" s="112" t="s">
        <v>80</v>
      </c>
      <c r="J2" s="3"/>
      <c r="K2" s="3"/>
    </row>
    <row r="3" spans="1:11">
      <c r="A3" s="1" t="s">
        <v>6</v>
      </c>
      <c r="D3" s="112" t="s">
        <v>79</v>
      </c>
    </row>
    <row r="4" spans="1:11">
      <c r="D4" s="123" t="str">
        <f>"DECEMBER 31, 2023"</f>
        <v>DECEMBER 31, 2023</v>
      </c>
    </row>
    <row r="5" spans="1:11">
      <c r="D5" s="112"/>
    </row>
    <row r="6" spans="1:11" ht="33.75" customHeight="1">
      <c r="A6" s="131" t="s">
        <v>77</v>
      </c>
      <c r="B6" s="132" t="s">
        <v>158</v>
      </c>
      <c r="C6" s="133" t="s">
        <v>83</v>
      </c>
      <c r="D6" s="131" t="s">
        <v>76</v>
      </c>
      <c r="E6" s="133" t="s">
        <v>75</v>
      </c>
      <c r="F6" s="134" t="s">
        <v>159</v>
      </c>
      <c r="G6" s="133" t="s">
        <v>78</v>
      </c>
      <c r="H6" s="134" t="s">
        <v>160</v>
      </c>
      <c r="I6" s="134" t="s">
        <v>355</v>
      </c>
    </row>
    <row r="7" spans="1:11">
      <c r="A7" s="124" t="s">
        <v>247</v>
      </c>
      <c r="B7" s="99">
        <f>B8+B81</f>
        <v>806939</v>
      </c>
      <c r="C7" s="99">
        <f t="shared" ref="C7:I7" si="0">C8+C81</f>
        <v>316470</v>
      </c>
      <c r="D7" s="99">
        <f t="shared" si="0"/>
        <v>180233</v>
      </c>
      <c r="E7" s="99">
        <f t="shared" si="0"/>
        <v>122282</v>
      </c>
      <c r="F7" s="99">
        <f t="shared" si="0"/>
        <v>180738</v>
      </c>
      <c r="G7" s="99">
        <f t="shared" si="0"/>
        <v>7216</v>
      </c>
      <c r="H7" s="77">
        <f t="shared" si="0"/>
        <v>131577</v>
      </c>
      <c r="I7" s="77">
        <f t="shared" si="0"/>
        <v>368633</v>
      </c>
    </row>
    <row r="8" spans="1:11">
      <c r="A8" s="124" t="s">
        <v>248</v>
      </c>
      <c r="B8" s="71">
        <f>(B9+B10+B17+B33+B42+B50+B57+B64+B73-B81)</f>
        <v>771194</v>
      </c>
      <c r="C8" s="71">
        <f t="shared" ref="C8:H8" si="1">(C9+C10+C17+C33+C42+C50+C57+C64+C73-C81)</f>
        <v>303796</v>
      </c>
      <c r="D8" s="71">
        <f t="shared" si="1"/>
        <v>174878</v>
      </c>
      <c r="E8" s="71">
        <f t="shared" si="1"/>
        <v>112617</v>
      </c>
      <c r="F8" s="71">
        <f t="shared" si="1"/>
        <v>172717</v>
      </c>
      <c r="G8" s="71">
        <f t="shared" si="1"/>
        <v>7186</v>
      </c>
      <c r="H8" s="65">
        <f t="shared" si="1"/>
        <v>128409</v>
      </c>
      <c r="I8" s="65">
        <f>I9+I10+I17+I33+I42+I50+I57+I64+SUM(I75:I79)</f>
        <v>366094</v>
      </c>
    </row>
    <row r="9" spans="1:11">
      <c r="A9" s="124" t="s">
        <v>245</v>
      </c>
      <c r="B9" s="71">
        <f>SUM(C9:G9)</f>
        <v>9994</v>
      </c>
      <c r="C9" s="64">
        <v>3111</v>
      </c>
      <c r="D9" s="64">
        <v>2619</v>
      </c>
      <c r="E9" s="64">
        <v>1774</v>
      </c>
      <c r="F9" s="64">
        <v>2430</v>
      </c>
      <c r="G9" s="64">
        <v>60</v>
      </c>
      <c r="H9" s="122">
        <v>1636</v>
      </c>
      <c r="I9" s="122">
        <v>2487</v>
      </c>
    </row>
    <row r="10" spans="1:11">
      <c r="A10" s="124" t="s">
        <v>249</v>
      </c>
      <c r="B10" s="71">
        <f>SUM(B11:B16)</f>
        <v>60074</v>
      </c>
      <c r="C10" s="64">
        <f t="shared" ref="C10" si="2">SUM(C11:C16)</f>
        <v>23607</v>
      </c>
      <c r="D10" s="64">
        <f t="shared" ref="D10:I10" si="3">SUM(D11:D16)</f>
        <v>14534</v>
      </c>
      <c r="E10" s="64">
        <f t="shared" si="3"/>
        <v>8773</v>
      </c>
      <c r="F10" s="64">
        <f t="shared" si="3"/>
        <v>12524</v>
      </c>
      <c r="G10" s="64">
        <f t="shared" si="3"/>
        <v>636</v>
      </c>
      <c r="H10" s="122">
        <f t="shared" si="3"/>
        <v>9726</v>
      </c>
      <c r="I10" s="122">
        <f t="shared" si="3"/>
        <v>29175</v>
      </c>
    </row>
    <row r="11" spans="1:11">
      <c r="A11" s="154" t="s">
        <v>250</v>
      </c>
      <c r="B11" s="69">
        <f>SUM(C11:G11)</f>
        <v>6472</v>
      </c>
      <c r="C11" s="66">
        <v>2573</v>
      </c>
      <c r="D11" s="66">
        <v>1963</v>
      </c>
      <c r="E11" s="66">
        <v>985</v>
      </c>
      <c r="F11" s="66">
        <v>845</v>
      </c>
      <c r="G11" s="66">
        <v>106</v>
      </c>
      <c r="H11" s="73">
        <v>927</v>
      </c>
      <c r="I11" s="73">
        <v>4352</v>
      </c>
    </row>
    <row r="12" spans="1:11">
      <c r="A12" s="154" t="s">
        <v>255</v>
      </c>
      <c r="B12" s="69">
        <f>SUM(C12:G12)</f>
        <v>8601</v>
      </c>
      <c r="C12" s="66">
        <v>3249</v>
      </c>
      <c r="D12" s="66">
        <v>2476</v>
      </c>
      <c r="E12" s="66">
        <v>1339</v>
      </c>
      <c r="F12" s="66">
        <v>1437</v>
      </c>
      <c r="G12" s="66">
        <v>100</v>
      </c>
      <c r="H12" s="73">
        <v>1427</v>
      </c>
      <c r="I12" s="73">
        <v>4051</v>
      </c>
    </row>
    <row r="13" spans="1:11">
      <c r="A13" s="141" t="s">
        <v>251</v>
      </c>
      <c r="B13" s="69">
        <f t="shared" ref="B13" si="4">SUM(C13:G13)</f>
        <v>8676</v>
      </c>
      <c r="C13" s="66">
        <v>3395</v>
      </c>
      <c r="D13" s="66">
        <v>1829</v>
      </c>
      <c r="E13" s="66">
        <v>1091</v>
      </c>
      <c r="F13" s="66">
        <v>2284</v>
      </c>
      <c r="G13" s="66">
        <v>77</v>
      </c>
      <c r="H13" s="73">
        <v>1433</v>
      </c>
      <c r="I13" s="73">
        <v>4178</v>
      </c>
    </row>
    <row r="14" spans="1:11">
      <c r="A14" s="154" t="s">
        <v>252</v>
      </c>
      <c r="B14" s="69">
        <f>SUM(C14:G14)</f>
        <v>12601</v>
      </c>
      <c r="C14" s="66">
        <v>5242</v>
      </c>
      <c r="D14" s="66">
        <v>3138</v>
      </c>
      <c r="E14" s="66">
        <v>1873</v>
      </c>
      <c r="F14" s="66">
        <v>2169</v>
      </c>
      <c r="G14" s="66">
        <v>179</v>
      </c>
      <c r="H14" s="73">
        <v>1888</v>
      </c>
      <c r="I14" s="73">
        <v>6603</v>
      </c>
    </row>
    <row r="15" spans="1:11">
      <c r="A15" s="154" t="s">
        <v>253</v>
      </c>
      <c r="B15" s="69">
        <f>SUM(C15:G15)</f>
        <v>4639</v>
      </c>
      <c r="C15" s="66">
        <v>1946</v>
      </c>
      <c r="D15" s="66">
        <v>1241</v>
      </c>
      <c r="E15" s="66">
        <v>713</v>
      </c>
      <c r="F15" s="66">
        <v>697</v>
      </c>
      <c r="G15" s="66">
        <v>42</v>
      </c>
      <c r="H15" s="73">
        <v>659</v>
      </c>
      <c r="I15" s="73">
        <v>2752</v>
      </c>
    </row>
    <row r="16" spans="1:11">
      <c r="A16" s="141" t="s">
        <v>254</v>
      </c>
      <c r="B16" s="69">
        <f t="shared" ref="B16" si="5">SUM(C16:G16)</f>
        <v>19085</v>
      </c>
      <c r="C16" s="66">
        <v>7202</v>
      </c>
      <c r="D16" s="66">
        <v>3887</v>
      </c>
      <c r="E16" s="66">
        <v>2772</v>
      </c>
      <c r="F16" s="66">
        <v>5092</v>
      </c>
      <c r="G16" s="66">
        <v>132</v>
      </c>
      <c r="H16" s="73">
        <v>3392</v>
      </c>
      <c r="I16" s="73">
        <v>7239</v>
      </c>
    </row>
    <row r="17" spans="1:9">
      <c r="A17" s="124" t="s">
        <v>246</v>
      </c>
      <c r="B17" s="71">
        <f t="shared" ref="B17:I17" si="6">SUM(B18:B32)</f>
        <v>134028</v>
      </c>
      <c r="C17" s="71">
        <f t="shared" si="6"/>
        <v>55109</v>
      </c>
      <c r="D17" s="71">
        <f t="shared" si="6"/>
        <v>30889</v>
      </c>
      <c r="E17" s="71">
        <f t="shared" si="6"/>
        <v>18089</v>
      </c>
      <c r="F17" s="71">
        <f t="shared" si="6"/>
        <v>28733</v>
      </c>
      <c r="G17" s="71">
        <f t="shared" si="6"/>
        <v>1208</v>
      </c>
      <c r="H17" s="65">
        <f t="shared" si="6"/>
        <v>21478</v>
      </c>
      <c r="I17" s="65">
        <f t="shared" si="6"/>
        <v>76900</v>
      </c>
    </row>
    <row r="18" spans="1:9">
      <c r="A18" s="141" t="s">
        <v>263</v>
      </c>
      <c r="B18" s="69">
        <f t="shared" ref="B18:B32" si="7">SUM(C18:G18)</f>
        <v>5683</v>
      </c>
      <c r="C18" s="69">
        <v>2064</v>
      </c>
      <c r="D18" s="69">
        <v>1469</v>
      </c>
      <c r="E18" s="69">
        <v>775</v>
      </c>
      <c r="F18" s="69">
        <v>1342</v>
      </c>
      <c r="G18" s="69">
        <v>33</v>
      </c>
      <c r="H18" s="67">
        <v>930</v>
      </c>
      <c r="I18" s="67">
        <v>3097</v>
      </c>
    </row>
    <row r="19" spans="1:9">
      <c r="A19" s="154" t="s">
        <v>256</v>
      </c>
      <c r="B19" s="69">
        <f t="shared" si="7"/>
        <v>1744</v>
      </c>
      <c r="C19" s="66">
        <v>706</v>
      </c>
      <c r="D19" s="66">
        <v>334</v>
      </c>
      <c r="E19" s="66">
        <v>222</v>
      </c>
      <c r="F19" s="66">
        <v>469</v>
      </c>
      <c r="G19" s="66">
        <v>13</v>
      </c>
      <c r="H19" s="73">
        <v>308</v>
      </c>
      <c r="I19" s="73">
        <v>1046</v>
      </c>
    </row>
    <row r="20" spans="1:9">
      <c r="A20" s="154" t="s">
        <v>291</v>
      </c>
      <c r="B20" s="69">
        <f t="shared" si="7"/>
        <v>876</v>
      </c>
      <c r="C20" s="66">
        <v>382</v>
      </c>
      <c r="D20" s="66">
        <v>226</v>
      </c>
      <c r="E20" s="66">
        <v>90</v>
      </c>
      <c r="F20" s="66">
        <v>171</v>
      </c>
      <c r="G20" s="66">
        <v>7</v>
      </c>
      <c r="H20" s="73">
        <v>124</v>
      </c>
      <c r="I20" s="73">
        <v>425</v>
      </c>
    </row>
    <row r="21" spans="1:9">
      <c r="A21" s="141" t="s">
        <v>257</v>
      </c>
      <c r="B21" s="69">
        <f t="shared" si="7"/>
        <v>2970</v>
      </c>
      <c r="C21" s="69">
        <v>1106</v>
      </c>
      <c r="D21" s="69">
        <v>779</v>
      </c>
      <c r="E21" s="69">
        <v>450</v>
      </c>
      <c r="F21" s="69">
        <v>577</v>
      </c>
      <c r="G21" s="69">
        <v>58</v>
      </c>
      <c r="H21" s="67">
        <v>417</v>
      </c>
      <c r="I21" s="67">
        <v>1852</v>
      </c>
    </row>
    <row r="22" spans="1:9">
      <c r="A22" s="154" t="s">
        <v>258</v>
      </c>
      <c r="B22" s="69">
        <f t="shared" si="7"/>
        <v>10388</v>
      </c>
      <c r="C22" s="66">
        <v>4902</v>
      </c>
      <c r="D22" s="66">
        <v>2198</v>
      </c>
      <c r="E22" s="66">
        <v>1332</v>
      </c>
      <c r="F22" s="66">
        <v>1844</v>
      </c>
      <c r="G22" s="66">
        <v>112</v>
      </c>
      <c r="H22" s="73">
        <v>1554</v>
      </c>
      <c r="I22" s="73">
        <v>5980</v>
      </c>
    </row>
    <row r="23" spans="1:9">
      <c r="A23" s="141" t="s">
        <v>259</v>
      </c>
      <c r="B23" s="69">
        <f t="shared" si="7"/>
        <v>10121</v>
      </c>
      <c r="C23" s="66">
        <v>4588</v>
      </c>
      <c r="D23" s="66">
        <v>2539</v>
      </c>
      <c r="E23" s="66">
        <v>1186</v>
      </c>
      <c r="F23" s="66">
        <v>1734</v>
      </c>
      <c r="G23" s="66">
        <v>74</v>
      </c>
      <c r="H23" s="73">
        <v>1370</v>
      </c>
      <c r="I23" s="73">
        <v>5668</v>
      </c>
    </row>
    <row r="24" spans="1:9">
      <c r="A24" s="141" t="s">
        <v>292</v>
      </c>
      <c r="B24" s="69">
        <f t="shared" si="7"/>
        <v>4700</v>
      </c>
      <c r="C24" s="66">
        <v>1537</v>
      </c>
      <c r="D24" s="66">
        <v>1032</v>
      </c>
      <c r="E24" s="66">
        <v>606</v>
      </c>
      <c r="F24" s="66">
        <v>1460</v>
      </c>
      <c r="G24" s="66">
        <v>65</v>
      </c>
      <c r="H24" s="73">
        <v>921</v>
      </c>
      <c r="I24" s="73">
        <v>1873</v>
      </c>
    </row>
    <row r="25" spans="1:9">
      <c r="A25" s="154" t="s">
        <v>293</v>
      </c>
      <c r="B25" s="69">
        <f t="shared" si="7"/>
        <v>11676</v>
      </c>
      <c r="C25" s="66">
        <v>4951</v>
      </c>
      <c r="D25" s="66">
        <v>2693</v>
      </c>
      <c r="E25" s="66">
        <v>1518</v>
      </c>
      <c r="F25" s="66">
        <v>2466</v>
      </c>
      <c r="G25" s="66">
        <v>48</v>
      </c>
      <c r="H25" s="73">
        <v>1853</v>
      </c>
      <c r="I25" s="73">
        <v>6687</v>
      </c>
    </row>
    <row r="26" spans="1:9">
      <c r="A26" s="154" t="s">
        <v>294</v>
      </c>
      <c r="B26" s="69">
        <f t="shared" si="7"/>
        <v>20774</v>
      </c>
      <c r="C26" s="66">
        <v>9739</v>
      </c>
      <c r="D26" s="66">
        <v>4756</v>
      </c>
      <c r="E26" s="66">
        <v>2802</v>
      </c>
      <c r="F26" s="66">
        <v>3329</v>
      </c>
      <c r="G26" s="66">
        <v>148</v>
      </c>
      <c r="H26" s="73">
        <v>2980</v>
      </c>
      <c r="I26" s="73">
        <v>11868</v>
      </c>
    </row>
    <row r="27" spans="1:9">
      <c r="A27" s="141" t="s">
        <v>295</v>
      </c>
      <c r="B27" s="69">
        <f t="shared" ref="B27" si="8">SUM(C27:G27)</f>
        <v>21070</v>
      </c>
      <c r="C27" s="66">
        <v>7596</v>
      </c>
      <c r="D27" s="66">
        <v>4904</v>
      </c>
      <c r="E27" s="66">
        <v>3048</v>
      </c>
      <c r="F27" s="66">
        <v>5334</v>
      </c>
      <c r="G27" s="66">
        <v>188</v>
      </c>
      <c r="H27" s="73">
        <v>3737</v>
      </c>
      <c r="I27" s="73">
        <v>14099</v>
      </c>
    </row>
    <row r="28" spans="1:9">
      <c r="A28" s="154" t="s">
        <v>260</v>
      </c>
      <c r="B28" s="69">
        <f t="shared" si="7"/>
        <v>19767</v>
      </c>
      <c r="C28" s="66">
        <v>7810</v>
      </c>
      <c r="D28" s="66">
        <v>4578</v>
      </c>
      <c r="E28" s="66">
        <v>2601</v>
      </c>
      <c r="F28" s="66">
        <v>4553</v>
      </c>
      <c r="G28" s="66">
        <v>225</v>
      </c>
      <c r="H28" s="73">
        <v>3279</v>
      </c>
      <c r="I28" s="73">
        <v>10133</v>
      </c>
    </row>
    <row r="29" spans="1:9">
      <c r="A29" s="141" t="s">
        <v>296</v>
      </c>
      <c r="B29" s="69">
        <f t="shared" si="7"/>
        <v>1304</v>
      </c>
      <c r="C29" s="66">
        <v>601</v>
      </c>
      <c r="D29" s="66">
        <v>287</v>
      </c>
      <c r="E29" s="66">
        <v>172</v>
      </c>
      <c r="F29" s="66">
        <v>237</v>
      </c>
      <c r="G29" s="66">
        <v>7</v>
      </c>
      <c r="H29" s="73">
        <v>168</v>
      </c>
      <c r="I29" s="73">
        <v>839</v>
      </c>
    </row>
    <row r="30" spans="1:9">
      <c r="A30" s="141" t="s">
        <v>261</v>
      </c>
      <c r="B30" s="69">
        <f t="shared" si="7"/>
        <v>1661</v>
      </c>
      <c r="C30" s="66">
        <v>667</v>
      </c>
      <c r="D30" s="66">
        <v>457</v>
      </c>
      <c r="E30" s="66">
        <v>275</v>
      </c>
      <c r="F30" s="66">
        <v>251</v>
      </c>
      <c r="G30" s="66">
        <v>11</v>
      </c>
      <c r="H30" s="73">
        <v>253</v>
      </c>
      <c r="I30" s="73">
        <v>840</v>
      </c>
    </row>
    <row r="31" spans="1:9">
      <c r="A31" s="154" t="s">
        <v>262</v>
      </c>
      <c r="B31" s="69">
        <f t="shared" si="7"/>
        <v>18922</v>
      </c>
      <c r="C31" s="66">
        <v>7365</v>
      </c>
      <c r="D31" s="66">
        <v>4066</v>
      </c>
      <c r="E31" s="66">
        <v>2689</v>
      </c>
      <c r="F31" s="66">
        <v>4626</v>
      </c>
      <c r="G31" s="66">
        <v>176</v>
      </c>
      <c r="H31" s="73">
        <v>3254</v>
      </c>
      <c r="I31" s="73">
        <v>10840</v>
      </c>
    </row>
    <row r="32" spans="1:9">
      <c r="A32" s="141" t="s">
        <v>315</v>
      </c>
      <c r="B32" s="69">
        <f t="shared" si="7"/>
        <v>2372</v>
      </c>
      <c r="C32" s="66">
        <v>1095</v>
      </c>
      <c r="D32" s="66">
        <v>571</v>
      </c>
      <c r="E32" s="66">
        <v>323</v>
      </c>
      <c r="F32" s="66">
        <v>340</v>
      </c>
      <c r="G32" s="66">
        <v>43</v>
      </c>
      <c r="H32" s="73">
        <v>330</v>
      </c>
      <c r="I32" s="73">
        <v>1653</v>
      </c>
    </row>
    <row r="33" spans="1:9">
      <c r="A33" s="19" t="s">
        <v>297</v>
      </c>
      <c r="B33" s="71">
        <f>SUM(B34:B41)</f>
        <v>108590</v>
      </c>
      <c r="C33" s="64">
        <f t="shared" ref="C33:I33" si="9">SUM(C34:C41)</f>
        <v>41991</v>
      </c>
      <c r="D33" s="64">
        <f t="shared" si="9"/>
        <v>27308</v>
      </c>
      <c r="E33" s="64">
        <f t="shared" si="9"/>
        <v>15046</v>
      </c>
      <c r="F33" s="64">
        <f t="shared" si="9"/>
        <v>22612</v>
      </c>
      <c r="G33" s="64">
        <f t="shared" si="9"/>
        <v>1633</v>
      </c>
      <c r="H33" s="122">
        <f t="shared" ref="H33" si="10">SUM(H34:H41)</f>
        <v>18888</v>
      </c>
      <c r="I33" s="122">
        <f t="shared" si="9"/>
        <v>55404</v>
      </c>
    </row>
    <row r="34" spans="1:9">
      <c r="A34" s="141" t="s">
        <v>269</v>
      </c>
      <c r="B34" s="69">
        <f t="shared" ref="B34:B41" si="11">SUM(C34:G34)</f>
        <v>20912</v>
      </c>
      <c r="C34" s="66">
        <v>8232</v>
      </c>
      <c r="D34" s="66">
        <v>4826</v>
      </c>
      <c r="E34" s="66">
        <v>2702</v>
      </c>
      <c r="F34" s="66">
        <v>4824</v>
      </c>
      <c r="G34" s="66">
        <v>328</v>
      </c>
      <c r="H34" s="73">
        <v>3845</v>
      </c>
      <c r="I34" s="73">
        <v>11900</v>
      </c>
    </row>
    <row r="35" spans="1:9">
      <c r="A35" s="141" t="s">
        <v>264</v>
      </c>
      <c r="B35" s="69">
        <f t="shared" si="11"/>
        <v>14448</v>
      </c>
      <c r="C35" s="66">
        <v>6049</v>
      </c>
      <c r="D35" s="66">
        <v>3583</v>
      </c>
      <c r="E35" s="66">
        <v>1839</v>
      </c>
      <c r="F35" s="66">
        <v>2747</v>
      </c>
      <c r="G35" s="66">
        <v>230</v>
      </c>
      <c r="H35" s="73">
        <v>2240</v>
      </c>
      <c r="I35" s="73">
        <v>6921</v>
      </c>
    </row>
    <row r="36" spans="1:9">
      <c r="A36" s="141" t="s">
        <v>265</v>
      </c>
      <c r="B36" s="69">
        <f t="shared" si="11"/>
        <v>17744</v>
      </c>
      <c r="C36" s="66">
        <v>6691</v>
      </c>
      <c r="D36" s="66">
        <v>4605</v>
      </c>
      <c r="E36" s="66">
        <v>2421</v>
      </c>
      <c r="F36" s="66">
        <v>3788</v>
      </c>
      <c r="G36" s="66">
        <v>239</v>
      </c>
      <c r="H36" s="73">
        <v>3088</v>
      </c>
      <c r="I36" s="73">
        <v>8975</v>
      </c>
    </row>
    <row r="37" spans="1:9">
      <c r="A37" s="141" t="s">
        <v>266</v>
      </c>
      <c r="B37" s="69">
        <f t="shared" si="11"/>
        <v>16035</v>
      </c>
      <c r="C37" s="66">
        <v>5418</v>
      </c>
      <c r="D37" s="66">
        <v>4089</v>
      </c>
      <c r="E37" s="66">
        <v>2471</v>
      </c>
      <c r="F37" s="66">
        <v>3934</v>
      </c>
      <c r="G37" s="66">
        <v>123</v>
      </c>
      <c r="H37" s="73">
        <v>3252</v>
      </c>
      <c r="I37" s="73">
        <v>7307</v>
      </c>
    </row>
    <row r="38" spans="1:9">
      <c r="A38" s="141" t="s">
        <v>314</v>
      </c>
      <c r="B38" s="69">
        <f t="shared" si="11"/>
        <v>4051</v>
      </c>
      <c r="C38" s="66">
        <v>1818</v>
      </c>
      <c r="D38" s="66">
        <v>1009</v>
      </c>
      <c r="E38" s="66">
        <v>871</v>
      </c>
      <c r="F38" s="66">
        <v>323</v>
      </c>
      <c r="G38" s="66">
        <v>30</v>
      </c>
      <c r="H38" s="73">
        <v>608</v>
      </c>
      <c r="I38" s="73">
        <v>1855</v>
      </c>
    </row>
    <row r="39" spans="1:9">
      <c r="A39" s="141" t="s">
        <v>267</v>
      </c>
      <c r="B39" s="69">
        <f t="shared" si="11"/>
        <v>19981</v>
      </c>
      <c r="C39" s="66">
        <v>7875</v>
      </c>
      <c r="D39" s="66">
        <v>5059</v>
      </c>
      <c r="E39" s="66">
        <v>2652</v>
      </c>
      <c r="F39" s="66">
        <v>4087</v>
      </c>
      <c r="G39" s="66">
        <v>308</v>
      </c>
      <c r="H39" s="73">
        <v>3370</v>
      </c>
      <c r="I39" s="73">
        <v>10762</v>
      </c>
    </row>
    <row r="40" spans="1:9">
      <c r="A40" s="141" t="s">
        <v>298</v>
      </c>
      <c r="B40" s="69">
        <f t="shared" si="11"/>
        <v>3012</v>
      </c>
      <c r="C40" s="66">
        <v>1082</v>
      </c>
      <c r="D40" s="66">
        <v>780</v>
      </c>
      <c r="E40" s="66">
        <v>564</v>
      </c>
      <c r="F40" s="66">
        <v>521</v>
      </c>
      <c r="G40" s="66">
        <v>65</v>
      </c>
      <c r="H40" s="73">
        <v>542</v>
      </c>
      <c r="I40" s="73">
        <v>1511</v>
      </c>
    </row>
    <row r="41" spans="1:9">
      <c r="A41" s="141" t="s">
        <v>268</v>
      </c>
      <c r="B41" s="69">
        <f t="shared" si="11"/>
        <v>12407</v>
      </c>
      <c r="C41" s="66">
        <v>4826</v>
      </c>
      <c r="D41" s="66">
        <v>3357</v>
      </c>
      <c r="E41" s="66">
        <v>1526</v>
      </c>
      <c r="F41" s="66">
        <v>2388</v>
      </c>
      <c r="G41" s="66">
        <v>310</v>
      </c>
      <c r="H41" s="73">
        <v>1943</v>
      </c>
      <c r="I41" s="73">
        <v>6173</v>
      </c>
    </row>
    <row r="42" spans="1:9">
      <c r="A42" s="19" t="s">
        <v>299</v>
      </c>
      <c r="B42" s="71">
        <f>SUM(B43:B49)</f>
        <v>93409</v>
      </c>
      <c r="C42" s="64">
        <f t="shared" ref="C42:I42" si="12">SUM(C43:C49)</f>
        <v>34413</v>
      </c>
      <c r="D42" s="64">
        <f t="shared" si="12"/>
        <v>21939</v>
      </c>
      <c r="E42" s="64">
        <f t="shared" si="12"/>
        <v>14202</v>
      </c>
      <c r="F42" s="64">
        <f t="shared" si="12"/>
        <v>22028</v>
      </c>
      <c r="G42" s="64">
        <f t="shared" si="12"/>
        <v>827</v>
      </c>
      <c r="H42" s="122">
        <f t="shared" ref="H42" si="13">SUM(H43:H49)</f>
        <v>16877</v>
      </c>
      <c r="I42" s="122">
        <f t="shared" si="12"/>
        <v>42537</v>
      </c>
    </row>
    <row r="43" spans="1:9">
      <c r="A43" s="141" t="s">
        <v>276</v>
      </c>
      <c r="B43" s="69">
        <f t="shared" ref="B43:B49" si="14">SUM(C43:G43)</f>
        <v>24891</v>
      </c>
      <c r="C43" s="66">
        <v>8507</v>
      </c>
      <c r="D43" s="66">
        <v>5293</v>
      </c>
      <c r="E43" s="66">
        <v>3537</v>
      </c>
      <c r="F43" s="66">
        <v>7376</v>
      </c>
      <c r="G43" s="66">
        <v>178</v>
      </c>
      <c r="H43" s="73">
        <v>4881</v>
      </c>
      <c r="I43" s="73">
        <v>12101</v>
      </c>
    </row>
    <row r="44" spans="1:9">
      <c r="A44" s="141" t="s">
        <v>270</v>
      </c>
      <c r="B44" s="69">
        <f t="shared" si="14"/>
        <v>7907</v>
      </c>
      <c r="C44" s="66">
        <v>2917</v>
      </c>
      <c r="D44" s="66">
        <v>2061</v>
      </c>
      <c r="E44" s="66">
        <v>1266</v>
      </c>
      <c r="F44" s="66">
        <v>1561</v>
      </c>
      <c r="G44" s="66">
        <v>102</v>
      </c>
      <c r="H44" s="73">
        <v>1421</v>
      </c>
      <c r="I44" s="73">
        <v>3505</v>
      </c>
    </row>
    <row r="45" spans="1:9">
      <c r="A45" s="141" t="s">
        <v>271</v>
      </c>
      <c r="B45" s="69">
        <f t="shared" si="14"/>
        <v>5317</v>
      </c>
      <c r="C45" s="66">
        <v>2021</v>
      </c>
      <c r="D45" s="66">
        <v>1422</v>
      </c>
      <c r="E45" s="66">
        <v>964</v>
      </c>
      <c r="F45" s="66">
        <v>858</v>
      </c>
      <c r="G45" s="66">
        <v>52</v>
      </c>
      <c r="H45" s="73">
        <v>865</v>
      </c>
      <c r="I45" s="73">
        <v>2887</v>
      </c>
    </row>
    <row r="46" spans="1:9">
      <c r="A46" s="141" t="s">
        <v>272</v>
      </c>
      <c r="B46" s="69">
        <f t="shared" si="14"/>
        <v>11994</v>
      </c>
      <c r="C46" s="66">
        <v>4566</v>
      </c>
      <c r="D46" s="66">
        <v>3391</v>
      </c>
      <c r="E46" s="66">
        <v>2223</v>
      </c>
      <c r="F46" s="66">
        <v>1685</v>
      </c>
      <c r="G46" s="66">
        <v>129</v>
      </c>
      <c r="H46" s="73">
        <v>1977</v>
      </c>
      <c r="I46" s="73">
        <v>6339</v>
      </c>
    </row>
    <row r="47" spans="1:9">
      <c r="A47" s="154" t="s">
        <v>273</v>
      </c>
      <c r="B47" s="69">
        <f t="shared" si="14"/>
        <v>13680</v>
      </c>
      <c r="C47" s="66">
        <v>4998</v>
      </c>
      <c r="D47" s="66">
        <v>2953</v>
      </c>
      <c r="E47" s="66">
        <v>2317</v>
      </c>
      <c r="F47" s="66">
        <v>3317</v>
      </c>
      <c r="G47" s="66">
        <v>95</v>
      </c>
      <c r="H47" s="73">
        <v>2704</v>
      </c>
      <c r="I47" s="73">
        <v>5866</v>
      </c>
    </row>
    <row r="48" spans="1:9">
      <c r="A48" s="141" t="s">
        <v>274</v>
      </c>
      <c r="B48" s="69">
        <f t="shared" si="14"/>
        <v>27066</v>
      </c>
      <c r="C48" s="66">
        <v>10335</v>
      </c>
      <c r="D48" s="66">
        <v>6097</v>
      </c>
      <c r="E48" s="66">
        <v>3521</v>
      </c>
      <c r="F48" s="66">
        <v>6864</v>
      </c>
      <c r="G48" s="66">
        <v>249</v>
      </c>
      <c r="H48" s="73">
        <v>4655</v>
      </c>
      <c r="I48" s="73">
        <v>10566</v>
      </c>
    </row>
    <row r="49" spans="1:12">
      <c r="A49" s="141" t="s">
        <v>275</v>
      </c>
      <c r="B49" s="69">
        <f t="shared" si="14"/>
        <v>2554</v>
      </c>
      <c r="C49" s="66">
        <v>1069</v>
      </c>
      <c r="D49" s="66">
        <v>722</v>
      </c>
      <c r="E49" s="66">
        <v>374</v>
      </c>
      <c r="F49" s="66">
        <v>367</v>
      </c>
      <c r="G49" s="66">
        <v>22</v>
      </c>
      <c r="H49" s="73">
        <v>374</v>
      </c>
      <c r="I49" s="73">
        <v>1273</v>
      </c>
    </row>
    <row r="50" spans="1:12">
      <c r="A50" s="19" t="s">
        <v>300</v>
      </c>
      <c r="B50" s="71">
        <f t="shared" ref="B50:I50" si="15">SUM(B51:B56)</f>
        <v>135399</v>
      </c>
      <c r="C50" s="71">
        <f t="shared" si="15"/>
        <v>52597</v>
      </c>
      <c r="D50" s="71">
        <f t="shared" si="15"/>
        <v>25970</v>
      </c>
      <c r="E50" s="71">
        <f t="shared" si="15"/>
        <v>20085</v>
      </c>
      <c r="F50" s="71">
        <f t="shared" si="15"/>
        <v>35665</v>
      </c>
      <c r="G50" s="71">
        <f t="shared" si="15"/>
        <v>1082</v>
      </c>
      <c r="H50" s="65">
        <f t="shared" si="15"/>
        <v>23157</v>
      </c>
      <c r="I50" s="65">
        <f t="shared" si="15"/>
        <v>54001</v>
      </c>
      <c r="J50" s="7"/>
      <c r="K50" s="7"/>
    </row>
    <row r="51" spans="1:12">
      <c r="A51" s="141" t="s">
        <v>244</v>
      </c>
      <c r="B51" s="69">
        <f t="shared" ref="B51" si="16">SUM(C51:G51)</f>
        <v>10261</v>
      </c>
      <c r="C51" s="66">
        <v>4214</v>
      </c>
      <c r="D51" s="66">
        <v>2285</v>
      </c>
      <c r="E51" s="66">
        <v>2017</v>
      </c>
      <c r="F51" s="66">
        <v>1660</v>
      </c>
      <c r="G51" s="66">
        <v>85</v>
      </c>
      <c r="H51" s="73">
        <v>1796</v>
      </c>
      <c r="I51" s="73">
        <v>5280</v>
      </c>
    </row>
    <row r="52" spans="1:12">
      <c r="A52" s="141" t="s">
        <v>278</v>
      </c>
      <c r="B52" s="69">
        <f t="shared" ref="B52:B56" si="17">SUM(C52:G52)</f>
        <v>85597</v>
      </c>
      <c r="C52" s="66">
        <v>33038</v>
      </c>
      <c r="D52" s="66">
        <v>15507</v>
      </c>
      <c r="E52" s="66">
        <v>13212</v>
      </c>
      <c r="F52" s="66">
        <v>23185</v>
      </c>
      <c r="G52" s="66">
        <v>655</v>
      </c>
      <c r="H52" s="73">
        <v>14760</v>
      </c>
      <c r="I52" s="73">
        <v>30276</v>
      </c>
    </row>
    <row r="53" spans="1:12">
      <c r="A53" s="141" t="s">
        <v>277</v>
      </c>
      <c r="B53" s="69">
        <f t="shared" si="17"/>
        <v>25880</v>
      </c>
      <c r="C53" s="66">
        <v>9727</v>
      </c>
      <c r="D53" s="66">
        <v>5194</v>
      </c>
      <c r="E53" s="66">
        <v>3063</v>
      </c>
      <c r="F53" s="66">
        <v>7702</v>
      </c>
      <c r="G53" s="66">
        <v>194</v>
      </c>
      <c r="H53" s="73">
        <v>4540</v>
      </c>
      <c r="I53" s="73">
        <v>11167</v>
      </c>
    </row>
    <row r="54" spans="1:12">
      <c r="A54" s="141" t="s">
        <v>302</v>
      </c>
      <c r="B54" s="69">
        <f t="shared" si="17"/>
        <v>2406</v>
      </c>
      <c r="C54" s="66">
        <v>1383</v>
      </c>
      <c r="D54" s="66">
        <v>336</v>
      </c>
      <c r="E54" s="66">
        <v>272</v>
      </c>
      <c r="F54" s="66">
        <v>368</v>
      </c>
      <c r="G54" s="66">
        <v>47</v>
      </c>
      <c r="H54" s="73">
        <v>303</v>
      </c>
      <c r="I54" s="73">
        <v>1061</v>
      </c>
    </row>
    <row r="55" spans="1:12">
      <c r="A55" s="141" t="s">
        <v>303</v>
      </c>
      <c r="B55" s="69">
        <f t="shared" si="17"/>
        <v>11011</v>
      </c>
      <c r="C55" s="66">
        <v>4098</v>
      </c>
      <c r="D55" s="66">
        <v>2610</v>
      </c>
      <c r="E55" s="66">
        <v>1492</v>
      </c>
      <c r="F55" s="66">
        <v>2711</v>
      </c>
      <c r="G55" s="66">
        <v>100</v>
      </c>
      <c r="H55" s="73">
        <v>1732</v>
      </c>
      <c r="I55" s="73">
        <v>6175</v>
      </c>
    </row>
    <row r="56" spans="1:12">
      <c r="A56" s="141" t="s">
        <v>304</v>
      </c>
      <c r="B56" s="69">
        <f t="shared" si="17"/>
        <v>244</v>
      </c>
      <c r="C56" s="66">
        <v>137</v>
      </c>
      <c r="D56" s="66">
        <v>38</v>
      </c>
      <c r="E56" s="66">
        <v>29</v>
      </c>
      <c r="F56" s="66">
        <v>39</v>
      </c>
      <c r="G56" s="66">
        <v>1</v>
      </c>
      <c r="H56" s="73">
        <v>26</v>
      </c>
      <c r="I56" s="73">
        <v>42</v>
      </c>
    </row>
    <row r="57" spans="1:12">
      <c r="A57" s="19" t="s">
        <v>305</v>
      </c>
      <c r="B57" s="71">
        <f>SUM(B58:B63)</f>
        <v>109279</v>
      </c>
      <c r="C57" s="64">
        <f t="shared" ref="C57:I57" si="18">SUM(C58:C63)</f>
        <v>44637</v>
      </c>
      <c r="D57" s="64">
        <f t="shared" si="18"/>
        <v>23191</v>
      </c>
      <c r="E57" s="64">
        <f t="shared" si="18"/>
        <v>15569</v>
      </c>
      <c r="F57" s="64">
        <f t="shared" si="18"/>
        <v>25057</v>
      </c>
      <c r="G57" s="64">
        <f t="shared" si="18"/>
        <v>825</v>
      </c>
      <c r="H57" s="122">
        <f t="shared" ref="H57" si="19">SUM(H58:H63)</f>
        <v>17229</v>
      </c>
      <c r="I57" s="122">
        <f t="shared" si="18"/>
        <v>52782</v>
      </c>
    </row>
    <row r="58" spans="1:12">
      <c r="A58" s="141" t="s">
        <v>283</v>
      </c>
      <c r="B58" s="69">
        <f>SUM(C58:G58)</f>
        <v>7366</v>
      </c>
      <c r="C58" s="66">
        <v>3280</v>
      </c>
      <c r="D58" s="66">
        <v>1755</v>
      </c>
      <c r="E58" s="66">
        <v>1176</v>
      </c>
      <c r="F58" s="66">
        <v>1054</v>
      </c>
      <c r="G58" s="66">
        <v>101</v>
      </c>
      <c r="H58" s="73">
        <v>923</v>
      </c>
      <c r="I58" s="73">
        <v>3634</v>
      </c>
    </row>
    <row r="59" spans="1:12">
      <c r="A59" s="141" t="s">
        <v>279</v>
      </c>
      <c r="B59" s="69">
        <f>SUM(C59:G59)</f>
        <v>6970</v>
      </c>
      <c r="C59" s="66">
        <v>2986</v>
      </c>
      <c r="D59" s="66">
        <v>1607</v>
      </c>
      <c r="E59" s="66">
        <v>1124</v>
      </c>
      <c r="F59" s="66">
        <v>1180</v>
      </c>
      <c r="G59" s="66">
        <v>73</v>
      </c>
      <c r="H59" s="73">
        <v>977</v>
      </c>
      <c r="I59" s="73">
        <v>4350</v>
      </c>
    </row>
    <row r="60" spans="1:12">
      <c r="A60" s="141" t="s">
        <v>280</v>
      </c>
      <c r="B60" s="69">
        <f t="shared" ref="B60" si="20">SUM(C60:G60)</f>
        <v>5553</v>
      </c>
      <c r="C60" s="66">
        <v>2470</v>
      </c>
      <c r="D60" s="66">
        <v>1178</v>
      </c>
      <c r="E60" s="66">
        <v>828</v>
      </c>
      <c r="F60" s="66">
        <v>1038</v>
      </c>
      <c r="G60" s="66">
        <v>39</v>
      </c>
      <c r="H60" s="73">
        <v>731</v>
      </c>
      <c r="I60" s="73">
        <v>2921</v>
      </c>
    </row>
    <row r="61" spans="1:12">
      <c r="A61" s="141" t="s">
        <v>306</v>
      </c>
      <c r="B61" s="69">
        <f>SUM(C61:G61)</f>
        <v>5228</v>
      </c>
      <c r="C61" s="66">
        <v>2113</v>
      </c>
      <c r="D61" s="66">
        <v>1396</v>
      </c>
      <c r="E61" s="66">
        <v>971</v>
      </c>
      <c r="F61" s="66">
        <v>664</v>
      </c>
      <c r="G61" s="66">
        <v>84</v>
      </c>
      <c r="H61" s="73">
        <v>596</v>
      </c>
      <c r="I61" s="73">
        <v>2812</v>
      </c>
    </row>
    <row r="62" spans="1:12">
      <c r="A62" s="141" t="s">
        <v>281</v>
      </c>
      <c r="B62" s="69">
        <f>SUM(C62:G62)</f>
        <v>10982</v>
      </c>
      <c r="C62" s="66">
        <v>4935</v>
      </c>
      <c r="D62" s="66">
        <v>2568</v>
      </c>
      <c r="E62" s="66">
        <v>1665</v>
      </c>
      <c r="F62" s="66">
        <v>1746</v>
      </c>
      <c r="G62" s="66">
        <v>68</v>
      </c>
      <c r="H62" s="73">
        <v>1568</v>
      </c>
      <c r="I62" s="73">
        <v>4364</v>
      </c>
    </row>
    <row r="63" spans="1:12">
      <c r="A63" s="141" t="s">
        <v>282</v>
      </c>
      <c r="B63" s="69">
        <f>SUM(C63:G63)</f>
        <v>73180</v>
      </c>
      <c r="C63" s="66">
        <v>28853</v>
      </c>
      <c r="D63" s="66">
        <v>14687</v>
      </c>
      <c r="E63" s="66">
        <v>9805</v>
      </c>
      <c r="F63" s="66">
        <v>19375</v>
      </c>
      <c r="G63" s="66">
        <v>460</v>
      </c>
      <c r="H63" s="73">
        <v>12434</v>
      </c>
      <c r="I63" s="73">
        <v>34701</v>
      </c>
    </row>
    <row r="64" spans="1:12">
      <c r="A64" s="19" t="s">
        <v>307</v>
      </c>
      <c r="B64" s="71">
        <f>SUM(B65:B71)</f>
        <v>119564</v>
      </c>
      <c r="C64" s="71">
        <f t="shared" ref="C64:H64" si="21">SUM(C65:C71)</f>
        <v>47818</v>
      </c>
      <c r="D64" s="71">
        <f t="shared" si="21"/>
        <v>28313</v>
      </c>
      <c r="E64" s="71">
        <f t="shared" si="21"/>
        <v>18965</v>
      </c>
      <c r="F64" s="71">
        <f t="shared" si="21"/>
        <v>23557</v>
      </c>
      <c r="G64" s="71">
        <f t="shared" si="21"/>
        <v>911</v>
      </c>
      <c r="H64" s="65">
        <f t="shared" si="21"/>
        <v>19267</v>
      </c>
      <c r="I64" s="65">
        <f>SUM(I65:I71)</f>
        <v>52717</v>
      </c>
      <c r="J64" s="7"/>
      <c r="K64" s="7"/>
      <c r="L64" s="7"/>
    </row>
    <row r="65" spans="1:9">
      <c r="A65" s="141" t="s">
        <v>308</v>
      </c>
      <c r="B65" s="69">
        <f t="shared" ref="B65:B81" si="22">SUM(C65:G65)</f>
        <v>2</v>
      </c>
      <c r="C65" s="13">
        <v>0</v>
      </c>
      <c r="D65" s="13">
        <v>0</v>
      </c>
      <c r="E65" s="13">
        <v>1</v>
      </c>
      <c r="F65" s="13">
        <v>1</v>
      </c>
      <c r="G65" s="66">
        <v>0</v>
      </c>
      <c r="H65" s="73">
        <v>0</v>
      </c>
      <c r="I65" s="73">
        <v>5</v>
      </c>
    </row>
    <row r="66" spans="1:9">
      <c r="A66" s="141" t="s">
        <v>284</v>
      </c>
      <c r="B66" s="69">
        <f t="shared" si="22"/>
        <v>28640</v>
      </c>
      <c r="C66" s="66">
        <v>10961</v>
      </c>
      <c r="D66" s="66">
        <v>5647</v>
      </c>
      <c r="E66" s="66">
        <v>5482</v>
      </c>
      <c r="F66" s="66">
        <v>6325</v>
      </c>
      <c r="G66" s="66">
        <v>225</v>
      </c>
      <c r="H66" s="73">
        <v>5510</v>
      </c>
      <c r="I66" s="73">
        <v>9661</v>
      </c>
    </row>
    <row r="67" spans="1:9">
      <c r="A67" s="141" t="s">
        <v>285</v>
      </c>
      <c r="B67" s="69">
        <f t="shared" si="22"/>
        <v>75480</v>
      </c>
      <c r="C67" s="66">
        <v>31519</v>
      </c>
      <c r="D67" s="66">
        <v>19877</v>
      </c>
      <c r="E67" s="66">
        <v>11074</v>
      </c>
      <c r="F67" s="66">
        <v>12419</v>
      </c>
      <c r="G67" s="66">
        <v>591</v>
      </c>
      <c r="H67" s="73">
        <v>10790</v>
      </c>
      <c r="I67" s="73">
        <v>36545</v>
      </c>
    </row>
    <row r="68" spans="1:9">
      <c r="A68" s="141" t="s">
        <v>286</v>
      </c>
      <c r="B68" s="69">
        <f t="shared" ref="B68:B71" si="23">SUM(C68:G68)</f>
        <v>221</v>
      </c>
      <c r="C68" s="66">
        <v>72</v>
      </c>
      <c r="D68" s="66">
        <v>33</v>
      </c>
      <c r="E68" s="66">
        <v>20</v>
      </c>
      <c r="F68" s="66">
        <v>96</v>
      </c>
      <c r="G68" s="66">
        <v>0</v>
      </c>
      <c r="H68" s="73">
        <v>50</v>
      </c>
      <c r="I68" s="73">
        <v>234</v>
      </c>
    </row>
    <row r="69" spans="1:9">
      <c r="A69" s="141" t="s">
        <v>287</v>
      </c>
      <c r="B69" s="69">
        <f t="shared" si="23"/>
        <v>4742</v>
      </c>
      <c r="C69" s="66">
        <v>1688</v>
      </c>
      <c r="D69" s="66">
        <v>679</v>
      </c>
      <c r="E69" s="66">
        <v>850</v>
      </c>
      <c r="F69" s="66">
        <v>1505</v>
      </c>
      <c r="G69" s="66">
        <v>20</v>
      </c>
      <c r="H69" s="73">
        <v>956</v>
      </c>
      <c r="I69" s="73">
        <v>2224</v>
      </c>
    </row>
    <row r="70" spans="1:9">
      <c r="A70" s="141" t="s">
        <v>288</v>
      </c>
      <c r="B70" s="69">
        <f t="shared" si="23"/>
        <v>10465</v>
      </c>
      <c r="C70" s="66">
        <v>3572</v>
      </c>
      <c r="D70" s="66">
        <v>2076</v>
      </c>
      <c r="E70" s="66">
        <v>1535</v>
      </c>
      <c r="F70" s="66">
        <v>3207</v>
      </c>
      <c r="G70" s="66">
        <v>75</v>
      </c>
      <c r="H70" s="73">
        <v>1957</v>
      </c>
      <c r="I70" s="73">
        <v>4037</v>
      </c>
    </row>
    <row r="71" spans="1:9">
      <c r="A71" s="141" t="s">
        <v>311</v>
      </c>
      <c r="B71" s="69">
        <f t="shared" si="23"/>
        <v>14</v>
      </c>
      <c r="C71" s="66">
        <v>6</v>
      </c>
      <c r="D71" s="66">
        <v>1</v>
      </c>
      <c r="E71" s="66">
        <v>3</v>
      </c>
      <c r="F71" s="66">
        <v>4</v>
      </c>
      <c r="G71" s="66">
        <v>0</v>
      </c>
      <c r="H71" s="73">
        <v>4</v>
      </c>
      <c r="I71" s="73">
        <v>11</v>
      </c>
    </row>
    <row r="72" spans="1:9">
      <c r="A72" s="19" t="s">
        <v>313</v>
      </c>
      <c r="B72" s="71">
        <f>SUM(C72:G72)</f>
        <v>17</v>
      </c>
      <c r="C72" s="71">
        <v>6</v>
      </c>
      <c r="D72" s="71">
        <v>1</v>
      </c>
      <c r="E72" s="71">
        <v>5</v>
      </c>
      <c r="F72" s="71">
        <v>5</v>
      </c>
      <c r="G72" s="71">
        <v>0</v>
      </c>
      <c r="H72" s="65">
        <v>4</v>
      </c>
      <c r="I72" s="65">
        <v>11</v>
      </c>
    </row>
    <row r="73" spans="1:9">
      <c r="A73" s="156" t="s">
        <v>360</v>
      </c>
      <c r="B73" s="71">
        <f>SUM(B75:B81)</f>
        <v>36602</v>
      </c>
      <c r="C73" s="71">
        <f t="shared" ref="C73:I73" si="24">SUM(C75:C81)</f>
        <v>13187</v>
      </c>
      <c r="D73" s="71">
        <f t="shared" si="24"/>
        <v>5470</v>
      </c>
      <c r="E73" s="71">
        <f t="shared" si="24"/>
        <v>9779</v>
      </c>
      <c r="F73" s="71">
        <f t="shared" si="24"/>
        <v>8132</v>
      </c>
      <c r="G73" s="71">
        <f t="shared" si="24"/>
        <v>34</v>
      </c>
      <c r="H73" s="71">
        <f t="shared" si="24"/>
        <v>3319</v>
      </c>
      <c r="I73" s="71">
        <f t="shared" si="24"/>
        <v>2630</v>
      </c>
    </row>
    <row r="74" spans="1:9">
      <c r="A74" s="157" t="s">
        <v>312</v>
      </c>
      <c r="B74" s="71">
        <f>SUM(C74:G74)</f>
        <v>854</v>
      </c>
      <c r="C74" s="71">
        <v>513</v>
      </c>
      <c r="D74" s="71">
        <v>115</v>
      </c>
      <c r="E74" s="71">
        <v>112</v>
      </c>
      <c r="F74" s="71">
        <v>110</v>
      </c>
      <c r="G74" s="71">
        <v>4</v>
      </c>
      <c r="H74" s="65">
        <v>151</v>
      </c>
      <c r="I74" s="65">
        <v>91</v>
      </c>
    </row>
    <row r="75" spans="1:9" ht="12">
      <c r="A75" s="158" t="s">
        <v>301</v>
      </c>
      <c r="B75" s="69">
        <f>SUM(C75:G75)</f>
        <v>11</v>
      </c>
      <c r="C75" s="66">
        <v>1</v>
      </c>
      <c r="D75" s="66">
        <v>1</v>
      </c>
      <c r="E75" s="66">
        <v>4</v>
      </c>
      <c r="F75" s="66">
        <v>5</v>
      </c>
      <c r="G75" s="66">
        <v>0</v>
      </c>
      <c r="H75" s="73">
        <v>6</v>
      </c>
      <c r="I75" s="73">
        <v>4</v>
      </c>
    </row>
    <row r="76" spans="1:9" ht="12">
      <c r="A76" s="158" t="s">
        <v>290</v>
      </c>
      <c r="B76" s="69">
        <f t="shared" ref="B76" si="25">SUM(C76:G76)</f>
        <v>352</v>
      </c>
      <c r="C76" s="69">
        <v>157</v>
      </c>
      <c r="D76" s="69">
        <v>74</v>
      </c>
      <c r="E76" s="69">
        <v>53</v>
      </c>
      <c r="F76" s="69">
        <v>65</v>
      </c>
      <c r="G76" s="69">
        <v>3</v>
      </c>
      <c r="H76" s="67">
        <v>83</v>
      </c>
      <c r="I76" s="67">
        <v>40</v>
      </c>
    </row>
    <row r="77" spans="1:9" ht="13">
      <c r="A77" s="158" t="s">
        <v>316</v>
      </c>
      <c r="B77" s="69">
        <f t="shared" ref="B77" si="26">SUM(C77:G77)</f>
        <v>491</v>
      </c>
      <c r="C77" s="13">
        <v>355</v>
      </c>
      <c r="D77" s="13">
        <v>40</v>
      </c>
      <c r="E77" s="13">
        <v>55</v>
      </c>
      <c r="F77" s="13">
        <v>40</v>
      </c>
      <c r="G77" s="66">
        <v>1</v>
      </c>
      <c r="H77" s="73">
        <v>62</v>
      </c>
      <c r="I77" s="73">
        <v>47</v>
      </c>
    </row>
    <row r="78" spans="1:9">
      <c r="A78" s="140" t="s">
        <v>309</v>
      </c>
      <c r="B78" s="69">
        <f>SUM(C78:G78)</f>
        <v>1</v>
      </c>
      <c r="C78" s="66">
        <v>0</v>
      </c>
      <c r="D78" s="66">
        <v>0</v>
      </c>
      <c r="E78" s="66">
        <v>1</v>
      </c>
      <c r="F78" s="66">
        <v>0</v>
      </c>
      <c r="G78" s="66">
        <v>0</v>
      </c>
      <c r="H78" s="73">
        <v>0</v>
      </c>
      <c r="I78" s="73">
        <v>0</v>
      </c>
    </row>
    <row r="79" spans="1:9">
      <c r="A79" s="140" t="s">
        <v>310</v>
      </c>
      <c r="B79" s="69">
        <f>SUM(C79:G79)</f>
        <v>2</v>
      </c>
      <c r="C79" s="66">
        <v>0</v>
      </c>
      <c r="D79" s="66">
        <v>0</v>
      </c>
      <c r="E79" s="66">
        <v>1</v>
      </c>
      <c r="F79" s="66">
        <v>1</v>
      </c>
      <c r="G79" s="66">
        <v>0</v>
      </c>
      <c r="H79" s="73">
        <v>0</v>
      </c>
      <c r="I79" s="73">
        <v>0</v>
      </c>
    </row>
    <row r="80" spans="1:9">
      <c r="A80" s="140" t="s">
        <v>289</v>
      </c>
      <c r="B80" s="69">
        <f>SUM(C80:G80)</f>
        <v>0</v>
      </c>
      <c r="C80" s="66">
        <v>0</v>
      </c>
      <c r="D80" s="66">
        <v>0</v>
      </c>
      <c r="E80" s="66">
        <v>0</v>
      </c>
      <c r="F80" s="66">
        <v>0</v>
      </c>
      <c r="G80" s="66">
        <v>0</v>
      </c>
      <c r="H80" s="73">
        <v>0</v>
      </c>
      <c r="I80" s="73">
        <v>0</v>
      </c>
    </row>
    <row r="81" spans="1:9" ht="10.5" customHeight="1">
      <c r="A81" s="143" t="s">
        <v>356</v>
      </c>
      <c r="B81" s="121">
        <f t="shared" si="22"/>
        <v>35745</v>
      </c>
      <c r="C81" s="61">
        <v>12674</v>
      </c>
      <c r="D81" s="61">
        <v>5355</v>
      </c>
      <c r="E81" s="61">
        <v>9665</v>
      </c>
      <c r="F81" s="61">
        <v>8021</v>
      </c>
      <c r="G81" s="61">
        <v>30</v>
      </c>
      <c r="H81" s="151">
        <v>3168</v>
      </c>
      <c r="I81" s="151">
        <v>2539</v>
      </c>
    </row>
    <row r="82" spans="1:9" ht="10.5" customHeight="1">
      <c r="A82" s="18"/>
      <c r="B82" s="63"/>
      <c r="C82" s="68"/>
      <c r="D82" s="68"/>
      <c r="E82" s="68"/>
      <c r="F82" s="68"/>
      <c r="G82" s="68"/>
      <c r="H82" s="120"/>
      <c r="I82" s="120"/>
    </row>
    <row r="83" spans="1:9">
      <c r="A83" s="1" t="s">
        <v>134</v>
      </c>
    </row>
    <row r="84" spans="1:9">
      <c r="A84" s="128" t="s">
        <v>135</v>
      </c>
    </row>
    <row r="85" spans="1:9">
      <c r="A85" s="3" t="s">
        <v>74</v>
      </c>
    </row>
    <row r="86" spans="1:9">
      <c r="A86" s="3" t="s">
        <v>73</v>
      </c>
    </row>
    <row r="87" spans="1:9">
      <c r="A87" s="3" t="s">
        <v>113</v>
      </c>
    </row>
    <row r="88" spans="1:9">
      <c r="A88" s="1" t="s">
        <v>98</v>
      </c>
    </row>
    <row r="89" spans="1:9">
      <c r="A89" s="1" t="s">
        <v>82</v>
      </c>
    </row>
    <row r="90" spans="1:9">
      <c r="A90" s="1" t="s">
        <v>357</v>
      </c>
    </row>
    <row r="91" spans="1:9">
      <c r="A91" s="1" t="s">
        <v>358</v>
      </c>
    </row>
    <row r="92" spans="1:9">
      <c r="A92" s="3" t="s">
        <v>377</v>
      </c>
    </row>
    <row r="93" spans="1:9">
      <c r="A93" s="3" t="s">
        <v>361</v>
      </c>
    </row>
    <row r="97" s="5" customFormat="1"/>
  </sheetData>
  <pageMargins left="0.5" right="0.18" top="1" bottom="1" header="0.5" footer="0.5"/>
  <pageSetup firstPageNumber="8" fitToHeight="2" orientation="portrait" useFirstPageNumber="1" r:id="rId1"/>
  <headerFooter alignWithMargins="0">
    <oddFooter>&amp;C&amp;P of 31</oddFooter>
  </headerFooter>
  <rowBreaks count="1" manualBreakCount="1">
    <brk id="56" max="8" man="1"/>
  </rowBreaks>
  <ignoredErrors>
    <ignoredError sqref="B51:I56 B75:I81 I8:I9 B9 B11:B16" formulaRange="1"/>
    <ignoredError sqref="B58:I74 B57 B18:B49 B10" formula="1" formulaRange="1"/>
    <ignoredError sqref="C57:I57 I10" formula="1" formulaRange="1" unlockedFormula="1"/>
    <ignoredError sqref="B17 B50" formula="1"/>
    <ignoredError sqref="C33:I42 C11:H11" unlockedFormula="1"/>
    <ignoredError sqref="I11" formulaRange="1" unlockedFormula="1"/>
    <ignoredError sqref="C10:H10" formula="1" unlocked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92"/>
  <sheetViews>
    <sheetView showGridLines="0" zoomScaleNormal="100" workbookViewId="0">
      <pane xSplit="1" ySplit="8" topLeftCell="B50" activePane="bottomRight" state="frozen"/>
      <selection activeCell="K1" sqref="K1"/>
      <selection pane="topRight" activeCell="K1" sqref="K1"/>
      <selection pane="bottomLeft" activeCell="K1" sqref="K1"/>
      <selection pane="bottomRight" activeCell="K1" sqref="K1"/>
    </sheetView>
  </sheetViews>
  <sheetFormatPr baseColWidth="10" defaultColWidth="11.796875" defaultRowHeight="11"/>
  <cols>
    <col min="1" max="1" width="29.59765625" style="1" customWidth="1"/>
    <col min="2" max="2" width="8" style="1" customWidth="1"/>
    <col min="3" max="3" width="9.3984375" style="1" customWidth="1"/>
    <col min="4" max="4" width="10" style="1" customWidth="1"/>
    <col min="5" max="5" width="15.19921875" style="1" customWidth="1"/>
    <col min="6" max="6" width="11.3984375" style="1" customWidth="1"/>
    <col min="7" max="7" width="7.796875" style="1" customWidth="1"/>
    <col min="8" max="8" width="11.3984375" style="1" customWidth="1"/>
    <col min="9" max="9" width="8.3984375" style="1" customWidth="1"/>
    <col min="10" max="10" width="9.59765625" style="1" customWidth="1"/>
    <col min="11" max="11" width="6.59765625" style="1" customWidth="1"/>
    <col min="12" max="248" width="11.796875" style="1" customWidth="1"/>
    <col min="249" max="16384" width="11.796875" style="1"/>
  </cols>
  <sheetData>
    <row r="1" spans="1:10">
      <c r="D1" s="112" t="s">
        <v>85</v>
      </c>
    </row>
    <row r="2" spans="1:10" ht="13.75" customHeight="1">
      <c r="D2" s="112" t="s">
        <v>84</v>
      </c>
    </row>
    <row r="3" spans="1:10">
      <c r="A3" s="16" t="s">
        <v>6</v>
      </c>
      <c r="D3" s="112" t="s">
        <v>79</v>
      </c>
    </row>
    <row r="4" spans="1:10">
      <c r="D4" s="123" t="str">
        <f>'Table 5'!D4</f>
        <v>DECEMBER 31, 2023</v>
      </c>
    </row>
    <row r="5" spans="1:10">
      <c r="D5" s="112"/>
    </row>
    <row r="6" spans="1:10" ht="33.75" customHeight="1">
      <c r="A6" s="131" t="s">
        <v>77</v>
      </c>
      <c r="B6" s="132" t="s">
        <v>158</v>
      </c>
      <c r="C6" s="133" t="s">
        <v>83</v>
      </c>
      <c r="D6" s="131" t="s">
        <v>76</v>
      </c>
      <c r="E6" s="133" t="s">
        <v>75</v>
      </c>
      <c r="F6" s="134" t="s">
        <v>159</v>
      </c>
      <c r="G6" s="133" t="s">
        <v>78</v>
      </c>
      <c r="H6" s="134" t="s">
        <v>160</v>
      </c>
      <c r="I6" s="134" t="s">
        <v>355</v>
      </c>
    </row>
    <row r="7" spans="1:10">
      <c r="A7" s="124" t="s">
        <v>247</v>
      </c>
      <c r="B7" s="99">
        <f t="shared" ref="B7:I7" si="0">SUM(B8+B81)</f>
        <v>82817</v>
      </c>
      <c r="C7" s="99">
        <f t="shared" si="0"/>
        <v>49286</v>
      </c>
      <c r="D7" s="99">
        <f t="shared" si="0"/>
        <v>14192</v>
      </c>
      <c r="E7" s="99">
        <f t="shared" si="0"/>
        <v>9971</v>
      </c>
      <c r="F7" s="99">
        <f t="shared" si="0"/>
        <v>9071</v>
      </c>
      <c r="G7" s="99">
        <f t="shared" si="0"/>
        <v>297</v>
      </c>
      <c r="H7" s="99">
        <f t="shared" si="0"/>
        <v>11224</v>
      </c>
      <c r="I7" s="99">
        <f t="shared" si="0"/>
        <v>30935</v>
      </c>
      <c r="J7" s="63"/>
    </row>
    <row r="8" spans="1:10">
      <c r="A8" s="124" t="s">
        <v>248</v>
      </c>
      <c r="B8" s="71">
        <f>(B9+B10+B17+B33+B42+B50+B57+B64+B73-B81)</f>
        <v>80065</v>
      </c>
      <c r="C8" s="71">
        <f t="shared" ref="C8:H8" si="1">(C9+C10+C17+C33+C42+C50+C57+C64+C73-C81)</f>
        <v>48020</v>
      </c>
      <c r="D8" s="71">
        <f t="shared" si="1"/>
        <v>13727</v>
      </c>
      <c r="E8" s="71">
        <f t="shared" si="1"/>
        <v>9178</v>
      </c>
      <c r="F8" s="71">
        <f t="shared" si="1"/>
        <v>8845</v>
      </c>
      <c r="G8" s="71">
        <f t="shared" si="1"/>
        <v>295</v>
      </c>
      <c r="H8" s="71">
        <f t="shared" si="1"/>
        <v>10965</v>
      </c>
      <c r="I8" s="71">
        <f>(I9+I10+I17+I33+I42+I50+I57+I64+I73-I81-I80)</f>
        <v>30738</v>
      </c>
      <c r="J8" s="63"/>
    </row>
    <row r="9" spans="1:10">
      <c r="A9" s="124" t="s">
        <v>245</v>
      </c>
      <c r="B9" s="71">
        <f>SUM(C9:G9)</f>
        <v>1372</v>
      </c>
      <c r="C9" s="64">
        <v>716</v>
      </c>
      <c r="D9" s="64">
        <v>310</v>
      </c>
      <c r="E9" s="64">
        <v>168</v>
      </c>
      <c r="F9" s="64">
        <v>176</v>
      </c>
      <c r="G9" s="64">
        <v>2</v>
      </c>
      <c r="H9" s="122">
        <v>180</v>
      </c>
      <c r="I9" s="122">
        <v>333</v>
      </c>
    </row>
    <row r="10" spans="1:10">
      <c r="A10" s="124" t="s">
        <v>249</v>
      </c>
      <c r="B10" s="71">
        <f>SUM(B11:B16)</f>
        <v>5615</v>
      </c>
      <c r="C10" s="64">
        <f>SUM(C11:C16)</f>
        <v>3548</v>
      </c>
      <c r="D10" s="64">
        <f t="shared" ref="D10:I10" si="2">SUM(D11:D16)</f>
        <v>971</v>
      </c>
      <c r="E10" s="64">
        <f t="shared" si="2"/>
        <v>565</v>
      </c>
      <c r="F10" s="64">
        <f t="shared" si="2"/>
        <v>508</v>
      </c>
      <c r="G10" s="64">
        <f t="shared" si="2"/>
        <v>23</v>
      </c>
      <c r="H10" s="64">
        <f t="shared" ref="H10" si="3">SUM(H11:H16)</f>
        <v>658</v>
      </c>
      <c r="I10" s="64">
        <f t="shared" si="2"/>
        <v>2300</v>
      </c>
    </row>
    <row r="11" spans="1:10">
      <c r="A11" s="154" t="s">
        <v>250</v>
      </c>
      <c r="B11" s="69">
        <f>SUM(C11:G11)</f>
        <v>546</v>
      </c>
      <c r="C11" s="66">
        <v>341</v>
      </c>
      <c r="D11" s="66">
        <v>112</v>
      </c>
      <c r="E11" s="66">
        <v>58</v>
      </c>
      <c r="F11" s="66">
        <v>31</v>
      </c>
      <c r="G11" s="66">
        <v>4</v>
      </c>
      <c r="H11" s="66">
        <v>56</v>
      </c>
      <c r="I11" s="66">
        <v>393</v>
      </c>
    </row>
    <row r="12" spans="1:10">
      <c r="A12" s="154" t="s">
        <v>255</v>
      </c>
      <c r="B12" s="69">
        <f>SUM(C12:G12)</f>
        <v>762</v>
      </c>
      <c r="C12" s="66">
        <v>491</v>
      </c>
      <c r="D12" s="66">
        <v>149</v>
      </c>
      <c r="E12" s="66">
        <v>67</v>
      </c>
      <c r="F12" s="66">
        <v>51</v>
      </c>
      <c r="G12" s="66">
        <v>4</v>
      </c>
      <c r="H12" s="66">
        <v>88</v>
      </c>
      <c r="I12" s="66">
        <v>325</v>
      </c>
    </row>
    <row r="13" spans="1:10">
      <c r="A13" s="141" t="s">
        <v>251</v>
      </c>
      <c r="B13" s="69">
        <f t="shared" ref="B13" si="4">SUM(C13:G13)</f>
        <v>818</v>
      </c>
      <c r="C13" s="66">
        <v>499</v>
      </c>
      <c r="D13" s="66">
        <v>135</v>
      </c>
      <c r="E13" s="66">
        <v>75</v>
      </c>
      <c r="F13" s="66">
        <v>106</v>
      </c>
      <c r="G13" s="66">
        <v>3</v>
      </c>
      <c r="H13" s="66">
        <v>98</v>
      </c>
      <c r="I13" s="66">
        <v>293</v>
      </c>
    </row>
    <row r="14" spans="1:10">
      <c r="A14" s="154" t="s">
        <v>252</v>
      </c>
      <c r="B14" s="69">
        <f>SUM(C14:G14)</f>
        <v>1253</v>
      </c>
      <c r="C14" s="66">
        <v>809</v>
      </c>
      <c r="D14" s="66">
        <v>222</v>
      </c>
      <c r="E14" s="66">
        <v>140</v>
      </c>
      <c r="F14" s="66">
        <v>74</v>
      </c>
      <c r="G14" s="66">
        <v>8</v>
      </c>
      <c r="H14" s="66">
        <v>131</v>
      </c>
      <c r="I14" s="66">
        <v>530</v>
      </c>
    </row>
    <row r="15" spans="1:10">
      <c r="A15" s="154" t="s">
        <v>253</v>
      </c>
      <c r="B15" s="69">
        <f>SUM(C15:G15)</f>
        <v>396</v>
      </c>
      <c r="C15" s="66">
        <v>277</v>
      </c>
      <c r="D15" s="66">
        <v>65</v>
      </c>
      <c r="E15" s="66">
        <v>38</v>
      </c>
      <c r="F15" s="66">
        <v>16</v>
      </c>
      <c r="G15" s="66">
        <v>0</v>
      </c>
      <c r="H15" s="66">
        <v>44</v>
      </c>
      <c r="I15" s="66">
        <v>266</v>
      </c>
    </row>
    <row r="16" spans="1:10">
      <c r="A16" s="141" t="s">
        <v>254</v>
      </c>
      <c r="B16" s="69">
        <f>SUM(C16:G16)</f>
        <v>1840</v>
      </c>
      <c r="C16" s="66">
        <v>1131</v>
      </c>
      <c r="D16" s="66">
        <v>288</v>
      </c>
      <c r="E16" s="66">
        <v>187</v>
      </c>
      <c r="F16" s="66">
        <v>230</v>
      </c>
      <c r="G16" s="66">
        <v>4</v>
      </c>
      <c r="H16" s="66">
        <v>241</v>
      </c>
      <c r="I16" s="66">
        <v>493</v>
      </c>
    </row>
    <row r="17" spans="1:9">
      <c r="A17" s="124" t="s">
        <v>246</v>
      </c>
      <c r="B17" s="71">
        <f t="shared" ref="B17:I17" si="5">SUM(B18:B32)</f>
        <v>13595</v>
      </c>
      <c r="C17" s="71">
        <f t="shared" si="5"/>
        <v>8533</v>
      </c>
      <c r="D17" s="71">
        <f t="shared" si="5"/>
        <v>2225</v>
      </c>
      <c r="E17" s="71">
        <f t="shared" si="5"/>
        <v>1354</v>
      </c>
      <c r="F17" s="71">
        <f t="shared" si="5"/>
        <v>1430</v>
      </c>
      <c r="G17" s="71">
        <f t="shared" si="5"/>
        <v>53</v>
      </c>
      <c r="H17" s="71">
        <f t="shared" si="5"/>
        <v>1653</v>
      </c>
      <c r="I17" s="71">
        <f t="shared" si="5"/>
        <v>6612</v>
      </c>
    </row>
    <row r="18" spans="1:9">
      <c r="A18" s="141" t="s">
        <v>263</v>
      </c>
      <c r="B18" s="69">
        <f t="shared" ref="B18" si="6">SUM(C18:G18)</f>
        <v>517</v>
      </c>
      <c r="C18" s="69">
        <v>297</v>
      </c>
      <c r="D18" s="69">
        <v>103</v>
      </c>
      <c r="E18" s="69">
        <v>50</v>
      </c>
      <c r="F18" s="69">
        <v>66</v>
      </c>
      <c r="G18" s="69">
        <v>1</v>
      </c>
      <c r="H18" s="69">
        <v>70</v>
      </c>
      <c r="I18" s="66">
        <v>245</v>
      </c>
    </row>
    <row r="19" spans="1:9">
      <c r="A19" s="154" t="s">
        <v>256</v>
      </c>
      <c r="B19" s="69">
        <f t="shared" ref="B19:B32" si="7">SUM(C19:G19)</f>
        <v>169</v>
      </c>
      <c r="C19" s="66">
        <v>102</v>
      </c>
      <c r="D19" s="66">
        <v>28</v>
      </c>
      <c r="E19" s="66">
        <v>12</v>
      </c>
      <c r="F19" s="66">
        <v>26</v>
      </c>
      <c r="G19" s="66">
        <v>1</v>
      </c>
      <c r="H19" s="66">
        <v>23</v>
      </c>
      <c r="I19" s="66">
        <v>87</v>
      </c>
    </row>
    <row r="20" spans="1:9">
      <c r="A20" s="154" t="s">
        <v>291</v>
      </c>
      <c r="B20" s="69">
        <f t="shared" si="7"/>
        <v>109</v>
      </c>
      <c r="C20" s="66">
        <v>78</v>
      </c>
      <c r="D20" s="66">
        <v>14</v>
      </c>
      <c r="E20" s="66">
        <v>12</v>
      </c>
      <c r="F20" s="66">
        <v>5</v>
      </c>
      <c r="G20" s="66">
        <v>0</v>
      </c>
      <c r="H20" s="66">
        <v>12</v>
      </c>
      <c r="I20" s="66">
        <v>74</v>
      </c>
    </row>
    <row r="21" spans="1:9">
      <c r="A21" s="141" t="s">
        <v>257</v>
      </c>
      <c r="B21" s="69">
        <f t="shared" si="7"/>
        <v>289</v>
      </c>
      <c r="C21" s="69">
        <v>186</v>
      </c>
      <c r="D21" s="69">
        <v>45</v>
      </c>
      <c r="E21" s="69">
        <v>31</v>
      </c>
      <c r="F21" s="69">
        <v>27</v>
      </c>
      <c r="G21" s="69">
        <v>0</v>
      </c>
      <c r="H21" s="69">
        <v>34</v>
      </c>
      <c r="I21" s="66">
        <v>174</v>
      </c>
    </row>
    <row r="22" spans="1:9">
      <c r="A22" s="154" t="s">
        <v>258</v>
      </c>
      <c r="B22" s="69">
        <f t="shared" si="7"/>
        <v>1242</v>
      </c>
      <c r="C22" s="66">
        <v>860</v>
      </c>
      <c r="D22" s="66">
        <v>184</v>
      </c>
      <c r="E22" s="66">
        <v>114</v>
      </c>
      <c r="F22" s="66">
        <v>78</v>
      </c>
      <c r="G22" s="66">
        <v>6</v>
      </c>
      <c r="H22" s="66">
        <v>125</v>
      </c>
      <c r="I22" s="66">
        <v>598</v>
      </c>
    </row>
    <row r="23" spans="1:9">
      <c r="A23" s="141" t="s">
        <v>259</v>
      </c>
      <c r="B23" s="69">
        <f t="shared" si="7"/>
        <v>1058</v>
      </c>
      <c r="C23" s="66">
        <v>672</v>
      </c>
      <c r="D23" s="66">
        <v>202</v>
      </c>
      <c r="E23" s="66">
        <v>84</v>
      </c>
      <c r="F23" s="66">
        <v>92</v>
      </c>
      <c r="G23" s="66">
        <v>8</v>
      </c>
      <c r="H23" s="66">
        <v>106</v>
      </c>
      <c r="I23" s="66">
        <v>502</v>
      </c>
    </row>
    <row r="24" spans="1:9">
      <c r="A24" s="141" t="s">
        <v>292</v>
      </c>
      <c r="B24" s="69">
        <f t="shared" si="7"/>
        <v>429</v>
      </c>
      <c r="C24" s="69">
        <v>229</v>
      </c>
      <c r="D24" s="69">
        <v>65</v>
      </c>
      <c r="E24" s="69">
        <v>57</v>
      </c>
      <c r="F24" s="69">
        <v>73</v>
      </c>
      <c r="G24" s="69">
        <v>5</v>
      </c>
      <c r="H24" s="69">
        <v>81</v>
      </c>
      <c r="I24" s="66">
        <v>161</v>
      </c>
    </row>
    <row r="25" spans="1:9">
      <c r="A25" s="154" t="s">
        <v>293</v>
      </c>
      <c r="B25" s="69">
        <f t="shared" si="7"/>
        <v>1167</v>
      </c>
      <c r="C25" s="66">
        <v>722</v>
      </c>
      <c r="D25" s="66">
        <v>188</v>
      </c>
      <c r="E25" s="66">
        <v>126</v>
      </c>
      <c r="F25" s="66">
        <v>128</v>
      </c>
      <c r="G25" s="66">
        <v>3</v>
      </c>
      <c r="H25" s="66">
        <v>149</v>
      </c>
      <c r="I25" s="66">
        <v>470</v>
      </c>
    </row>
    <row r="26" spans="1:9">
      <c r="A26" s="154" t="s">
        <v>294</v>
      </c>
      <c r="B26" s="69">
        <f t="shared" si="7"/>
        <v>2161</v>
      </c>
      <c r="C26" s="66">
        <v>1477</v>
      </c>
      <c r="D26" s="66">
        <v>312</v>
      </c>
      <c r="E26" s="66">
        <v>205</v>
      </c>
      <c r="F26" s="66">
        <v>163</v>
      </c>
      <c r="G26" s="66">
        <v>4</v>
      </c>
      <c r="H26" s="66">
        <v>213</v>
      </c>
      <c r="I26" s="66">
        <v>1008</v>
      </c>
    </row>
    <row r="27" spans="1:9">
      <c r="A27" s="141" t="s">
        <v>295</v>
      </c>
      <c r="B27" s="69">
        <f t="shared" ref="B27" si="8">SUM(C27:G27)</f>
        <v>2000</v>
      </c>
      <c r="C27" s="66">
        <v>1122</v>
      </c>
      <c r="D27" s="66">
        <v>370</v>
      </c>
      <c r="E27" s="66">
        <v>245</v>
      </c>
      <c r="F27" s="66">
        <v>258</v>
      </c>
      <c r="G27" s="66">
        <v>5</v>
      </c>
      <c r="H27" s="66">
        <v>289</v>
      </c>
      <c r="I27" s="66">
        <v>1245</v>
      </c>
    </row>
    <row r="28" spans="1:9">
      <c r="A28" s="154" t="s">
        <v>260</v>
      </c>
      <c r="B28" s="69">
        <f t="shared" si="7"/>
        <v>1881</v>
      </c>
      <c r="C28" s="66">
        <v>1158</v>
      </c>
      <c r="D28" s="66">
        <v>319</v>
      </c>
      <c r="E28" s="66">
        <v>195</v>
      </c>
      <c r="F28" s="66">
        <v>200</v>
      </c>
      <c r="G28" s="66">
        <v>9</v>
      </c>
      <c r="H28" s="66">
        <v>235</v>
      </c>
      <c r="I28" s="66">
        <v>800</v>
      </c>
    </row>
    <row r="29" spans="1:9">
      <c r="A29" s="141" t="s">
        <v>296</v>
      </c>
      <c r="B29" s="69">
        <f t="shared" si="7"/>
        <v>144</v>
      </c>
      <c r="C29" s="69">
        <v>100</v>
      </c>
      <c r="D29" s="69">
        <v>17</v>
      </c>
      <c r="E29" s="69">
        <v>13</v>
      </c>
      <c r="F29" s="69">
        <v>13</v>
      </c>
      <c r="G29" s="69">
        <v>1</v>
      </c>
      <c r="H29" s="69">
        <v>12</v>
      </c>
      <c r="I29" s="66">
        <v>64</v>
      </c>
    </row>
    <row r="30" spans="1:9">
      <c r="A30" s="141" t="s">
        <v>261</v>
      </c>
      <c r="B30" s="69">
        <f t="shared" si="7"/>
        <v>213</v>
      </c>
      <c r="C30" s="69">
        <v>131</v>
      </c>
      <c r="D30" s="69">
        <v>45</v>
      </c>
      <c r="E30" s="69">
        <v>12</v>
      </c>
      <c r="F30" s="69">
        <v>25</v>
      </c>
      <c r="G30" s="69">
        <v>0</v>
      </c>
      <c r="H30" s="69">
        <v>21</v>
      </c>
      <c r="I30" s="66">
        <v>78</v>
      </c>
    </row>
    <row r="31" spans="1:9">
      <c r="A31" s="154" t="s">
        <v>262</v>
      </c>
      <c r="B31" s="69">
        <f t="shared" si="7"/>
        <v>1978</v>
      </c>
      <c r="C31" s="66">
        <v>1236</v>
      </c>
      <c r="D31" s="66">
        <v>296</v>
      </c>
      <c r="E31" s="66">
        <v>177</v>
      </c>
      <c r="F31" s="66">
        <v>261</v>
      </c>
      <c r="G31" s="66">
        <v>8</v>
      </c>
      <c r="H31" s="66">
        <v>260</v>
      </c>
      <c r="I31" s="66">
        <v>980</v>
      </c>
    </row>
    <row r="32" spans="1:9">
      <c r="A32" s="141" t="s">
        <v>315</v>
      </c>
      <c r="B32" s="69">
        <f t="shared" si="7"/>
        <v>238</v>
      </c>
      <c r="C32" s="66">
        <v>163</v>
      </c>
      <c r="D32" s="66">
        <v>37</v>
      </c>
      <c r="E32" s="66">
        <v>21</v>
      </c>
      <c r="F32" s="66">
        <v>15</v>
      </c>
      <c r="G32" s="66">
        <v>2</v>
      </c>
      <c r="H32" s="66">
        <v>23</v>
      </c>
      <c r="I32" s="66">
        <v>126</v>
      </c>
    </row>
    <row r="33" spans="1:9">
      <c r="A33" s="19" t="s">
        <v>297</v>
      </c>
      <c r="B33" s="71">
        <f>SUM(B34:B41)</f>
        <v>10921</v>
      </c>
      <c r="C33" s="64">
        <f>SUM(C34:C41)</f>
        <v>6504</v>
      </c>
      <c r="D33" s="64">
        <f t="shared" ref="D33:I33" si="9">SUM(D34:D41)</f>
        <v>2019</v>
      </c>
      <c r="E33" s="64">
        <f t="shared" si="9"/>
        <v>1150</v>
      </c>
      <c r="F33" s="64">
        <f t="shared" si="9"/>
        <v>1194</v>
      </c>
      <c r="G33" s="64">
        <f t="shared" si="9"/>
        <v>54</v>
      </c>
      <c r="H33" s="64">
        <f t="shared" ref="H33" si="10">SUM(H34:H41)</f>
        <v>1596</v>
      </c>
      <c r="I33" s="64">
        <f t="shared" si="9"/>
        <v>4543</v>
      </c>
    </row>
    <row r="34" spans="1:9">
      <c r="A34" s="141" t="s">
        <v>269</v>
      </c>
      <c r="B34" s="69">
        <f t="shared" ref="B34:B41" si="11">SUM(C34:G34)</f>
        <v>2162</v>
      </c>
      <c r="C34" s="66">
        <v>1286</v>
      </c>
      <c r="D34" s="66">
        <v>354</v>
      </c>
      <c r="E34" s="66">
        <v>218</v>
      </c>
      <c r="F34" s="66">
        <v>294</v>
      </c>
      <c r="G34" s="66">
        <v>10</v>
      </c>
      <c r="H34" s="66">
        <v>353</v>
      </c>
      <c r="I34" s="66">
        <v>1017</v>
      </c>
    </row>
    <row r="35" spans="1:9">
      <c r="A35" s="141" t="s">
        <v>264</v>
      </c>
      <c r="B35" s="69">
        <f t="shared" si="11"/>
        <v>1424</v>
      </c>
      <c r="C35" s="66">
        <v>890</v>
      </c>
      <c r="D35" s="66">
        <v>263</v>
      </c>
      <c r="E35" s="66">
        <v>138</v>
      </c>
      <c r="F35" s="66">
        <v>128</v>
      </c>
      <c r="G35" s="66">
        <v>5</v>
      </c>
      <c r="H35" s="66">
        <v>170</v>
      </c>
      <c r="I35" s="66">
        <v>560</v>
      </c>
    </row>
    <row r="36" spans="1:9">
      <c r="A36" s="141" t="s">
        <v>265</v>
      </c>
      <c r="B36" s="69">
        <f t="shared" si="11"/>
        <v>1700</v>
      </c>
      <c r="C36" s="66">
        <v>962</v>
      </c>
      <c r="D36" s="66">
        <v>347</v>
      </c>
      <c r="E36" s="66">
        <v>189</v>
      </c>
      <c r="F36" s="66">
        <v>195</v>
      </c>
      <c r="G36" s="66">
        <v>7</v>
      </c>
      <c r="H36" s="66">
        <v>248</v>
      </c>
      <c r="I36" s="66">
        <v>744</v>
      </c>
    </row>
    <row r="37" spans="1:9">
      <c r="A37" s="141" t="s">
        <v>266</v>
      </c>
      <c r="B37" s="69">
        <f t="shared" si="11"/>
        <v>1685</v>
      </c>
      <c r="C37" s="66">
        <v>919</v>
      </c>
      <c r="D37" s="66">
        <v>331</v>
      </c>
      <c r="E37" s="66">
        <v>218</v>
      </c>
      <c r="F37" s="66">
        <v>215</v>
      </c>
      <c r="G37" s="66">
        <v>2</v>
      </c>
      <c r="H37" s="66">
        <v>300</v>
      </c>
      <c r="I37" s="66">
        <v>622</v>
      </c>
    </row>
    <row r="38" spans="1:9">
      <c r="A38" s="141" t="s">
        <v>314</v>
      </c>
      <c r="B38" s="69">
        <f t="shared" si="11"/>
        <v>418</v>
      </c>
      <c r="C38" s="66">
        <v>266</v>
      </c>
      <c r="D38" s="66">
        <v>68</v>
      </c>
      <c r="E38" s="66">
        <v>64</v>
      </c>
      <c r="F38" s="66">
        <v>19</v>
      </c>
      <c r="G38" s="66">
        <v>1</v>
      </c>
      <c r="H38" s="66">
        <v>60</v>
      </c>
      <c r="I38" s="66">
        <v>155</v>
      </c>
    </row>
    <row r="39" spans="1:9">
      <c r="A39" s="141" t="s">
        <v>267</v>
      </c>
      <c r="B39" s="69">
        <f t="shared" si="11"/>
        <v>1932</v>
      </c>
      <c r="C39" s="66">
        <v>1203</v>
      </c>
      <c r="D39" s="66">
        <v>354</v>
      </c>
      <c r="E39" s="66">
        <v>183</v>
      </c>
      <c r="F39" s="66">
        <v>178</v>
      </c>
      <c r="G39" s="66">
        <v>14</v>
      </c>
      <c r="H39" s="66">
        <v>274</v>
      </c>
      <c r="I39" s="66">
        <v>809</v>
      </c>
    </row>
    <row r="40" spans="1:9">
      <c r="A40" s="141" t="s">
        <v>298</v>
      </c>
      <c r="B40" s="69">
        <f t="shared" si="11"/>
        <v>318</v>
      </c>
      <c r="C40" s="66">
        <v>194</v>
      </c>
      <c r="D40" s="66">
        <v>53</v>
      </c>
      <c r="E40" s="66">
        <v>37</v>
      </c>
      <c r="F40" s="66">
        <v>33</v>
      </c>
      <c r="G40" s="66">
        <v>1</v>
      </c>
      <c r="H40" s="66">
        <v>39</v>
      </c>
      <c r="I40" s="66">
        <v>132</v>
      </c>
    </row>
    <row r="41" spans="1:9">
      <c r="A41" s="141" t="s">
        <v>268</v>
      </c>
      <c r="B41" s="69">
        <f t="shared" si="11"/>
        <v>1282</v>
      </c>
      <c r="C41" s="66">
        <v>784</v>
      </c>
      <c r="D41" s="66">
        <v>249</v>
      </c>
      <c r="E41" s="66">
        <v>103</v>
      </c>
      <c r="F41" s="66">
        <v>132</v>
      </c>
      <c r="G41" s="66">
        <v>14</v>
      </c>
      <c r="H41" s="66">
        <v>152</v>
      </c>
      <c r="I41" s="66">
        <v>504</v>
      </c>
    </row>
    <row r="42" spans="1:9">
      <c r="A42" s="19" t="s">
        <v>299</v>
      </c>
      <c r="B42" s="71">
        <f>SUM(B43:B49)</f>
        <v>10461</v>
      </c>
      <c r="C42" s="64">
        <f>SUM(C43:C49)</f>
        <v>5756</v>
      </c>
      <c r="D42" s="64">
        <f t="shared" ref="D42:I42" si="12">SUM(D43:D49)</f>
        <v>1893</v>
      </c>
      <c r="E42" s="64">
        <f t="shared" si="12"/>
        <v>1274</v>
      </c>
      <c r="F42" s="64">
        <f t="shared" si="12"/>
        <v>1496</v>
      </c>
      <c r="G42" s="64">
        <f t="shared" si="12"/>
        <v>42</v>
      </c>
      <c r="H42" s="64">
        <f t="shared" ref="H42" si="13">SUM(H43:H49)</f>
        <v>1682</v>
      </c>
      <c r="I42" s="64">
        <f t="shared" si="12"/>
        <v>3846</v>
      </c>
    </row>
    <row r="43" spans="1:9">
      <c r="A43" s="141" t="s">
        <v>276</v>
      </c>
      <c r="B43" s="69">
        <f t="shared" ref="B43:B49" si="14">SUM(C43:G43)</f>
        <v>2983</v>
      </c>
      <c r="C43" s="66">
        <v>1550</v>
      </c>
      <c r="D43" s="66">
        <v>503</v>
      </c>
      <c r="E43" s="66">
        <v>332</v>
      </c>
      <c r="F43" s="66">
        <v>588</v>
      </c>
      <c r="G43" s="66">
        <v>10</v>
      </c>
      <c r="H43" s="66">
        <v>521</v>
      </c>
      <c r="I43" s="66">
        <v>1106</v>
      </c>
    </row>
    <row r="44" spans="1:9">
      <c r="A44" s="141" t="s">
        <v>270</v>
      </c>
      <c r="B44" s="69">
        <f t="shared" si="14"/>
        <v>765</v>
      </c>
      <c r="C44" s="66">
        <v>435</v>
      </c>
      <c r="D44" s="66">
        <v>164</v>
      </c>
      <c r="E44" s="66">
        <v>80</v>
      </c>
      <c r="F44" s="66">
        <v>81</v>
      </c>
      <c r="G44" s="66">
        <v>5</v>
      </c>
      <c r="H44" s="66">
        <v>113</v>
      </c>
      <c r="I44" s="66">
        <v>304</v>
      </c>
    </row>
    <row r="45" spans="1:9">
      <c r="A45" s="141" t="s">
        <v>271</v>
      </c>
      <c r="B45" s="69">
        <f t="shared" si="14"/>
        <v>604</v>
      </c>
      <c r="C45" s="66">
        <v>353</v>
      </c>
      <c r="D45" s="66">
        <v>132</v>
      </c>
      <c r="E45" s="66">
        <v>76</v>
      </c>
      <c r="F45" s="66">
        <v>42</v>
      </c>
      <c r="G45" s="66">
        <v>1</v>
      </c>
      <c r="H45" s="66">
        <v>73</v>
      </c>
      <c r="I45" s="66">
        <v>283</v>
      </c>
    </row>
    <row r="46" spans="1:9">
      <c r="A46" s="141" t="s">
        <v>272</v>
      </c>
      <c r="B46" s="69">
        <f t="shared" si="14"/>
        <v>1378</v>
      </c>
      <c r="C46" s="66">
        <v>743</v>
      </c>
      <c r="D46" s="66">
        <v>299</v>
      </c>
      <c r="E46" s="66">
        <v>215</v>
      </c>
      <c r="F46" s="66">
        <v>115</v>
      </c>
      <c r="G46" s="66">
        <v>6</v>
      </c>
      <c r="H46" s="66">
        <v>224</v>
      </c>
      <c r="I46" s="66">
        <v>646</v>
      </c>
    </row>
    <row r="47" spans="1:9">
      <c r="A47" s="154" t="s">
        <v>273</v>
      </c>
      <c r="B47" s="69">
        <f t="shared" si="14"/>
        <v>1239</v>
      </c>
      <c r="C47" s="66">
        <v>674</v>
      </c>
      <c r="D47" s="66">
        <v>216</v>
      </c>
      <c r="E47" s="66">
        <v>180</v>
      </c>
      <c r="F47" s="66">
        <v>163</v>
      </c>
      <c r="G47" s="66">
        <v>6</v>
      </c>
      <c r="H47" s="66">
        <v>233</v>
      </c>
      <c r="I47" s="66">
        <v>433</v>
      </c>
    </row>
    <row r="48" spans="1:9">
      <c r="A48" s="141" t="s">
        <v>274</v>
      </c>
      <c r="B48" s="69">
        <f t="shared" si="14"/>
        <v>3228</v>
      </c>
      <c r="C48" s="66">
        <v>1839</v>
      </c>
      <c r="D48" s="66">
        <v>531</v>
      </c>
      <c r="E48" s="66">
        <v>360</v>
      </c>
      <c r="F48" s="66">
        <v>486</v>
      </c>
      <c r="G48" s="66">
        <v>12</v>
      </c>
      <c r="H48" s="66">
        <v>498</v>
      </c>
      <c r="I48" s="66">
        <v>966</v>
      </c>
    </row>
    <row r="49" spans="1:9">
      <c r="A49" s="141" t="s">
        <v>275</v>
      </c>
      <c r="B49" s="69">
        <f t="shared" si="14"/>
        <v>264</v>
      </c>
      <c r="C49" s="66">
        <v>162</v>
      </c>
      <c r="D49" s="66">
        <v>48</v>
      </c>
      <c r="E49" s="66">
        <v>31</v>
      </c>
      <c r="F49" s="66">
        <v>21</v>
      </c>
      <c r="G49" s="66">
        <v>2</v>
      </c>
      <c r="H49" s="66">
        <v>20</v>
      </c>
      <c r="I49" s="66">
        <v>108</v>
      </c>
    </row>
    <row r="50" spans="1:9">
      <c r="A50" s="19" t="s">
        <v>300</v>
      </c>
      <c r="B50" s="71">
        <f t="shared" ref="B50:I50" si="15">SUM(B51:B56)</f>
        <v>13912</v>
      </c>
      <c r="C50" s="71">
        <f t="shared" si="15"/>
        <v>8442</v>
      </c>
      <c r="D50" s="71">
        <f t="shared" si="15"/>
        <v>2143</v>
      </c>
      <c r="E50" s="71">
        <f t="shared" si="15"/>
        <v>1677</v>
      </c>
      <c r="F50" s="71">
        <f t="shared" si="15"/>
        <v>1604</v>
      </c>
      <c r="G50" s="71">
        <f t="shared" si="15"/>
        <v>46</v>
      </c>
      <c r="H50" s="71">
        <f t="shared" si="15"/>
        <v>1871</v>
      </c>
      <c r="I50" s="71">
        <f t="shared" si="15"/>
        <v>4417</v>
      </c>
    </row>
    <row r="51" spans="1:9">
      <c r="A51" s="141" t="s">
        <v>244</v>
      </c>
      <c r="B51" s="69">
        <f t="shared" ref="B51:B56" si="16">SUM(C51:G51)</f>
        <v>918</v>
      </c>
      <c r="C51" s="66">
        <v>608</v>
      </c>
      <c r="D51" s="66">
        <v>165</v>
      </c>
      <c r="E51" s="66">
        <v>84</v>
      </c>
      <c r="F51" s="66">
        <v>57</v>
      </c>
      <c r="G51" s="66">
        <v>4</v>
      </c>
      <c r="H51" s="66">
        <v>81</v>
      </c>
      <c r="I51" s="66">
        <v>344</v>
      </c>
    </row>
    <row r="52" spans="1:9">
      <c r="A52" s="141" t="s">
        <v>278</v>
      </c>
      <c r="B52" s="69">
        <f t="shared" si="16"/>
        <v>9119</v>
      </c>
      <c r="C52" s="66">
        <v>5376</v>
      </c>
      <c r="D52" s="66">
        <v>1365</v>
      </c>
      <c r="E52" s="66">
        <v>1245</v>
      </c>
      <c r="F52" s="66">
        <v>1105</v>
      </c>
      <c r="G52" s="66">
        <v>28</v>
      </c>
      <c r="H52" s="66">
        <v>1315</v>
      </c>
      <c r="I52" s="66">
        <v>2559</v>
      </c>
    </row>
    <row r="53" spans="1:9">
      <c r="A53" s="141" t="s">
        <v>277</v>
      </c>
      <c r="B53" s="69">
        <f t="shared" si="16"/>
        <v>2528</v>
      </c>
      <c r="C53" s="66">
        <v>1563</v>
      </c>
      <c r="D53" s="66">
        <v>394</v>
      </c>
      <c r="E53" s="66">
        <v>231</v>
      </c>
      <c r="F53" s="66">
        <v>330</v>
      </c>
      <c r="G53" s="66">
        <v>10</v>
      </c>
      <c r="H53" s="66">
        <v>333</v>
      </c>
      <c r="I53" s="66">
        <v>868</v>
      </c>
    </row>
    <row r="54" spans="1:9">
      <c r="A54" s="141" t="s">
        <v>302</v>
      </c>
      <c r="B54" s="69">
        <f t="shared" si="16"/>
        <v>218</v>
      </c>
      <c r="C54" s="66">
        <v>173</v>
      </c>
      <c r="D54" s="66">
        <v>20</v>
      </c>
      <c r="E54" s="66">
        <v>18</v>
      </c>
      <c r="F54" s="66">
        <v>6</v>
      </c>
      <c r="G54" s="66">
        <v>1</v>
      </c>
      <c r="H54" s="66">
        <v>14</v>
      </c>
      <c r="I54" s="66">
        <v>78</v>
      </c>
    </row>
    <row r="55" spans="1:9">
      <c r="A55" s="141" t="s">
        <v>303</v>
      </c>
      <c r="B55" s="69">
        <f t="shared" si="16"/>
        <v>1073</v>
      </c>
      <c r="C55" s="66">
        <v>675</v>
      </c>
      <c r="D55" s="66">
        <v>195</v>
      </c>
      <c r="E55" s="66">
        <v>97</v>
      </c>
      <c r="F55" s="66">
        <v>103</v>
      </c>
      <c r="G55" s="66">
        <v>3</v>
      </c>
      <c r="H55" s="66">
        <v>126</v>
      </c>
      <c r="I55" s="66">
        <v>566</v>
      </c>
    </row>
    <row r="56" spans="1:9">
      <c r="A56" s="141" t="s">
        <v>304</v>
      </c>
      <c r="B56" s="69">
        <f t="shared" si="16"/>
        <v>56</v>
      </c>
      <c r="C56" s="66">
        <v>47</v>
      </c>
      <c r="D56" s="66">
        <v>4</v>
      </c>
      <c r="E56" s="66">
        <v>2</v>
      </c>
      <c r="F56" s="66">
        <v>3</v>
      </c>
      <c r="G56" s="66">
        <v>0</v>
      </c>
      <c r="H56" s="66">
        <v>2</v>
      </c>
      <c r="I56" s="66">
        <v>2</v>
      </c>
    </row>
    <row r="57" spans="1:9">
      <c r="A57" s="19" t="s">
        <v>305</v>
      </c>
      <c r="B57" s="71">
        <f t="shared" ref="B57:I57" si="17">SUM(B58:B63)</f>
        <v>10494</v>
      </c>
      <c r="C57" s="64">
        <f t="shared" si="17"/>
        <v>6591</v>
      </c>
      <c r="D57" s="64">
        <f t="shared" si="17"/>
        <v>1715</v>
      </c>
      <c r="E57" s="64">
        <f t="shared" si="17"/>
        <v>1161</v>
      </c>
      <c r="F57" s="64">
        <f t="shared" si="17"/>
        <v>995</v>
      </c>
      <c r="G57" s="64">
        <f t="shared" si="17"/>
        <v>32</v>
      </c>
      <c r="H57" s="64">
        <f t="shared" ref="H57" si="18">SUM(H58:H63)</f>
        <v>1304</v>
      </c>
      <c r="I57" s="64">
        <f t="shared" si="17"/>
        <v>4119</v>
      </c>
    </row>
    <row r="58" spans="1:9">
      <c r="A58" s="141" t="s">
        <v>283</v>
      </c>
      <c r="B58" s="69">
        <f>SUM(C58:G58)</f>
        <v>634</v>
      </c>
      <c r="C58" s="66">
        <v>449</v>
      </c>
      <c r="D58" s="66">
        <v>106</v>
      </c>
      <c r="E58" s="66">
        <v>48</v>
      </c>
      <c r="F58" s="66">
        <v>28</v>
      </c>
      <c r="G58" s="66">
        <v>3</v>
      </c>
      <c r="H58" s="66">
        <v>48</v>
      </c>
      <c r="I58" s="66">
        <v>301</v>
      </c>
    </row>
    <row r="59" spans="1:9">
      <c r="A59" s="141" t="s">
        <v>279</v>
      </c>
      <c r="B59" s="69">
        <f>SUM(C59:G59)</f>
        <v>613</v>
      </c>
      <c r="C59" s="66">
        <v>427</v>
      </c>
      <c r="D59" s="66">
        <v>98</v>
      </c>
      <c r="E59" s="66">
        <v>53</v>
      </c>
      <c r="F59" s="66">
        <v>34</v>
      </c>
      <c r="G59" s="66">
        <v>1</v>
      </c>
      <c r="H59" s="66">
        <v>57</v>
      </c>
      <c r="I59" s="66">
        <v>311</v>
      </c>
    </row>
    <row r="60" spans="1:9">
      <c r="A60" s="141" t="s">
        <v>280</v>
      </c>
      <c r="B60" s="69">
        <f t="shared" ref="B60" si="19">SUM(C60:G60)</f>
        <v>505</v>
      </c>
      <c r="C60" s="66">
        <v>372</v>
      </c>
      <c r="D60" s="66">
        <v>57</v>
      </c>
      <c r="E60" s="66">
        <v>35</v>
      </c>
      <c r="F60" s="66">
        <v>40</v>
      </c>
      <c r="G60" s="66">
        <v>1</v>
      </c>
      <c r="H60" s="66">
        <v>46</v>
      </c>
      <c r="I60" s="66">
        <v>209</v>
      </c>
    </row>
    <row r="61" spans="1:9">
      <c r="A61" s="141" t="s">
        <v>306</v>
      </c>
      <c r="B61" s="69">
        <f>SUM(C61:G61)</f>
        <v>670</v>
      </c>
      <c r="C61" s="66">
        <v>369</v>
      </c>
      <c r="D61" s="66">
        <v>166</v>
      </c>
      <c r="E61" s="66">
        <v>102</v>
      </c>
      <c r="F61" s="66">
        <v>29</v>
      </c>
      <c r="G61" s="66">
        <v>4</v>
      </c>
      <c r="H61" s="66">
        <v>43</v>
      </c>
      <c r="I61" s="66">
        <v>288</v>
      </c>
    </row>
    <row r="62" spans="1:9">
      <c r="A62" s="141" t="s">
        <v>281</v>
      </c>
      <c r="B62" s="69">
        <f>SUM(C62:G62)</f>
        <v>1104</v>
      </c>
      <c r="C62" s="66">
        <v>771</v>
      </c>
      <c r="D62" s="66">
        <v>175</v>
      </c>
      <c r="E62" s="66">
        <v>108</v>
      </c>
      <c r="F62" s="66">
        <v>49</v>
      </c>
      <c r="G62" s="66">
        <v>1</v>
      </c>
      <c r="H62" s="66">
        <v>104</v>
      </c>
      <c r="I62" s="66">
        <v>359</v>
      </c>
    </row>
    <row r="63" spans="1:9">
      <c r="A63" s="141" t="s">
        <v>282</v>
      </c>
      <c r="B63" s="69">
        <f>SUM(C63:G63)</f>
        <v>6968</v>
      </c>
      <c r="C63" s="66">
        <v>4203</v>
      </c>
      <c r="D63" s="66">
        <v>1113</v>
      </c>
      <c r="E63" s="66">
        <v>815</v>
      </c>
      <c r="F63" s="66">
        <v>815</v>
      </c>
      <c r="G63" s="66">
        <v>22</v>
      </c>
      <c r="H63" s="66">
        <v>1006</v>
      </c>
      <c r="I63" s="66">
        <v>2651</v>
      </c>
    </row>
    <row r="64" spans="1:9">
      <c r="A64" s="19" t="s">
        <v>307</v>
      </c>
      <c r="B64" s="71">
        <f>SUM(B65:B71)</f>
        <v>13594</v>
      </c>
      <c r="C64" s="71">
        <f t="shared" ref="C64:G64" si="20">SUM(C65:C71)</f>
        <v>7856</v>
      </c>
      <c r="D64" s="71">
        <f t="shared" si="20"/>
        <v>2435</v>
      </c>
      <c r="E64" s="71">
        <f t="shared" si="20"/>
        <v>1821</v>
      </c>
      <c r="F64" s="71">
        <f t="shared" si="20"/>
        <v>1439</v>
      </c>
      <c r="G64" s="71">
        <f t="shared" si="20"/>
        <v>43</v>
      </c>
      <c r="H64" s="71">
        <f>SUM(H65:H71)</f>
        <v>2005</v>
      </c>
      <c r="I64" s="71">
        <f>SUM(I65:I71)</f>
        <v>4563</v>
      </c>
    </row>
    <row r="65" spans="1:11">
      <c r="A65" s="141" t="s">
        <v>308</v>
      </c>
      <c r="B65" s="69">
        <f t="shared" ref="B65:B71" si="21">SUM(C65:G65)</f>
        <v>0</v>
      </c>
      <c r="C65" s="66">
        <v>0</v>
      </c>
      <c r="D65" s="66">
        <v>0</v>
      </c>
      <c r="E65" s="66">
        <v>0</v>
      </c>
      <c r="F65" s="66">
        <v>0</v>
      </c>
      <c r="G65" s="66">
        <v>0</v>
      </c>
      <c r="H65" s="66">
        <v>0</v>
      </c>
      <c r="I65" s="66">
        <v>1</v>
      </c>
    </row>
    <row r="66" spans="1:11">
      <c r="A66" s="141" t="s">
        <v>284</v>
      </c>
      <c r="B66" s="69">
        <f t="shared" si="21"/>
        <v>3000</v>
      </c>
      <c r="C66" s="66">
        <v>1625</v>
      </c>
      <c r="D66" s="66">
        <v>523</v>
      </c>
      <c r="E66" s="66">
        <v>521</v>
      </c>
      <c r="F66" s="66">
        <v>322</v>
      </c>
      <c r="G66" s="66">
        <v>9</v>
      </c>
      <c r="H66" s="66">
        <v>549</v>
      </c>
      <c r="I66" s="66">
        <v>750</v>
      </c>
    </row>
    <row r="67" spans="1:11">
      <c r="A67" s="141" t="s">
        <v>285</v>
      </c>
      <c r="B67" s="69">
        <f t="shared" si="21"/>
        <v>8583</v>
      </c>
      <c r="C67" s="66">
        <v>5168</v>
      </c>
      <c r="D67" s="66">
        <v>1585</v>
      </c>
      <c r="E67" s="66">
        <v>997</v>
      </c>
      <c r="F67" s="66">
        <v>805</v>
      </c>
      <c r="G67" s="66">
        <v>28</v>
      </c>
      <c r="H67" s="66">
        <v>1110</v>
      </c>
      <c r="I67" s="66">
        <v>3128</v>
      </c>
    </row>
    <row r="68" spans="1:11">
      <c r="A68" s="141" t="s">
        <v>286</v>
      </c>
      <c r="B68" s="69">
        <f t="shared" si="21"/>
        <v>33</v>
      </c>
      <c r="C68" s="66">
        <v>16</v>
      </c>
      <c r="D68" s="66">
        <v>6</v>
      </c>
      <c r="E68" s="66">
        <v>5</v>
      </c>
      <c r="F68" s="66">
        <v>6</v>
      </c>
      <c r="G68" s="66">
        <v>0</v>
      </c>
      <c r="H68" s="66">
        <v>6</v>
      </c>
      <c r="I68" s="66">
        <v>39</v>
      </c>
    </row>
    <row r="69" spans="1:11">
      <c r="A69" s="141" t="s">
        <v>287</v>
      </c>
      <c r="B69" s="69">
        <f t="shared" si="21"/>
        <v>810</v>
      </c>
      <c r="C69" s="66">
        <v>412</v>
      </c>
      <c r="D69" s="66">
        <v>122</v>
      </c>
      <c r="E69" s="66">
        <v>136</v>
      </c>
      <c r="F69" s="66">
        <v>139</v>
      </c>
      <c r="G69" s="66">
        <v>1</v>
      </c>
      <c r="H69" s="66">
        <v>153</v>
      </c>
      <c r="I69" s="66">
        <v>290</v>
      </c>
    </row>
    <row r="70" spans="1:11">
      <c r="A70" s="141" t="s">
        <v>288</v>
      </c>
      <c r="B70" s="69">
        <f t="shared" si="21"/>
        <v>1166</v>
      </c>
      <c r="C70" s="66">
        <v>634</v>
      </c>
      <c r="D70" s="66">
        <v>199</v>
      </c>
      <c r="E70" s="66">
        <v>161</v>
      </c>
      <c r="F70" s="66">
        <v>167</v>
      </c>
      <c r="G70" s="66">
        <v>5</v>
      </c>
      <c r="H70" s="66">
        <v>186</v>
      </c>
      <c r="I70" s="66">
        <v>355</v>
      </c>
    </row>
    <row r="71" spans="1:11">
      <c r="A71" s="141" t="s">
        <v>311</v>
      </c>
      <c r="B71" s="69">
        <f t="shared" si="21"/>
        <v>2</v>
      </c>
      <c r="C71" s="66">
        <v>1</v>
      </c>
      <c r="D71" s="66">
        <v>0</v>
      </c>
      <c r="E71" s="66">
        <v>1</v>
      </c>
      <c r="F71" s="66">
        <v>0</v>
      </c>
      <c r="G71" s="66">
        <v>0</v>
      </c>
      <c r="H71" s="66">
        <v>1</v>
      </c>
      <c r="I71" s="66">
        <v>0</v>
      </c>
    </row>
    <row r="72" spans="1:11" s="16" customFormat="1">
      <c r="A72" s="19" t="s">
        <v>313</v>
      </c>
      <c r="B72" s="71">
        <f t="shared" ref="B72:B81" si="22">SUM(C72:G72)</f>
        <v>2</v>
      </c>
      <c r="C72" s="64">
        <v>1</v>
      </c>
      <c r="D72" s="64">
        <v>0</v>
      </c>
      <c r="E72" s="64">
        <v>1</v>
      </c>
      <c r="F72" s="64">
        <v>0</v>
      </c>
      <c r="G72" s="64">
        <v>0</v>
      </c>
      <c r="H72" s="64">
        <v>1</v>
      </c>
      <c r="I72" s="64">
        <v>0</v>
      </c>
      <c r="J72" s="1"/>
      <c r="K72" s="1"/>
    </row>
    <row r="73" spans="1:11" s="16" customFormat="1">
      <c r="A73" s="156" t="s">
        <v>360</v>
      </c>
      <c r="B73" s="71">
        <f>SUM(B75:B81)</f>
        <v>2853</v>
      </c>
      <c r="C73" s="71">
        <f>SUM(C75:C81)</f>
        <v>1340</v>
      </c>
      <c r="D73" s="71">
        <f t="shared" ref="D73:I73" si="23">SUM(D75:D81)</f>
        <v>481</v>
      </c>
      <c r="E73" s="71">
        <f t="shared" si="23"/>
        <v>801</v>
      </c>
      <c r="F73" s="71">
        <f t="shared" si="23"/>
        <v>229</v>
      </c>
      <c r="G73" s="71">
        <f t="shared" si="23"/>
        <v>2</v>
      </c>
      <c r="H73" s="71">
        <f t="shared" si="23"/>
        <v>275</v>
      </c>
      <c r="I73" s="71">
        <f t="shared" si="23"/>
        <v>202</v>
      </c>
      <c r="J73" s="1"/>
      <c r="K73" s="1"/>
    </row>
    <row r="74" spans="1:11" s="16" customFormat="1">
      <c r="A74" s="157" t="s">
        <v>312</v>
      </c>
      <c r="B74" s="71">
        <f t="shared" ref="B74:B80" si="24">SUM(C74:G74)</f>
        <v>101</v>
      </c>
      <c r="C74" s="64">
        <v>74</v>
      </c>
      <c r="D74" s="64">
        <v>16</v>
      </c>
      <c r="E74" s="64">
        <v>8</v>
      </c>
      <c r="F74" s="64">
        <v>3</v>
      </c>
      <c r="G74" s="64">
        <v>0</v>
      </c>
      <c r="H74" s="64">
        <v>16</v>
      </c>
      <c r="I74" s="64">
        <v>5</v>
      </c>
      <c r="J74" s="1"/>
      <c r="K74" s="1"/>
    </row>
    <row r="75" spans="1:11" ht="12">
      <c r="A75" s="158" t="s">
        <v>301</v>
      </c>
      <c r="B75" s="69">
        <f t="shared" si="24"/>
        <v>0</v>
      </c>
      <c r="C75" s="66">
        <v>0</v>
      </c>
      <c r="D75" s="66">
        <v>0</v>
      </c>
      <c r="E75" s="66">
        <v>0</v>
      </c>
      <c r="F75" s="66">
        <v>0</v>
      </c>
      <c r="G75" s="66">
        <v>0</v>
      </c>
      <c r="H75" s="66">
        <v>0</v>
      </c>
      <c r="I75" s="66">
        <v>0</v>
      </c>
    </row>
    <row r="76" spans="1:11" ht="12">
      <c r="A76" s="158" t="s">
        <v>290</v>
      </c>
      <c r="B76" s="69">
        <f t="shared" si="24"/>
        <v>41</v>
      </c>
      <c r="C76" s="69">
        <v>28</v>
      </c>
      <c r="D76" s="69">
        <v>9</v>
      </c>
      <c r="E76" s="69">
        <v>2</v>
      </c>
      <c r="F76" s="69">
        <v>2</v>
      </c>
      <c r="G76" s="69">
        <v>0</v>
      </c>
      <c r="H76" s="69">
        <v>9</v>
      </c>
      <c r="I76" s="66">
        <v>2</v>
      </c>
    </row>
    <row r="77" spans="1:11" ht="13">
      <c r="A77" s="158" t="s">
        <v>316</v>
      </c>
      <c r="B77" s="69">
        <f t="shared" si="24"/>
        <v>60</v>
      </c>
      <c r="C77" s="66">
        <v>46</v>
      </c>
      <c r="D77" s="66">
        <v>7</v>
      </c>
      <c r="E77" s="66">
        <v>6</v>
      </c>
      <c r="F77" s="66">
        <v>1</v>
      </c>
      <c r="G77" s="66">
        <v>0</v>
      </c>
      <c r="H77" s="66">
        <v>7</v>
      </c>
      <c r="I77" s="66">
        <v>3</v>
      </c>
    </row>
    <row r="78" spans="1:11">
      <c r="A78" s="140" t="s">
        <v>309</v>
      </c>
      <c r="B78" s="69">
        <f t="shared" si="24"/>
        <v>0</v>
      </c>
      <c r="C78" s="66">
        <v>0</v>
      </c>
      <c r="D78" s="66">
        <v>0</v>
      </c>
      <c r="E78" s="66">
        <v>0</v>
      </c>
      <c r="F78" s="66">
        <v>0</v>
      </c>
      <c r="G78" s="66">
        <v>0</v>
      </c>
      <c r="H78" s="66">
        <v>0</v>
      </c>
      <c r="I78" s="66">
        <v>0</v>
      </c>
    </row>
    <row r="79" spans="1:11">
      <c r="A79" s="140" t="s">
        <v>310</v>
      </c>
      <c r="B79" s="69">
        <f t="shared" si="24"/>
        <v>0</v>
      </c>
      <c r="C79" s="66">
        <v>0</v>
      </c>
      <c r="D79" s="66">
        <v>0</v>
      </c>
      <c r="E79" s="66">
        <v>0</v>
      </c>
      <c r="F79" s="66">
        <v>0</v>
      </c>
      <c r="G79" s="66">
        <v>0</v>
      </c>
      <c r="H79" s="66">
        <v>0</v>
      </c>
      <c r="I79" s="66">
        <v>0</v>
      </c>
    </row>
    <row r="80" spans="1:11">
      <c r="A80" s="140" t="s">
        <v>289</v>
      </c>
      <c r="B80" s="69">
        <f t="shared" si="24"/>
        <v>0</v>
      </c>
      <c r="C80" s="66">
        <v>0</v>
      </c>
      <c r="D80" s="66">
        <v>0</v>
      </c>
      <c r="E80" s="66">
        <v>0</v>
      </c>
      <c r="F80" s="66">
        <v>0</v>
      </c>
      <c r="G80" s="66">
        <v>0</v>
      </c>
      <c r="H80" s="66">
        <v>0</v>
      </c>
      <c r="I80" s="66">
        <v>0</v>
      </c>
    </row>
    <row r="81" spans="1:11" s="16" customFormat="1">
      <c r="A81" s="143" t="s">
        <v>356</v>
      </c>
      <c r="B81" s="121">
        <f t="shared" si="22"/>
        <v>2752</v>
      </c>
      <c r="C81" s="61">
        <v>1266</v>
      </c>
      <c r="D81" s="61">
        <v>465</v>
      </c>
      <c r="E81" s="61">
        <v>793</v>
      </c>
      <c r="F81" s="61">
        <v>226</v>
      </c>
      <c r="G81" s="61">
        <v>2</v>
      </c>
      <c r="H81" s="61">
        <v>259</v>
      </c>
      <c r="I81" s="61">
        <v>197</v>
      </c>
      <c r="K81" s="1"/>
    </row>
    <row r="83" spans="1:11">
      <c r="A83" s="1" t="s">
        <v>150</v>
      </c>
    </row>
    <row r="84" spans="1:11">
      <c r="A84" s="3" t="s">
        <v>74</v>
      </c>
    </row>
    <row r="85" spans="1:11">
      <c r="A85" s="3" t="s">
        <v>73</v>
      </c>
    </row>
    <row r="86" spans="1:11">
      <c r="A86" s="3" t="s">
        <v>113</v>
      </c>
    </row>
    <row r="87" spans="1:11">
      <c r="A87" s="1" t="s">
        <v>98</v>
      </c>
      <c r="B87" s="5"/>
      <c r="C87" s="5"/>
      <c r="D87" s="5"/>
      <c r="E87" s="5"/>
      <c r="F87" s="5"/>
      <c r="G87" s="5"/>
      <c r="H87" s="5"/>
      <c r="I87" s="5"/>
      <c r="J87" s="5"/>
    </row>
    <row r="88" spans="1:11">
      <c r="A88" s="1" t="s">
        <v>82</v>
      </c>
      <c r="B88" s="5"/>
      <c r="C88" s="5"/>
      <c r="D88" s="5"/>
      <c r="E88" s="5"/>
      <c r="F88" s="5"/>
      <c r="G88" s="5"/>
      <c r="H88" s="5"/>
      <c r="I88" s="5"/>
      <c r="J88" s="5"/>
    </row>
    <row r="89" spans="1:11">
      <c r="A89" s="1" t="s">
        <v>357</v>
      </c>
      <c r="B89" s="5"/>
      <c r="C89" s="5"/>
      <c r="D89" s="5"/>
      <c r="E89" s="5"/>
      <c r="F89" s="5"/>
      <c r="G89" s="5"/>
      <c r="H89" s="5"/>
      <c r="I89" s="5"/>
      <c r="J89" s="5"/>
    </row>
    <row r="90" spans="1:11">
      <c r="A90" s="1" t="s">
        <v>358</v>
      </c>
      <c r="B90" s="5"/>
      <c r="C90" s="5"/>
      <c r="D90" s="5"/>
      <c r="E90" s="5"/>
      <c r="F90" s="5"/>
      <c r="G90" s="5"/>
      <c r="H90" s="5"/>
      <c r="I90" s="5"/>
      <c r="J90" s="5"/>
    </row>
    <row r="91" spans="1:11">
      <c r="A91" s="3" t="s">
        <v>377</v>
      </c>
      <c r="B91" s="5"/>
      <c r="C91" s="5"/>
      <c r="D91" s="5"/>
      <c r="E91" s="5"/>
      <c r="F91" s="5"/>
      <c r="G91" s="5"/>
      <c r="H91" s="5"/>
      <c r="I91" s="5"/>
      <c r="J91" s="5"/>
    </row>
    <row r="92" spans="1:11">
      <c r="A92" s="3" t="s">
        <v>361</v>
      </c>
      <c r="B92" s="5"/>
      <c r="C92" s="5"/>
      <c r="D92" s="5"/>
      <c r="E92" s="5"/>
      <c r="F92" s="5"/>
      <c r="G92" s="5"/>
      <c r="H92" s="5"/>
      <c r="I92" s="5"/>
      <c r="J92" s="5"/>
    </row>
  </sheetData>
  <pageMargins left="0.5" right="0.18" top="1" bottom="1" header="0.5" footer="0.5"/>
  <pageSetup firstPageNumber="10" orientation="portrait" useFirstPageNumber="1" r:id="rId1"/>
  <headerFooter alignWithMargins="0">
    <oddFooter>&amp;C&amp;P of 31</oddFooter>
  </headerFooter>
  <rowBreaks count="1" manualBreakCount="1">
    <brk id="56" max="8" man="1"/>
  </rowBreaks>
  <ignoredErrors>
    <ignoredError sqref="B9:I9 B44:B49 B71:B72 C71:I75" formulaRange="1"/>
    <ignoredError sqref="B10:B43 B50:B70 B73:B74 B75:B81 C66:I70" formula="1" formulaRange="1"/>
    <ignoredError sqref="C43:I43 C50:I56" formula="1"/>
    <ignoredError sqref="C10:I42 C64:I65" formula="1" formulaRange="1" unlockedFormula="1"/>
    <ignoredError sqref="C57:I63" formula="1" unlocked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41</vt:i4>
      </vt:variant>
    </vt:vector>
  </HeadingPairs>
  <TitlesOfParts>
    <vt:vector size="66" baseType="lpstr">
      <vt:lpstr>NOTES</vt:lpstr>
      <vt:lpstr>Table 1</vt:lpstr>
      <vt:lpstr>Table 12</vt:lpstr>
      <vt:lpstr>Table 13</vt:lpstr>
      <vt:lpstr>Table 4</vt:lpstr>
      <vt:lpstr>Table 2</vt:lpstr>
      <vt:lpstr>Table 3</vt:lpstr>
      <vt:lpstr>Table 5</vt:lpstr>
      <vt:lpstr>Table 6</vt:lpstr>
      <vt:lpstr>Table 7</vt:lpstr>
      <vt:lpstr>Table 8</vt:lpstr>
      <vt:lpstr>Table 9</vt:lpstr>
      <vt:lpstr>Table 10</vt:lpstr>
      <vt:lpstr>Table 11</vt:lpstr>
      <vt:lpstr>Table 12a</vt:lpstr>
      <vt:lpstr>Table 13a</vt:lpstr>
      <vt:lpstr>Table 14</vt:lpstr>
      <vt:lpstr>Table 15</vt:lpstr>
      <vt:lpstr>Table 16</vt:lpstr>
      <vt:lpstr>Table 17</vt:lpstr>
      <vt:lpstr>Table 18</vt:lpstr>
      <vt:lpstr>Table 19</vt:lpstr>
      <vt:lpstr>Table 20</vt:lpstr>
      <vt:lpstr>Table 21</vt:lpstr>
      <vt:lpstr>Table 22</vt:lpstr>
      <vt:lpstr>'Table 5'!\S</vt:lpstr>
      <vt:lpstr>'Table 9'!\S</vt:lpstr>
      <vt:lpstr>ESTIMATED_ACTIVE_WOMEN_AIRMEN_CERTIFICATES_HELD</vt:lpstr>
      <vt:lpstr>ForTable4</vt:lpstr>
      <vt:lpstr>NOTES!Print_Area</vt:lpstr>
      <vt:lpstr>'Table 1'!Print_Area</vt:lpstr>
      <vt:lpstr>'Table 10'!Print_Area</vt:lpstr>
      <vt:lpstr>'Table 11'!Print_Area</vt:lpstr>
      <vt:lpstr>'Table 12'!Print_Area</vt:lpstr>
      <vt:lpstr>'Table 12a'!Print_Area</vt:lpstr>
      <vt:lpstr>'Table 13'!Print_Area</vt:lpstr>
      <vt:lpstr>'Table 13a'!Print_Area</vt:lpstr>
      <vt:lpstr>'Table 14'!Print_Area</vt:lpstr>
      <vt:lpstr>'Table 15'!Print_Area</vt:lpstr>
      <vt:lpstr>'Table 16'!Print_Area</vt:lpstr>
      <vt:lpstr>'Table 17'!Print_Area</vt:lpstr>
      <vt:lpstr>'Table 18'!Print_Area</vt:lpstr>
      <vt:lpstr>'Table 19'!Print_Area</vt:lpstr>
      <vt:lpstr>'Table 2'!Print_Area</vt:lpstr>
      <vt:lpstr>'Table 20'!Print_Area</vt:lpstr>
      <vt:lpstr>'Table 21'!Print_Area</vt:lpstr>
      <vt:lpstr>'Table 22'!Print_Area</vt:lpstr>
      <vt:lpstr>'Table 3'!Print_Area</vt:lpstr>
      <vt:lpstr>'Table 4'!Print_Area</vt:lpstr>
      <vt:lpstr>'Table 5'!Print_Area</vt:lpstr>
      <vt:lpstr>'Table 6'!Print_Area</vt:lpstr>
      <vt:lpstr>'Table 7'!Print_Area</vt:lpstr>
      <vt:lpstr>'Table 8'!Print_Area</vt:lpstr>
      <vt:lpstr>'Table 9'!Print_Area</vt:lpstr>
      <vt:lpstr>'Table 10'!Print_Titles</vt:lpstr>
      <vt:lpstr>'Table 14'!Print_Titles</vt:lpstr>
      <vt:lpstr>'Table 15'!Print_Titles</vt:lpstr>
      <vt:lpstr>'Table 3'!Print_Titles</vt:lpstr>
      <vt:lpstr>'Table 4'!Print_Titles</vt:lpstr>
      <vt:lpstr>'Table 5'!Print_Titles</vt:lpstr>
      <vt:lpstr>'Table 6'!Print_Titles</vt:lpstr>
      <vt:lpstr>'Table 7'!Print_Titles</vt:lpstr>
      <vt:lpstr>'Table 9'!Print_Titles</vt:lpstr>
      <vt:lpstr>SPACE</vt:lpstr>
      <vt:lpstr>TABLE_2</vt:lpstr>
      <vt:lpstr>Table4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 1 - ESTIMATED ACTIVE AIRMEN CERTIFICATES HELD, DECEMBER 31, 2001 – 2010</dc:title>
  <dc:creator>H. Anna Barlett | 202-267-4070 | Anna.Barlett@faa.gov</dc:creator>
  <cp:lastModifiedBy>Alejandro Leda</cp:lastModifiedBy>
  <cp:lastPrinted>2024-03-07T15:02:48Z</cp:lastPrinted>
  <dcterms:created xsi:type="dcterms:W3CDTF">2011-04-13T17:06:47Z</dcterms:created>
  <dcterms:modified xsi:type="dcterms:W3CDTF">2025-01-18T19:12:01Z</dcterms:modified>
</cp:coreProperties>
</file>