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<sst xmlns="http://schemas.openxmlformats.org/spreadsheetml/2006/main" count="29" uniqueCount="25">
  <si>
    <t>Урок 1. Временная стоимость денег. Процентные расчеты</t>
  </si>
  <si>
    <t>Задача 1. Инвестор купил акцию 6 лет назад по цене $10. Сейчас он продал ее за $50. Определить, какую доходность принесла ему эта инвестиция в процентах годовых.</t>
  </si>
  <si>
    <t>PV</t>
  </si>
  <si>
    <t>Срок</t>
  </si>
  <si>
    <t xml:space="preserve">FV </t>
  </si>
  <si>
    <t>Рассчет FV-PV / (PV*Срок) для простого процента</t>
  </si>
  <si>
    <t>Доходнось годовых</t>
  </si>
  <si>
    <t>Задача 2. Инвестору исполнилось только что 30 лет. Он хочет выйти на пенсию в 60 лет и жить на доход с капитала. Допустим, его целевой уровень капитала к пенсии составляет $350 000. Если он ожидает ставку доходности на рынке порядка 8% годовых, то какую сумму ему надо инвестировать каждый год для достижения цели?</t>
  </si>
  <si>
    <t>Ставка</t>
  </si>
  <si>
    <t>Рассчет  A = Fv*r/((1+r)^n -1)</t>
  </si>
  <si>
    <t>Задача 3. Человек взял ипотечный кредит на сумму 8 млн руб., на 20 лет под 10% годовых. Погашение кредита будет происходить ежемесячными аннуитетными платежами. Определить, сколько составит общая переплата (сумма процентов) по кредиту.</t>
  </si>
  <si>
    <t>Срок 10 лет</t>
  </si>
  <si>
    <t>Рассчет A = PV*(r/m) / (1-(1+r/m)^nm)</t>
  </si>
  <si>
    <t>Рассчет переплата (A*париоды) - PV</t>
  </si>
  <si>
    <t>В процентах</t>
  </si>
  <si>
    <t xml:space="preserve">Задача 4. Известно, что безрисковая ставка на рынке составляет 1%, инфляция ожидается 6% годовых и для данного проекта премия за риск равна 4%. Пусть ставка дисконтирования определяется как сумма этих трех составляющих, тогда чему равна приведенная стоимость потоков по проекту, если в первый год ожидается $2000, во второй $5000 и в третьем году проект будет продан за $10000?
</t>
  </si>
  <si>
    <t>Савка</t>
  </si>
  <si>
    <t>CF</t>
  </si>
  <si>
    <t>Рассчет PV = Сумма CFn/ставка^n</t>
  </si>
  <si>
    <t>Задача 5. Что выгодней: положить деньги на депозит под 11% годовых с ежемесячной капитализацией или на депозит под 11,5% с ежегодной капитализацией процентов?</t>
  </si>
  <si>
    <t xml:space="preserve">Ставка </t>
  </si>
  <si>
    <t>сумма</t>
  </si>
  <si>
    <t>периоды</t>
  </si>
  <si>
    <t>Без КП = сумма*(1+ставка)</t>
  </si>
  <si>
    <t>С КП = сумма * (1+ставка/периоды)^периоды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</si>
</sst>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sz val="13.0"/>
      <color rgb="FF3F5368"/>
      <name val="Roboto"/>
    </font>
    <font>
      <color theme="1"/>
      <name val="Arial"/>
      <scheme val="minor"/>
    </font>
    <font>
      <sz val="11.0"/>
      <color rgb="FF2C2D3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0" fontId="2" numFmtId="10" xfId="0" applyBorder="1" applyFont="1" applyNumberFormat="1"/>
    <xf borderId="4" fillId="0" fontId="2" numFmtId="4" xfId="0" applyAlignment="1" applyBorder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164" xfId="0" applyFont="1" applyNumberFormat="1"/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2"/>
      <c r="C2" s="2"/>
      <c r="D2" s="2"/>
      <c r="E2" s="2"/>
      <c r="F2" s="2"/>
      <c r="G2" s="2"/>
      <c r="H2" s="3"/>
    </row>
    <row r="4">
      <c r="A4" s="4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6">
      <c r="A6" s="5" t="s">
        <v>2</v>
      </c>
      <c r="B6" s="5"/>
      <c r="C6" s="5" t="s">
        <v>3</v>
      </c>
      <c r="D6" s="5"/>
      <c r="E6" s="5"/>
      <c r="F6" s="5" t="s">
        <v>4</v>
      </c>
      <c r="H6" s="6" t="s">
        <v>5</v>
      </c>
      <c r="I6" s="3"/>
      <c r="J6" s="2"/>
      <c r="K6" s="3"/>
    </row>
    <row r="7">
      <c r="A7" s="5">
        <v>10.0</v>
      </c>
      <c r="B7" s="5"/>
      <c r="C7" s="5">
        <v>6.0</v>
      </c>
      <c r="D7" s="5"/>
      <c r="E7" s="5"/>
      <c r="F7" s="5">
        <v>50.0</v>
      </c>
      <c r="H7" s="6" t="s">
        <v>6</v>
      </c>
      <c r="I7" s="2"/>
      <c r="J7" s="7">
        <f>((F7-A7)/(A7*C7))</f>
        <v>0.6666666667</v>
      </c>
    </row>
    <row r="10" ht="18.0" customHeight="1">
      <c r="A10" s="5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3"/>
    </row>
    <row r="12">
      <c r="A12" s="5" t="s">
        <v>3</v>
      </c>
      <c r="B12" s="5"/>
      <c r="C12" s="5" t="s">
        <v>4</v>
      </c>
      <c r="D12" s="5"/>
      <c r="E12" s="5"/>
      <c r="F12" s="5" t="s">
        <v>8</v>
      </c>
      <c r="H12" s="6" t="s">
        <v>9</v>
      </c>
      <c r="I12" s="3"/>
    </row>
    <row r="13">
      <c r="A13" s="5">
        <v>30.0</v>
      </c>
      <c r="B13" s="8"/>
      <c r="C13" s="8">
        <v>350000.0</v>
      </c>
      <c r="D13" s="5"/>
      <c r="E13" s="5"/>
      <c r="F13" s="5">
        <v>0.08</v>
      </c>
      <c r="H13" s="9">
        <f>(C13*F13/((1+F13)^A13-1))</f>
        <v>3089.601686</v>
      </c>
    </row>
    <row r="16">
      <c r="A16" s="6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8">
      <c r="A18" s="5" t="s">
        <v>2</v>
      </c>
      <c r="B18" s="5"/>
      <c r="C18" s="5" t="s">
        <v>11</v>
      </c>
      <c r="D18" s="5"/>
      <c r="E18" s="5"/>
      <c r="F18" s="5" t="s">
        <v>8</v>
      </c>
      <c r="H18" s="10" t="s">
        <v>12</v>
      </c>
      <c r="K18" s="10" t="s">
        <v>13</v>
      </c>
    </row>
    <row r="19">
      <c r="A19" s="5">
        <v>8000000.0</v>
      </c>
      <c r="B19" s="5"/>
      <c r="C19" s="5">
        <v>120.0</v>
      </c>
      <c r="D19" s="5"/>
      <c r="E19" s="5"/>
      <c r="F19" s="5">
        <v>0.1</v>
      </c>
      <c r="H19" s="9">
        <f>-1*(A19*(F19/12))/(1-((1+(F19/12))^C19))</f>
        <v>39053.92284</v>
      </c>
      <c r="K19" s="11">
        <f>-1*(H19*C19-A19)</f>
        <v>3313529.259</v>
      </c>
      <c r="M19" s="10" t="s">
        <v>14</v>
      </c>
      <c r="N19" s="12">
        <f>K19/A19</f>
        <v>0.4141911574</v>
      </c>
    </row>
    <row r="22">
      <c r="A22" s="6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3"/>
    </row>
    <row r="24">
      <c r="A24" s="13" t="s">
        <v>16</v>
      </c>
      <c r="B24" s="14" t="s">
        <v>17</v>
      </c>
      <c r="C24" s="14">
        <v>1.0</v>
      </c>
      <c r="D24" s="14"/>
      <c r="E24" s="14"/>
      <c r="F24" s="14">
        <v>2.0</v>
      </c>
      <c r="G24" s="15">
        <v>3.0</v>
      </c>
      <c r="I24" s="10" t="s">
        <v>18</v>
      </c>
    </row>
    <row r="25">
      <c r="A25" s="16">
        <v>0.11</v>
      </c>
      <c r="B25" s="17"/>
      <c r="C25" s="17">
        <v>2000.0</v>
      </c>
      <c r="D25" s="17"/>
      <c r="E25" s="17"/>
      <c r="F25" s="17">
        <v>5000.0</v>
      </c>
      <c r="G25" s="18">
        <v>10000.0</v>
      </c>
      <c r="I25" s="9">
        <f>C25/(1+A25)+F25/(1+A25)^F24+G25/(1+A25)^G24</f>
        <v>13171.82778</v>
      </c>
    </row>
    <row r="28">
      <c r="A28" s="6" t="s">
        <v>19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</row>
    <row r="30">
      <c r="A30" s="5" t="s">
        <v>20</v>
      </c>
      <c r="B30" s="19"/>
      <c r="C30" s="5" t="s">
        <v>21</v>
      </c>
      <c r="D30" s="5" t="s">
        <v>22</v>
      </c>
      <c r="E30" s="10"/>
      <c r="F30" s="6" t="s">
        <v>23</v>
      </c>
      <c r="G30" s="3"/>
      <c r="I30" s="10" t="s">
        <v>24</v>
      </c>
    </row>
    <row r="31">
      <c r="A31" s="5">
        <v>0.11</v>
      </c>
      <c r="B31" s="5">
        <v>0.115</v>
      </c>
      <c r="C31" s="5">
        <v>1.0</v>
      </c>
      <c r="D31" s="5">
        <v>12.0</v>
      </c>
      <c r="F31" s="11">
        <f>C31*(1+B31)</f>
        <v>1.115</v>
      </c>
      <c r="I31" s="20">
        <f>C31*((1+A31/D31)^D31)</f>
        <v>1.115718836</v>
      </c>
    </row>
    <row r="33">
      <c r="A33" s="21"/>
      <c r="B33" s="21"/>
      <c r="C33" s="21"/>
      <c r="D33" s="21"/>
      <c r="E33" s="21"/>
      <c r="F33" s="21"/>
      <c r="G33" s="21"/>
      <c r="H33" s="21"/>
      <c r="I33" s="21"/>
    </row>
  </sheetData>
  <drawing r:id="rId1"/>
</worksheet>
</file>