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420" tabRatio="713" firstSheet="0" activeTab="0" autoFilterDateGrouping="1"/>
  </bookViews>
  <sheets>
    <sheet name="специализированые магазины" sheetId="1" state="visible" r:id="rId1"/>
    <sheet name="автозапчастники" sheetId="2" state="visible" r:id="rId2"/>
    <sheet name="market-place" sheetId="3" state="visible" r:id="rId3"/>
    <sheet name="отзывы" sheetId="4" state="visible" r:id="rId4"/>
    <sheet name="И-м,где Зубр не представлен" sheetId="5" state="visible" r:id="rId5"/>
    <sheet name="запросы по брендам" sheetId="6" state="visible" r:id="rId6"/>
  </sheets>
  <definedNames/>
  <calcPr calcId="191029" fullCalcOnLoad="1"/>
</workbook>
</file>

<file path=xl/styles.xml><?xml version="1.0" encoding="utf-8"?>
<styleSheet xmlns="http://schemas.openxmlformats.org/spreadsheetml/2006/main">
  <numFmts count="1">
    <numFmt numFmtId="164" formatCode="0.0%"/>
  </numFmts>
  <fonts count="38">
    <font>
      <name val="Calibri"/>
      <charset val="204"/>
      <family val="2"/>
      <color theme="1"/>
      <sz val="11"/>
      <scheme val="minor"/>
    </font>
    <font>
      <name val="Calibri"/>
      <charset val="204"/>
      <family val="2"/>
      <b val="1"/>
      <color theme="1"/>
      <sz val="11"/>
      <scheme val="minor"/>
    </font>
    <font>
      <name val="Calibri"/>
      <charset val="204"/>
      <family val="2"/>
      <b val="1"/>
      <color rgb="FFFF0000"/>
      <sz val="11"/>
      <scheme val="minor"/>
    </font>
    <font>
      <name val="Calibri"/>
      <charset val="204"/>
      <family val="2"/>
      <b val="1"/>
      <sz val="10"/>
      <scheme val="minor"/>
    </font>
    <font>
      <name val="Calibri"/>
      <charset val="204"/>
      <family val="2"/>
      <b val="1"/>
      <color theme="1"/>
      <sz val="10"/>
      <scheme val="minor"/>
    </font>
    <font>
      <name val="Tahoma"/>
      <charset val="204"/>
      <family val="2"/>
      <sz val="8"/>
    </font>
    <font>
      <name val="Calibri"/>
      <charset val="204"/>
      <family val="2"/>
      <sz val="11"/>
      <scheme val="minor"/>
    </font>
    <font>
      <name val="Calibri"/>
      <charset val="204"/>
      <family val="2"/>
      <b val="1"/>
      <i val="1"/>
      <color theme="1"/>
      <sz val="10"/>
      <u val="single"/>
      <scheme val="minor"/>
    </font>
    <font>
      <name val="Calibri"/>
      <charset val="204"/>
      <family val="2"/>
      <color theme="1"/>
      <sz val="11"/>
      <scheme val="minor"/>
    </font>
    <font>
      <name val="Tahoma"/>
      <charset val="204"/>
      <family val="2"/>
      <b val="1"/>
      <sz val="8"/>
    </font>
    <font>
      <name val="Calibri"/>
      <charset val="204"/>
      <family val="2"/>
      <b val="1"/>
      <sz val="11"/>
      <scheme val="minor"/>
    </font>
    <font>
      <name val="Calibri"/>
      <charset val="204"/>
      <family val="2"/>
      <color theme="1"/>
      <sz val="10"/>
      <scheme val="minor"/>
    </font>
    <font>
      <name val="Calibri"/>
      <charset val="204"/>
      <family val="2"/>
      <b val="1"/>
      <i val="1"/>
      <color theme="1"/>
      <sz val="11"/>
      <u val="single"/>
      <scheme val="minor"/>
    </font>
    <font>
      <name val="Calibri"/>
      <charset val="204"/>
      <family val="2"/>
      <i val="1"/>
      <color theme="1"/>
      <sz val="10"/>
      <scheme val="minor"/>
    </font>
    <font>
      <name val="Calibri"/>
      <charset val="204"/>
      <family val="2"/>
      <b val="1"/>
      <i val="1"/>
      <color theme="1"/>
      <sz val="10"/>
      <scheme val="minor"/>
    </font>
    <font>
      <name val="Calibri"/>
      <charset val="204"/>
      <family val="2"/>
      <b val="1"/>
      <color theme="0"/>
      <sz val="10"/>
      <scheme val="minor"/>
    </font>
    <font>
      <name val="Calibri"/>
      <charset val="1"/>
      <family val="2"/>
      <color theme="1"/>
      <sz val="11"/>
      <scheme val="minor"/>
    </font>
    <font>
      <name val="Times New Roman"/>
      <charset val="204"/>
      <family val="1"/>
      <color theme="1"/>
      <sz val="10"/>
    </font>
    <font>
      <name val="Calibri"/>
      <charset val="204"/>
      <family val="2"/>
      <b val="1"/>
      <i val="1"/>
      <color rgb="FFFF0000"/>
      <sz val="11"/>
      <u val="single"/>
      <scheme val="minor"/>
    </font>
    <font>
      <name val="Arial"/>
      <charset val="204"/>
      <family val="2"/>
      <color rgb="FF000000"/>
      <sz val="10"/>
    </font>
    <font>
      <name val="Calibri"/>
      <charset val="204"/>
      <family val="2"/>
      <b val="1"/>
      <i val="1"/>
      <color theme="1"/>
      <sz val="8"/>
      <scheme val="minor"/>
    </font>
    <font>
      <name val="Calibri"/>
      <charset val="204"/>
      <family val="2"/>
      <b val="1"/>
      <color theme="1"/>
      <sz val="9"/>
      <scheme val="minor"/>
    </font>
    <font>
      <name val="Arial"/>
      <charset val="204"/>
      <family val="2"/>
      <b val="1"/>
      <color rgb="FF000000"/>
      <sz val="10"/>
    </font>
    <font>
      <name val="Arial"/>
      <charset val="204"/>
      <family val="2"/>
      <b val="1"/>
      <color rgb="FF000000"/>
      <sz val="9"/>
    </font>
    <font>
      <name val="Arial"/>
      <charset val="204"/>
      <family val="2"/>
      <b val="1"/>
      <sz val="10"/>
    </font>
    <font>
      <name val="Arial"/>
      <charset val="204"/>
      <family val="2"/>
      <b val="1"/>
      <sz val="9"/>
    </font>
    <font>
      <name val="Arial"/>
      <charset val="204"/>
      <family val="2"/>
      <b val="1"/>
      <color rgb="FF333333"/>
      <sz val="9"/>
    </font>
    <font>
      <name val="Arial"/>
      <charset val="204"/>
      <family val="2"/>
      <b val="1"/>
      <color theme="1"/>
      <sz val="10"/>
    </font>
    <font>
      <name val="Arial"/>
      <charset val="204"/>
      <family val="2"/>
      <color rgb="FF000000"/>
      <sz val="9"/>
    </font>
    <font>
      <name val="Arial"/>
      <charset val="204"/>
      <family val="2"/>
      <sz val="10"/>
    </font>
    <font>
      <name val="Arial"/>
      <charset val="204"/>
      <family val="2"/>
      <color theme="1"/>
      <sz val="10"/>
    </font>
    <font>
      <name val="Arial"/>
      <charset val="204"/>
      <family val="2"/>
      <b val="1"/>
      <color rgb="FFFF0000"/>
      <sz val="10"/>
    </font>
    <font>
      <name val="Calibri"/>
      <sz val="11"/>
    </font>
    <font>
      <name val="Calibri"/>
      <sz val="11"/>
    </font>
    <font>
      <name val="Calibri"/>
      <sz val="11"/>
    </font>
    <font>
      <name val="Calibri"/>
      <sz val="11"/>
    </font>
    <font>
      <name val="Calibri"/>
      <sz val="11"/>
    </font>
    <font>
      <sz val="11"/>
    </font>
  </fonts>
  <fills count="40">
    <fill>
      <patternFill/>
    </fill>
    <fill>
      <patternFill patternType="gray125"/>
    </fill>
    <fill>
      <patternFill patternType="solid">
        <fgColor rgb="FFFFFF00"/>
        <bgColor indexed="64"/>
      </patternFill>
    </fill>
    <fill>
      <patternFill patternType="solid">
        <fgColor theme="5" tint="0.5999938962981048"/>
        <bgColor indexed="64"/>
      </patternFill>
    </fill>
    <fill>
      <patternFill patternType="solid">
        <fgColor theme="7" tint="0.5999938962981048"/>
        <bgColor indexed="64"/>
      </patternFill>
    </fill>
    <fill>
      <patternFill patternType="solid">
        <fgColor theme="3" tint="0.5999938962981048"/>
        <bgColor indexed="64"/>
      </patternFill>
    </fill>
    <fill>
      <patternFill patternType="solid">
        <fgColor theme="2" tint="-0.249977111117893"/>
        <bgColor indexed="64"/>
      </patternFill>
    </fill>
    <fill>
      <patternFill patternType="solid">
        <fgColor theme="9" tint="0.3999755851924192"/>
        <bgColor indexed="64"/>
      </patternFill>
    </fill>
    <fill>
      <patternFill patternType="solid">
        <fgColor rgb="FFFF9B9B"/>
        <bgColor indexed="64"/>
      </patternFill>
    </fill>
    <fill>
      <patternFill patternType="solid">
        <fgColor theme="3" tint="-0.249977111117893"/>
        <bgColor indexed="64"/>
      </patternFill>
    </fill>
    <fill>
      <patternFill patternType="solid">
        <fgColor theme="2" tint="-0.09997863704336681"/>
        <bgColor indexed="64"/>
      </patternFill>
    </fill>
    <fill>
      <patternFill patternType="solid">
        <fgColor theme="0"/>
        <bgColor indexed="64"/>
      </patternFill>
    </fill>
    <fill>
      <patternFill patternType="solid">
        <fgColor theme="9" tint="0.5999938962981048"/>
        <bgColor indexed="64"/>
      </patternFill>
    </fill>
    <fill>
      <patternFill patternType="solid">
        <fgColor theme="7" tint="0.7999816888943144"/>
        <bgColor indexed="64"/>
      </patternFill>
    </fill>
    <fill>
      <patternFill patternType="solid">
        <fgColor rgb="FFCCFF66"/>
        <bgColor indexed="64"/>
      </patternFill>
    </fill>
    <fill>
      <patternFill patternType="solid">
        <fgColor theme="2" tint="-0.09997863704336681"/>
        <bgColor rgb="FFFFFFFF"/>
      </patternFill>
    </fill>
    <fill>
      <patternFill patternType="solid">
        <fgColor theme="9"/>
        <bgColor indexed="64"/>
      </patternFill>
    </fill>
    <fill>
      <patternFill patternType="solid">
        <fgColor rgb="FFFFFFFF"/>
        <bgColor rgb="FFFFFFFF"/>
      </patternFill>
    </fill>
    <fill>
      <patternFill patternType="solid">
        <fgColor theme="3" tint="0.5999938962981048"/>
        <bgColor rgb="FFFFFFFF"/>
      </patternFill>
    </fill>
    <fill>
      <patternFill patternType="solid">
        <fgColor theme="9" tint="0.3999755851924192"/>
        <bgColor rgb="FFFFFFFF"/>
      </patternFill>
    </fill>
    <fill>
      <patternFill patternType="solid">
        <fgColor theme="8" tint="0.3999755851924192"/>
        <bgColor indexed="64"/>
      </patternFill>
    </fill>
    <fill>
      <patternFill patternType="solid">
        <fgColor theme="7" tint="0.3999755851924192"/>
        <bgColor rgb="FFFFFFFF"/>
      </patternFill>
    </fill>
    <fill>
      <patternFill patternType="solid">
        <fgColor theme="7" tint="0.3999755851924192"/>
        <bgColor indexed="64"/>
      </patternFill>
    </fill>
    <fill>
      <patternFill patternType="solid">
        <fgColor theme="4" tint="0.5999938962981048"/>
        <bgColor rgb="FFFFFFFF"/>
      </patternFill>
    </fill>
    <fill>
      <patternFill patternType="solid">
        <fgColor theme="4" tint="0.5999938962981048"/>
        <bgColor indexed="64"/>
      </patternFill>
    </fill>
    <fill>
      <patternFill patternType="solid">
        <fgColor theme="5" tint="0.5999938962981048"/>
        <bgColor rgb="FFFFFFFF"/>
      </patternFill>
    </fill>
    <fill>
      <patternFill patternType="solid">
        <fgColor rgb="FF98FB98"/>
        <bgColor rgb="FF98FB98"/>
      </patternFill>
    </fill>
    <fill>
      <patternFill patternType="solid">
        <fgColor rgb="FF98FB98"/>
        <bgColor rgb="FF98FB98"/>
      </patternFill>
    </fill>
    <fill>
      <patternFill patternType="solid">
        <fgColor rgb="FFFF6347"/>
        <bgColor rgb="FFFF6347"/>
      </patternFill>
    </fill>
    <fill>
      <patternFill patternType="solid">
        <fgColor rgb="FF98FB98"/>
        <bgColor rgb="FF98FB98"/>
      </patternFill>
    </fill>
    <fill>
      <patternFill patternType="solid">
        <fgColor theme="7" tint="0.7999816888943144"/>
        <bgColor rgb="FFFFFFFF"/>
      </patternFill>
    </fill>
    <fill>
      <patternFill patternType="solid">
        <fgColor rgb="FF98FB98"/>
        <bgColor rgb="FF98FB98"/>
      </patternFill>
    </fill>
    <fill>
      <patternFill patternType="solid">
        <fgColor rgb="FF98FB98"/>
        <bgColor rgb="FF98FB98"/>
      </patternFill>
    </fill>
    <fill>
      <patternFill patternType="solid">
        <fgColor rgb="FFFF6347"/>
        <bgColor rgb="FFFF6347"/>
      </patternFill>
    </fill>
    <fill>
      <patternFill patternType="solid">
        <fgColor rgb="FFFFFFFF"/>
        <bgColor rgb="FFFFFFFF"/>
      </patternFill>
    </fill>
    <fill>
      <patternFill patternType="solid">
        <fgColor rgb="FF98FB98"/>
        <bgColor rgb="FF98FB98"/>
      </patternFill>
    </fill>
    <fill>
      <patternFill patternType="solid">
        <fgColor rgb="FFFF6347"/>
        <bgColor rgb="FFFF6347"/>
      </patternFill>
    </fill>
    <fill>
      <patternFill patternType="solid">
        <fgColor rgb="00FF6347"/>
        <bgColor rgb="00FF6347"/>
      </patternFill>
    </fill>
    <fill>
      <patternFill patternType="solid">
        <fgColor rgb="0098FB98"/>
        <bgColor rgb="0098FB98"/>
      </patternFill>
    </fill>
    <fill>
      <patternFill patternType="solid">
        <fgColor rgb="00FFFFFF"/>
        <bgColor rgb="00FFFFFF"/>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style="hair">
        <color theme="8"/>
      </left>
      <right style="hair">
        <color theme="8"/>
      </right>
      <top style="hair">
        <color theme="8"/>
      </top>
      <bottom/>
      <diagonal/>
    </border>
    <border>
      <left style="hair">
        <color theme="8"/>
      </left>
      <right style="hair">
        <color theme="8"/>
      </right>
      <top style="hair">
        <color theme="8"/>
      </top>
      <bottom style="hair">
        <color theme="8"/>
      </bottom>
      <diagonal/>
    </border>
    <border>
      <left style="hair">
        <color theme="8"/>
      </left>
      <right style="hair">
        <color theme="8"/>
      </right>
      <top/>
      <bottom style="hair">
        <color theme="8"/>
      </bottom>
      <diagonal/>
    </border>
    <border>
      <left style="hair">
        <color theme="8"/>
      </left>
      <right/>
      <top style="hair">
        <color theme="8"/>
      </top>
      <bottom style="hair">
        <color theme="8"/>
      </bottom>
      <diagonal/>
    </border>
    <border>
      <left/>
      <right/>
      <top style="hair">
        <color theme="8"/>
      </top>
      <bottom style="hair">
        <color theme="8"/>
      </bottom>
      <diagonal/>
    </border>
    <border>
      <left/>
      <right style="hair">
        <color theme="8"/>
      </right>
      <top/>
      <bottom/>
      <diagonal/>
    </border>
    <border>
      <left style="thin">
        <color theme="0" tint="-0.499984740745262"/>
      </left>
      <right/>
      <top/>
      <bottom/>
      <diagonal/>
    </border>
    <border>
      <left/>
      <right/>
      <top style="thin">
        <color theme="0" tint="-0.499984740745262"/>
      </top>
      <bottom/>
      <diagonal/>
    </border>
    <border>
      <left/>
      <right style="thin">
        <color theme="0" tint="-0.499984740745262"/>
      </right>
      <top style="thin">
        <color theme="0" tint="-0.499984740745262"/>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hair">
        <color theme="8"/>
      </right>
      <top style="hair">
        <color theme="8"/>
      </top>
      <bottom style="hair">
        <color theme="8"/>
      </bottom>
      <diagonal/>
    </border>
    <border>
      <left style="medium">
        <color indexed="64"/>
      </left>
      <right/>
      <top/>
      <bottom/>
      <diagonal/>
    </border>
    <border>
      <left style="hair">
        <color theme="8"/>
      </left>
      <right/>
      <top/>
      <bottom/>
      <diagonal/>
    </border>
    <border>
      <left style="hair">
        <color theme="8"/>
      </left>
      <right style="hair">
        <color theme="8"/>
      </right>
      <top/>
      <bottom/>
      <diagonal/>
    </border>
    <border>
      <left/>
      <right/>
      <top style="hair">
        <color theme="8"/>
      </top>
      <bottom/>
      <diagonal/>
    </border>
    <border>
      <left/>
      <right style="hair">
        <color theme="8"/>
      </right>
      <top style="hair">
        <color theme="8"/>
      </top>
      <bottom/>
      <diagonal/>
    </border>
  </borders>
  <cellStyleXfs count="5">
    <xf numFmtId="0" fontId="8" fillId="0" borderId="0"/>
    <xf numFmtId="9" fontId="8" fillId="0" borderId="0"/>
    <xf numFmtId="0" fontId="16" fillId="0" borderId="0"/>
    <xf numFmtId="0" fontId="19" fillId="0" borderId="0"/>
    <xf numFmtId="9" fontId="19" fillId="0" borderId="0"/>
  </cellStyleXfs>
  <cellXfs count="263">
    <xf numFmtId="0" fontId="0" fillId="0" borderId="0" pivotButton="0" quotePrefix="0" xfId="0"/>
    <xf numFmtId="0" fontId="0" fillId="0" borderId="1" pivotButton="0" quotePrefix="0" xfId="0"/>
    <xf numFmtId="2" fontId="0" fillId="0" borderId="1" applyAlignment="1" pivotButton="0" quotePrefix="0" xfId="0">
      <alignment horizontal="center"/>
    </xf>
    <xf numFmtId="0" fontId="1" fillId="0" borderId="0" pivotButton="0" quotePrefix="0" xfId="0"/>
    <xf numFmtId="0" fontId="2" fillId="2" borderId="1" applyAlignment="1" pivotButton="0" quotePrefix="0" xfId="0">
      <alignment horizontal="center" vertical="center"/>
    </xf>
    <xf numFmtId="0" fontId="1" fillId="0" borderId="1" applyAlignment="1" pivotButton="0" quotePrefix="0" xfId="0">
      <alignment horizontal="center" vertical="center"/>
    </xf>
    <xf numFmtId="2" fontId="0" fillId="0" borderId="1" applyAlignment="1" pivotButton="0" quotePrefix="0" xfId="0">
      <alignment horizontal="right" vertical="center"/>
    </xf>
    <xf numFmtId="2" fontId="0" fillId="0" borderId="1" applyAlignment="1" pivotButton="0" quotePrefix="0" xfId="0">
      <alignment horizontal="right"/>
    </xf>
    <xf numFmtId="2" fontId="6" fillId="0" borderId="1" pivotButton="0" quotePrefix="0" xfId="0"/>
    <xf numFmtId="0" fontId="7" fillId="0" borderId="0" pivotButton="0" quotePrefix="0" xfId="0"/>
    <xf numFmtId="0" fontId="5" fillId="0" borderId="1" applyAlignment="1" pivotButton="0" quotePrefix="0" xfId="0">
      <alignment vertical="center" wrapText="1"/>
    </xf>
    <xf numFmtId="0" fontId="1" fillId="0" borderId="0" applyAlignment="1" pivotButton="0" quotePrefix="0" xfId="0">
      <alignment horizontal="center" vertical="center"/>
    </xf>
    <xf numFmtId="0" fontId="0" fillId="0" borderId="0" applyAlignment="1" pivotButton="0" quotePrefix="0" xfId="0">
      <alignment horizontal="center"/>
    </xf>
    <xf numFmtId="164" fontId="0" fillId="0" borderId="0" pivotButton="0" quotePrefix="0" xfId="1"/>
    <xf numFmtId="0" fontId="12" fillId="0" borderId="0" pivotButton="0" quotePrefix="0" xfId="0"/>
    <xf numFmtId="0" fontId="0" fillId="0" borderId="0" applyAlignment="1" pivotButton="0" quotePrefix="0" xfId="0">
      <alignment horizontal="right"/>
    </xf>
    <xf numFmtId="0" fontId="13" fillId="0" borderId="0" pivotButton="0" quotePrefix="0" xfId="0"/>
    <xf numFmtId="0" fontId="14" fillId="0" borderId="0" pivotButton="0" quotePrefix="0" xfId="0"/>
    <xf numFmtId="0" fontId="1" fillId="3" borderId="1" pivotButton="0" quotePrefix="0" xfId="0"/>
    <xf numFmtId="9" fontId="1" fillId="3" borderId="1" pivotButton="0" quotePrefix="0" xfId="1"/>
    <xf numFmtId="0" fontId="10" fillId="6" borderId="1" pivotButton="0" quotePrefix="0" xfId="0"/>
    <xf numFmtId="0" fontId="1" fillId="7" borderId="1" pivotButton="0" quotePrefix="0" xfId="0"/>
    <xf numFmtId="0" fontId="1" fillId="5" borderId="1" applyAlignment="1" pivotButton="0" quotePrefix="0" xfId="0">
      <alignment wrapText="1"/>
    </xf>
    <xf numFmtId="0" fontId="4" fillId="8" borderId="1" applyAlignment="1" pivotButton="0" quotePrefix="0" xfId="0">
      <alignment horizontal="center" vertical="center"/>
    </xf>
    <xf numFmtId="0" fontId="15" fillId="9" borderId="1" applyAlignment="1" pivotButton="0" quotePrefix="0" xfId="0">
      <alignment horizontal="center" vertical="center"/>
    </xf>
    <xf numFmtId="0" fontId="4" fillId="4" borderId="1" applyAlignment="1" pivotButton="0" quotePrefix="0" xfId="0">
      <alignment horizontal="center" vertical="center"/>
    </xf>
    <xf numFmtId="0" fontId="0" fillId="0" borderId="0" applyAlignment="1" pivotButton="0" quotePrefix="0" xfId="0">
      <alignment wrapText="1"/>
    </xf>
    <xf numFmtId="0" fontId="18" fillId="0" borderId="0" applyAlignment="1" pivotButton="0" quotePrefix="0" xfId="0">
      <alignment vertical="center"/>
    </xf>
    <xf numFmtId="0" fontId="1" fillId="10" borderId="1" applyAlignment="1" pivotButton="0" quotePrefix="0" xfId="0">
      <alignment horizontal="center" vertical="center"/>
    </xf>
    <xf numFmtId="0" fontId="1" fillId="10" borderId="1" applyAlignment="1" pivotButton="0" quotePrefix="0" xfId="0">
      <alignment horizontal="center" vertical="center" wrapText="1"/>
    </xf>
    <xf numFmtId="0" fontId="17" fillId="0" borderId="2" applyAlignment="1" pivotButton="0" quotePrefix="0" xfId="2">
      <alignment horizontal="center" vertical="center"/>
    </xf>
    <xf numFmtId="0" fontId="17" fillId="0" borderId="3" applyAlignment="1" pivotButton="0" quotePrefix="0" xfId="2">
      <alignment horizontal="center" vertical="center"/>
    </xf>
    <xf numFmtId="0" fontId="17" fillId="0" borderId="4" applyAlignment="1" pivotButton="0" quotePrefix="0" xfId="2">
      <alignment horizontal="center" vertical="center"/>
    </xf>
    <xf numFmtId="0" fontId="0" fillId="0" borderId="1" applyAlignment="1" pivotButton="0" quotePrefix="0" xfId="0">
      <alignment wrapText="1"/>
    </xf>
    <xf numFmtId="0" fontId="0" fillId="0" borderId="0" applyAlignment="1" pivotButton="0" quotePrefix="0" xfId="0">
      <alignment horizontal="center" vertical="center"/>
    </xf>
    <xf numFmtId="9" fontId="1" fillId="0" borderId="0" pivotButton="0" quotePrefix="0" xfId="1"/>
    <xf numFmtId="0" fontId="0" fillId="0" borderId="1" applyAlignment="1" pivotButton="0" quotePrefix="0" xfId="0">
      <alignment horizontal="center"/>
    </xf>
    <xf numFmtId="0" fontId="0" fillId="0" borderId="1" applyAlignment="1" pivotButton="0" quotePrefix="0" xfId="0">
      <alignment horizontal="center" vertical="center" wrapText="1"/>
    </xf>
    <xf numFmtId="0" fontId="0" fillId="0" borderId="1" applyAlignment="1" pivotButton="0" quotePrefix="0" xfId="0">
      <alignment horizontal="center" vertical="center"/>
    </xf>
    <xf numFmtId="0" fontId="0" fillId="0" borderId="0" applyAlignment="1" pivotButton="0" quotePrefix="0" xfId="0">
      <alignment horizontal="right" vertical="center"/>
    </xf>
    <xf numFmtId="0" fontId="9" fillId="0" borderId="4" applyAlignment="1" pivotButton="0" quotePrefix="0" xfId="0">
      <alignment horizontal="center" vertical="center" wrapText="1"/>
    </xf>
    <xf numFmtId="0" fontId="1" fillId="10" borderId="10" applyAlignment="1" pivotButton="0" quotePrefix="0" xfId="0">
      <alignment horizontal="center" vertical="center"/>
    </xf>
    <xf numFmtId="0" fontId="1" fillId="10" borderId="10" applyAlignment="1" pivotButton="0" quotePrefix="0" xfId="0">
      <alignment horizontal="left" vertical="center"/>
    </xf>
    <xf numFmtId="0" fontId="4" fillId="10" borderId="10" applyAlignment="1" pivotButton="0" quotePrefix="0" xfId="0">
      <alignment horizontal="center" vertical="center" wrapText="1"/>
    </xf>
    <xf numFmtId="0" fontId="10" fillId="0" borderId="10" pivotButton="0" quotePrefix="0" xfId="0"/>
    <xf numFmtId="0" fontId="0" fillId="0" borderId="10" applyAlignment="1" pivotButton="0" quotePrefix="0" xfId="0">
      <alignment horizontal="center"/>
    </xf>
    <xf numFmtId="0" fontId="6" fillId="0" borderId="10" pivotButton="0" quotePrefix="0" xfId="0"/>
    <xf numFmtId="0" fontId="0" fillId="0" borderId="10" pivotButton="0" quotePrefix="0" xfId="0"/>
    <xf numFmtId="0" fontId="0" fillId="0" borderId="10" applyAlignment="1" pivotButton="0" quotePrefix="0" xfId="0">
      <alignment wrapText="1"/>
    </xf>
    <xf numFmtId="0" fontId="6" fillId="0" borderId="10" applyAlignment="1" pivotButton="0" quotePrefix="0" xfId="0">
      <alignment horizontal="center"/>
    </xf>
    <xf numFmtId="0" fontId="1" fillId="0" borderId="10" pivotButton="0" quotePrefix="0" xfId="0"/>
    <xf numFmtId="2" fontId="0" fillId="4" borderId="1" pivotButton="0" quotePrefix="0" xfId="0"/>
    <xf numFmtId="0" fontId="2" fillId="4" borderId="1" applyAlignment="1" pivotButton="0" quotePrefix="0" xfId="0">
      <alignment horizontal="center" vertical="center"/>
    </xf>
    <xf numFmtId="0" fontId="1" fillId="3" borderId="2" applyAlignment="1" pivotButton="0" quotePrefix="0" xfId="0">
      <alignment horizontal="center" vertical="center"/>
    </xf>
    <xf numFmtId="0" fontId="1" fillId="3" borderId="2" applyAlignment="1" pivotButton="0" quotePrefix="0" xfId="0">
      <alignment horizontal="center" vertical="center" wrapText="1"/>
    </xf>
    <xf numFmtId="0" fontId="5" fillId="0" borderId="4" applyAlignment="1" pivotButton="0" quotePrefix="0" xfId="0">
      <alignment vertical="center" wrapText="1"/>
    </xf>
    <xf numFmtId="0" fontId="5" fillId="0" borderId="14" applyAlignment="1" pivotButton="0" quotePrefix="0" xfId="0">
      <alignment vertical="center" wrapText="1"/>
    </xf>
    <xf numFmtId="0" fontId="5" fillId="0" borderId="15" applyAlignment="1" pivotButton="0" quotePrefix="0" xfId="0">
      <alignment vertical="center" wrapText="1"/>
    </xf>
    <xf numFmtId="0" fontId="5" fillId="0" borderId="16" applyAlignment="1" pivotButton="0" quotePrefix="0" xfId="0">
      <alignment vertical="center" wrapText="1"/>
    </xf>
    <xf numFmtId="0" fontId="5" fillId="0" borderId="17" applyAlignment="1" pivotButton="0" quotePrefix="0" xfId="0">
      <alignment vertical="center" wrapText="1"/>
    </xf>
    <xf numFmtId="0" fontId="5" fillId="0" borderId="18" applyAlignment="1" pivotButton="0" quotePrefix="0" xfId="0">
      <alignment vertical="center" wrapText="1"/>
    </xf>
    <xf numFmtId="0" fontId="5" fillId="0" borderId="19" applyAlignment="1" pivotButton="0" quotePrefix="0" xfId="0">
      <alignment vertical="center" wrapText="1"/>
    </xf>
    <xf numFmtId="0" fontId="5" fillId="0" borderId="20" applyAlignment="1" pivotButton="0" quotePrefix="0" xfId="0">
      <alignment vertical="center" wrapText="1"/>
    </xf>
    <xf numFmtId="0" fontId="5" fillId="0" borderId="21" applyAlignment="1" pivotButton="0" quotePrefix="0" xfId="0">
      <alignment vertical="center" wrapText="1"/>
    </xf>
    <xf numFmtId="0" fontId="5" fillId="0" borderId="2" applyAlignment="1" pivotButton="0" quotePrefix="0" xfId="0">
      <alignment vertical="center" wrapText="1"/>
    </xf>
    <xf numFmtId="0" fontId="5" fillId="0" borderId="7" applyAlignment="1" pivotButton="0" quotePrefix="0" xfId="0">
      <alignment vertical="center" wrapText="1"/>
    </xf>
    <xf numFmtId="0" fontId="5" fillId="0" borderId="25" applyAlignment="1" pivotButton="0" quotePrefix="0" xfId="0">
      <alignment vertical="center" wrapText="1"/>
    </xf>
    <xf numFmtId="0" fontId="1" fillId="3" borderId="26" applyAlignment="1" pivotButton="0" quotePrefix="0" xfId="0">
      <alignment horizontal="center" vertical="center"/>
    </xf>
    <xf numFmtId="0" fontId="1" fillId="3" borderId="27" applyAlignment="1" pivotButton="0" quotePrefix="0" xfId="0">
      <alignment horizontal="center" vertical="center" wrapText="1"/>
    </xf>
    <xf numFmtId="0" fontId="1" fillId="3" borderId="28" applyAlignment="1" pivotButton="0" quotePrefix="0" xfId="0">
      <alignment horizontal="center" vertical="center" wrapText="1"/>
    </xf>
    <xf numFmtId="0" fontId="5" fillId="0" borderId="5" applyAlignment="1" pivotButton="0" quotePrefix="0" xfId="0">
      <alignment vertical="center" wrapText="1"/>
    </xf>
    <xf numFmtId="0" fontId="1" fillId="3" borderId="29" applyAlignment="1" pivotButton="0" quotePrefix="0" xfId="0">
      <alignment horizontal="center" vertical="center" wrapText="1"/>
    </xf>
    <xf numFmtId="0" fontId="1" fillId="3" borderId="30" applyAlignment="1" pivotButton="0" quotePrefix="0" xfId="0">
      <alignment horizontal="center" vertical="center" wrapText="1"/>
    </xf>
    <xf numFmtId="0" fontId="5" fillId="0" borderId="31" applyAlignment="1" pivotButton="0" quotePrefix="0" xfId="0">
      <alignment vertical="center" wrapText="1"/>
    </xf>
    <xf numFmtId="0" fontId="5" fillId="0" borderId="32" applyAlignment="1" pivotButton="0" quotePrefix="0" xfId="0">
      <alignment vertical="center" wrapText="1"/>
    </xf>
    <xf numFmtId="0" fontId="5" fillId="0" borderId="33" applyAlignment="1" pivotButton="0" quotePrefix="0" xfId="0">
      <alignment vertical="center" wrapText="1"/>
    </xf>
    <xf numFmtId="0" fontId="9" fillId="0" borderId="14" applyAlignment="1" pivotButton="0" quotePrefix="0" xfId="0">
      <alignment horizontal="center" vertical="center" wrapText="1"/>
    </xf>
    <xf numFmtId="0" fontId="1" fillId="3" borderId="33" applyAlignment="1" pivotButton="0" quotePrefix="0" xfId="0">
      <alignment horizontal="center" vertical="center"/>
    </xf>
    <xf numFmtId="0" fontId="1" fillId="3" borderId="17" applyAlignment="1" pivotButton="0" quotePrefix="0" xfId="0">
      <alignment horizontal="center" vertical="center" wrapText="1"/>
    </xf>
    <xf numFmtId="0" fontId="1" fillId="3" borderId="18" applyAlignment="1" pivotButton="0" quotePrefix="0" xfId="0">
      <alignment horizontal="center" vertical="center" wrapText="1"/>
    </xf>
    <xf numFmtId="0" fontId="5" fillId="0" borderId="6" applyAlignment="1" pivotButton="0" quotePrefix="0" xfId="0">
      <alignment vertical="center" wrapText="1"/>
    </xf>
    <xf numFmtId="0" fontId="5" fillId="0" borderId="3" applyAlignment="1" pivotButton="0" quotePrefix="0" xfId="0">
      <alignment vertical="center" wrapText="1"/>
    </xf>
    <xf numFmtId="0" fontId="5" fillId="0" borderId="36" applyAlignment="1" pivotButton="0" quotePrefix="0" xfId="0">
      <alignment vertical="center" wrapText="1"/>
    </xf>
    <xf numFmtId="0" fontId="5" fillId="0" borderId="37" applyAlignment="1" pivotButton="0" quotePrefix="0" xfId="0">
      <alignment vertical="center" wrapText="1"/>
    </xf>
    <xf numFmtId="0" fontId="5" fillId="0" borderId="13" applyAlignment="1" pivotButton="0" quotePrefix="0" xfId="0">
      <alignment vertical="center" wrapText="1"/>
    </xf>
    <xf numFmtId="0" fontId="5" fillId="0" borderId="35" applyAlignment="1" pivotButton="0" quotePrefix="0" xfId="0">
      <alignment vertical="center" wrapText="1"/>
    </xf>
    <xf numFmtId="0" fontId="5" fillId="0" borderId="38" applyAlignment="1" pivotButton="0" quotePrefix="0" xfId="0">
      <alignment vertical="center" wrapText="1"/>
    </xf>
    <xf numFmtId="0" fontId="5" fillId="0" borderId="30" applyAlignment="1" pivotButton="0" quotePrefix="0" xfId="0">
      <alignment vertical="center" wrapText="1"/>
    </xf>
    <xf numFmtId="0" fontId="5" fillId="0" borderId="40" applyAlignment="1" pivotButton="0" quotePrefix="0" xfId="0">
      <alignment vertical="center" wrapText="1"/>
    </xf>
    <xf numFmtId="0" fontId="5" fillId="0" borderId="29" applyAlignment="1" pivotButton="0" quotePrefix="0" xfId="0">
      <alignment vertical="center" wrapText="1"/>
    </xf>
    <xf numFmtId="0" fontId="1" fillId="3" borderId="1" applyAlignment="1" pivotButton="0" quotePrefix="0" xfId="0">
      <alignment wrapText="1"/>
    </xf>
    <xf numFmtId="2" fontId="0" fillId="8" borderId="1" pivotButton="0" quotePrefix="0" xfId="0"/>
    <xf numFmtId="0" fontId="3" fillId="11" borderId="1" applyAlignment="1" pivotButton="0" quotePrefix="0" xfId="0">
      <alignment horizontal="center" vertical="center"/>
    </xf>
    <xf numFmtId="0" fontId="6" fillId="11" borderId="0" pivotButton="0" quotePrefix="0" xfId="0"/>
    <xf numFmtId="0" fontId="3" fillId="8" borderId="1" applyAlignment="1" pivotButton="0" quotePrefix="0" xfId="0">
      <alignment horizontal="center" vertical="center"/>
    </xf>
    <xf numFmtId="0" fontId="0" fillId="0" borderId="0" applyAlignment="1" pivotButton="0" quotePrefix="0" xfId="0">
      <alignment horizontal="center" wrapText="1"/>
    </xf>
    <xf numFmtId="2" fontId="0" fillId="11" borderId="1" pivotButton="0" quotePrefix="0" xfId="0"/>
    <xf numFmtId="2" fontId="6" fillId="11" borderId="1" applyAlignment="1" pivotButton="0" quotePrefix="0" xfId="0">
      <alignment horizontal="right" vertical="center"/>
    </xf>
    <xf numFmtId="2" fontId="20" fillId="12" borderId="1" applyAlignment="1" pivotButton="0" quotePrefix="0" xfId="0">
      <alignment horizontal="center" vertical="center" wrapText="1"/>
    </xf>
    <xf numFmtId="0" fontId="4" fillId="0" borderId="1" applyAlignment="1" pivotButton="0" quotePrefix="0" xfId="0">
      <alignment horizontal="center" vertical="center" wrapText="1"/>
    </xf>
    <xf numFmtId="0" fontId="4" fillId="11" borderId="1" applyAlignment="1" pivotButton="0" quotePrefix="0" xfId="0">
      <alignment horizontal="center" vertical="center"/>
    </xf>
    <xf numFmtId="0" fontId="4" fillId="0" borderId="0" applyAlignment="1" pivotButton="0" quotePrefix="0" xfId="0">
      <alignment horizontal="center" vertical="center"/>
    </xf>
    <xf numFmtId="0" fontId="21" fillId="11" borderId="1" applyAlignment="1" pivotButton="0" quotePrefix="0" xfId="0">
      <alignment horizontal="center" vertical="center"/>
    </xf>
    <xf numFmtId="2" fontId="0" fillId="8" borderId="1" applyAlignment="1" pivotButton="0" quotePrefix="0" xfId="0">
      <alignment horizontal="right"/>
    </xf>
    <xf numFmtId="0" fontId="6" fillId="0" borderId="0" pivotButton="0" quotePrefix="0" xfId="0"/>
    <xf numFmtId="0" fontId="6" fillId="0" borderId="10" applyAlignment="1" pivotButton="0" quotePrefix="0" xfId="0">
      <alignment horizontal="right"/>
    </xf>
    <xf numFmtId="2" fontId="0" fillId="11" borderId="1" applyAlignment="1" pivotButton="0" quotePrefix="0" xfId="0">
      <alignment horizontal="right"/>
    </xf>
    <xf numFmtId="2" fontId="0" fillId="11" borderId="1" applyAlignment="1" pivotButton="0" quotePrefix="0" xfId="0">
      <alignment horizontal="center" vertical="center"/>
    </xf>
    <xf numFmtId="2" fontId="0" fillId="11" borderId="1" applyAlignment="1" pivotButton="0" quotePrefix="0" xfId="0">
      <alignment horizontal="right" vertical="center"/>
    </xf>
    <xf numFmtId="2" fontId="6" fillId="11" borderId="1" applyAlignment="1" pivotButton="0" quotePrefix="0" xfId="0">
      <alignment horizontal="right"/>
    </xf>
    <xf numFmtId="0" fontId="4" fillId="0" borderId="1" applyAlignment="1" pivotButton="0" quotePrefix="0" xfId="0">
      <alignment horizontal="center" vertical="center"/>
    </xf>
    <xf numFmtId="2" fontId="0" fillId="0" borderId="1" pivotButton="0" quotePrefix="0" xfId="0"/>
    <xf numFmtId="0" fontId="21" fillId="0" borderId="1" applyAlignment="1" pivotButton="0" quotePrefix="0" xfId="0">
      <alignment horizontal="center" vertical="center"/>
    </xf>
    <xf numFmtId="0" fontId="3" fillId="0" borderId="1" applyAlignment="1" pivotButton="0" quotePrefix="0" xfId="0">
      <alignment horizontal="center" vertical="center"/>
    </xf>
    <xf numFmtId="0" fontId="4" fillId="14" borderId="1" pivotButton="0" quotePrefix="0" xfId="0"/>
    <xf numFmtId="9" fontId="0" fillId="0" borderId="0" pivotButton="0" quotePrefix="0" xfId="1"/>
    <xf numFmtId="2" fontId="0" fillId="0" borderId="0" pivotButton="0" quotePrefix="0" xfId="0"/>
    <xf numFmtId="2" fontId="0" fillId="0" borderId="0" applyAlignment="1" pivotButton="0" quotePrefix="0" xfId="0">
      <alignment horizontal="center" vertical="center"/>
    </xf>
    <xf numFmtId="2" fontId="0" fillId="0" borderId="0" applyAlignment="1" pivotButton="0" quotePrefix="0" xfId="0">
      <alignment horizontal="center"/>
    </xf>
    <xf numFmtId="2" fontId="0" fillId="0" borderId="0" applyAlignment="1" pivotButton="0" quotePrefix="0" xfId="0">
      <alignment horizontal="right"/>
    </xf>
    <xf numFmtId="2" fontId="0" fillId="0" borderId="0" applyAlignment="1" pivotButton="0" quotePrefix="0" xfId="0">
      <alignment horizontal="right" vertical="center"/>
    </xf>
    <xf numFmtId="0" fontId="19" fillId="0" borderId="0" pivotButton="0" quotePrefix="0" xfId="3"/>
    <xf numFmtId="0" fontId="19" fillId="0" borderId="0" applyAlignment="1" pivotButton="0" quotePrefix="0" xfId="3">
      <alignment horizontal="left" vertical="center"/>
    </xf>
    <xf numFmtId="0" fontId="22" fillId="10" borderId="42" applyAlignment="1" pivotButton="0" quotePrefix="0" xfId="3">
      <alignment horizontal="left" vertical="center"/>
    </xf>
    <xf numFmtId="0" fontId="24" fillId="15" borderId="42" applyAlignment="1" pivotButton="0" quotePrefix="0" xfId="3">
      <alignment horizontal="left" vertical="center"/>
    </xf>
    <xf numFmtId="0" fontId="25" fillId="15" borderId="42" applyAlignment="1" pivotButton="0" quotePrefix="0" xfId="3">
      <alignment horizontal="center" vertical="center"/>
    </xf>
    <xf numFmtId="0" fontId="25" fillId="10" borderId="42" applyAlignment="1" pivotButton="0" quotePrefix="0" xfId="3">
      <alignment horizontal="center" vertical="center"/>
    </xf>
    <xf numFmtId="0" fontId="26" fillId="15" borderId="42" applyAlignment="1" pivotButton="0" quotePrefix="0" xfId="3">
      <alignment horizontal="center" vertical="center"/>
    </xf>
    <xf numFmtId="0" fontId="26" fillId="15" borderId="43" applyAlignment="1" pivotButton="0" quotePrefix="0" xfId="3">
      <alignment horizontal="center" vertical="center"/>
    </xf>
    <xf numFmtId="9" fontId="19" fillId="0" borderId="0" pivotButton="0" quotePrefix="0" xfId="1"/>
    <xf numFmtId="0" fontId="23" fillId="17" borderId="42" applyAlignment="1" pivotButton="0" quotePrefix="0" xfId="3">
      <alignment horizontal="center" vertical="center"/>
    </xf>
    <xf numFmtId="0" fontId="22" fillId="18" borderId="42" applyAlignment="1" pivotButton="0" quotePrefix="0" xfId="3">
      <alignment horizontal="left" vertical="center"/>
    </xf>
    <xf numFmtId="3" fontId="22" fillId="18" borderId="42" applyAlignment="1" pivotButton="0" quotePrefix="0" xfId="3">
      <alignment horizontal="right" vertical="center"/>
    </xf>
    <xf numFmtId="3" fontId="27" fillId="5" borderId="42" applyAlignment="1" pivotButton="0" quotePrefix="0" xfId="3">
      <alignment horizontal="right" vertical="center"/>
    </xf>
    <xf numFmtId="3" fontId="22" fillId="5" borderId="42" applyAlignment="1" pivotButton="0" quotePrefix="0" xfId="3">
      <alignment horizontal="right" vertical="center"/>
    </xf>
    <xf numFmtId="3" fontId="22" fillId="5" borderId="0" applyAlignment="1" pivotButton="0" quotePrefix="0" xfId="3">
      <alignment horizontal="right" vertical="center"/>
    </xf>
    <xf numFmtId="0" fontId="22" fillId="19" borderId="42" applyAlignment="1" pivotButton="0" quotePrefix="0" xfId="3">
      <alignment horizontal="left" vertical="center"/>
    </xf>
    <xf numFmtId="3" fontId="22" fillId="19" borderId="42" applyAlignment="1" pivotButton="0" quotePrefix="0" xfId="3">
      <alignment horizontal="right" vertical="center"/>
    </xf>
    <xf numFmtId="3" fontId="27" fillId="7" borderId="42" applyAlignment="1" pivotButton="0" quotePrefix="0" xfId="3">
      <alignment horizontal="right" vertical="center"/>
    </xf>
    <xf numFmtId="3" fontId="22" fillId="7" borderId="42" applyAlignment="1" pivotButton="0" quotePrefix="0" xfId="3">
      <alignment horizontal="right" vertical="center"/>
    </xf>
    <xf numFmtId="3" fontId="22" fillId="7" borderId="0" applyAlignment="1" pivotButton="0" quotePrefix="0" xfId="3">
      <alignment horizontal="right" vertical="center"/>
    </xf>
    <xf numFmtId="0" fontId="28" fillId="17" borderId="42" applyAlignment="1" pivotButton="0" quotePrefix="0" xfId="3">
      <alignment horizontal="center" vertical="center"/>
    </xf>
    <xf numFmtId="0" fontId="22" fillId="17" borderId="42" applyAlignment="1" pivotButton="0" quotePrefix="0" xfId="3">
      <alignment horizontal="left" vertical="center"/>
    </xf>
    <xf numFmtId="3" fontId="22" fillId="17" borderId="42" applyAlignment="1" pivotButton="0" quotePrefix="0" xfId="3">
      <alignment horizontal="right" vertical="center"/>
    </xf>
    <xf numFmtId="3" fontId="22" fillId="11" borderId="42" pivotButton="0" quotePrefix="0" xfId="3"/>
    <xf numFmtId="3" fontId="22" fillId="11" borderId="0" pivotButton="0" quotePrefix="0" xfId="3"/>
    <xf numFmtId="0" fontId="19" fillId="17" borderId="42" applyAlignment="1" pivotButton="0" quotePrefix="0" xfId="3">
      <alignment horizontal="left" vertical="center"/>
    </xf>
    <xf numFmtId="3" fontId="19" fillId="17" borderId="42" applyAlignment="1" pivotButton="0" quotePrefix="0" xfId="3">
      <alignment horizontal="right" vertical="center"/>
    </xf>
    <xf numFmtId="0" fontId="19" fillId="0" borderId="42" pivotButton="0" quotePrefix="0" xfId="3"/>
    <xf numFmtId="0" fontId="19" fillId="17" borderId="42" applyAlignment="1" pivotButton="0" quotePrefix="0" xfId="3">
      <alignment horizontal="right"/>
    </xf>
    <xf numFmtId="0" fontId="29" fillId="0" borderId="42" pivotButton="0" quotePrefix="0" xfId="3"/>
    <xf numFmtId="0" fontId="19" fillId="11" borderId="0" pivotButton="0" quotePrefix="0" xfId="3"/>
    <xf numFmtId="0" fontId="30" fillId="0" borderId="42" pivotButton="0" quotePrefix="0" xfId="3"/>
    <xf numFmtId="0" fontId="31" fillId="21" borderId="42" applyAlignment="1" pivotButton="0" quotePrefix="0" xfId="3">
      <alignment horizontal="left" vertical="center"/>
    </xf>
    <xf numFmtId="3" fontId="31" fillId="21" borderId="42" applyAlignment="1" pivotButton="0" quotePrefix="0" xfId="3">
      <alignment horizontal="right" vertical="center"/>
    </xf>
    <xf numFmtId="3" fontId="31" fillId="22" borderId="42" applyAlignment="1" pivotButton="0" quotePrefix="0" xfId="3">
      <alignment horizontal="right" vertical="center"/>
    </xf>
    <xf numFmtId="3" fontId="31" fillId="22" borderId="42" pivotButton="0" quotePrefix="0" xfId="3"/>
    <xf numFmtId="3" fontId="31" fillId="22" borderId="0" pivotButton="0" quotePrefix="0" xfId="3"/>
    <xf numFmtId="0" fontId="22" fillId="23" borderId="42" applyAlignment="1" pivotButton="0" quotePrefix="0" xfId="3">
      <alignment horizontal="left" vertical="center"/>
    </xf>
    <xf numFmtId="3" fontId="22" fillId="23" borderId="42" applyAlignment="1" pivotButton="0" quotePrefix="0" xfId="3">
      <alignment horizontal="right" vertical="center"/>
    </xf>
    <xf numFmtId="3" fontId="24" fillId="24" borderId="42" applyAlignment="1" pivotButton="0" quotePrefix="0" xfId="3">
      <alignment horizontal="right" vertical="center"/>
    </xf>
    <xf numFmtId="3" fontId="22" fillId="24" borderId="42" applyAlignment="1" pivotButton="0" quotePrefix="0" xfId="3">
      <alignment horizontal="right" vertical="center"/>
    </xf>
    <xf numFmtId="3" fontId="22" fillId="24" borderId="0" applyAlignment="1" pivotButton="0" quotePrefix="0" xfId="3">
      <alignment horizontal="right" vertical="center"/>
    </xf>
    <xf numFmtId="0" fontId="22" fillId="25" borderId="42" applyAlignment="1" pivotButton="0" quotePrefix="0" xfId="3">
      <alignment horizontal="left" vertical="center"/>
    </xf>
    <xf numFmtId="3" fontId="22" fillId="25" borderId="42" applyAlignment="1" pivotButton="0" quotePrefix="0" xfId="3">
      <alignment horizontal="right" vertical="center"/>
    </xf>
    <xf numFmtId="0" fontId="22" fillId="3" borderId="42" pivotButton="0" quotePrefix="0" xfId="3"/>
    <xf numFmtId="0" fontId="22" fillId="3" borderId="0" pivotButton="0" quotePrefix="0" xfId="3"/>
    <xf numFmtId="0" fontId="19" fillId="0" borderId="1" applyAlignment="1" pivotButton="0" quotePrefix="0" xfId="3">
      <alignment horizontal="left" vertical="center"/>
    </xf>
    <xf numFmtId="0" fontId="19" fillId="0" borderId="1" pivotButton="0" quotePrefix="0" xfId="3"/>
    <xf numFmtId="0" fontId="4" fillId="11" borderId="1" applyAlignment="1" pivotButton="0" quotePrefix="0" xfId="0">
      <alignment horizontal="center" vertical="center" wrapText="1"/>
    </xf>
    <xf numFmtId="2" fontId="0" fillId="11" borderId="1" applyAlignment="1" pivotButton="0" quotePrefix="0" xfId="0">
      <alignment horizontal="center"/>
    </xf>
    <xf numFmtId="2" fontId="0" fillId="0" borderId="1" applyAlignment="1" pivotButton="0" quotePrefix="0" xfId="0">
      <alignment vertical="center" wrapText="1"/>
    </xf>
    <xf numFmtId="0" fontId="0" fillId="8" borderId="1" pivotButton="0" quotePrefix="0" xfId="0"/>
    <xf numFmtId="2" fontId="0" fillId="0" borderId="1" applyAlignment="1" pivotButton="0" quotePrefix="0" xfId="0">
      <alignment horizontal="center" vertical="center"/>
    </xf>
    <xf numFmtId="2" fontId="21" fillId="8" borderId="1" pivotButton="0" quotePrefix="0" xfId="0"/>
    <xf numFmtId="2" fontId="0" fillId="13" borderId="1" pivotButton="0" quotePrefix="0" xfId="0"/>
    <xf numFmtId="0" fontId="1" fillId="11" borderId="1" applyAlignment="1" pivotButton="0" quotePrefix="0" xfId="0">
      <alignment horizontal="center" vertical="center"/>
    </xf>
    <xf numFmtId="164" fontId="0" fillId="0" borderId="1" pivotButton="0" quotePrefix="0" xfId="1"/>
    <xf numFmtId="9" fontId="0" fillId="0" borderId="1" pivotButton="0" quotePrefix="0" xfId="1"/>
    <xf numFmtId="0" fontId="11" fillId="0" borderId="2" applyAlignment="1" pivotButton="0" quotePrefix="0" xfId="0">
      <alignment horizontal="center" vertical="center"/>
    </xf>
    <xf numFmtId="0" fontId="11" fillId="0" borderId="3" applyAlignment="1" pivotButton="0" quotePrefix="0" xfId="0">
      <alignment horizontal="center" vertical="center"/>
    </xf>
    <xf numFmtId="0" fontId="11" fillId="0" borderId="2" applyAlignment="1" pivotButton="0" quotePrefix="0" xfId="0">
      <alignment horizontal="center" vertical="center" wrapText="1"/>
    </xf>
    <xf numFmtId="0" fontId="11" fillId="0" borderId="3" applyAlignment="1" pivotButton="0" quotePrefix="0" xfId="0">
      <alignment horizontal="center" vertical="center" wrapText="1"/>
    </xf>
    <xf numFmtId="0" fontId="22" fillId="10" borderId="41" applyAlignment="1" pivotButton="0" quotePrefix="0" xfId="3">
      <alignment horizontal="center" vertical="center"/>
    </xf>
    <xf numFmtId="0" fontId="32" fillId="26" borderId="1" applyAlignment="1" pivotButton="0" quotePrefix="0" xfId="0">
      <alignment wrapText="1"/>
    </xf>
    <xf numFmtId="0" fontId="33" fillId="27" borderId="1" applyAlignment="1" pivotButton="0" quotePrefix="0" xfId="0">
      <alignment wrapText="1"/>
    </xf>
    <xf numFmtId="0" fontId="34" fillId="28" borderId="1" applyAlignment="1" pivotButton="0" quotePrefix="0" xfId="0">
      <alignment wrapText="1"/>
    </xf>
    <xf numFmtId="0" fontId="34" fillId="29" borderId="1" applyAlignment="1" pivotButton="0" quotePrefix="0" xfId="0">
      <alignment wrapText="1"/>
    </xf>
    <xf numFmtId="0" fontId="32" fillId="30" borderId="1" applyAlignment="1" pivotButton="0" quotePrefix="0" xfId="0">
      <alignment wrapText="1"/>
    </xf>
    <xf numFmtId="0" fontId="32" fillId="30" borderId="1" applyAlignment="1" pivotButton="0" quotePrefix="0" xfId="0">
      <alignment horizontal="center" vertical="center" wrapText="1"/>
    </xf>
    <xf numFmtId="0" fontId="35" fillId="31" borderId="1" applyAlignment="1" pivotButton="0" quotePrefix="0" xfId="0">
      <alignment wrapText="1"/>
    </xf>
    <xf numFmtId="17" fontId="26" fillId="15" borderId="43" applyAlignment="1" pivotButton="0" quotePrefix="0" xfId="3">
      <alignment horizontal="center" vertical="center"/>
    </xf>
    <xf numFmtId="0" fontId="36" fillId="32" borderId="1" applyAlignment="1" pivotButton="0" quotePrefix="0" xfId="0">
      <alignment wrapText="1"/>
    </xf>
    <xf numFmtId="0" fontId="36" fillId="33" borderId="1" applyAlignment="1" pivotButton="0" quotePrefix="0" xfId="0">
      <alignment wrapText="1"/>
    </xf>
    <xf numFmtId="0" fontId="36" fillId="32" borderId="1" applyAlignment="1" pivotButton="0" quotePrefix="0" xfId="0">
      <alignment horizontal="center" vertical="center"/>
    </xf>
    <xf numFmtId="0" fontId="36" fillId="33" borderId="10" pivotButton="0" quotePrefix="0" xfId="0"/>
    <xf numFmtId="0" fontId="36" fillId="34" borderId="1" applyAlignment="1" pivotButton="0" quotePrefix="0" xfId="0">
      <alignment wrapText="1"/>
    </xf>
    <xf numFmtId="49" fontId="0" fillId="11" borderId="1" applyAlignment="1" pivotButton="0" quotePrefix="0" xfId="0">
      <alignment horizontal="right"/>
    </xf>
    <xf numFmtId="49" fontId="25" fillId="15" borderId="42" applyAlignment="1" pivotButton="0" quotePrefix="0" xfId="3">
      <alignment horizontal="center" vertical="center"/>
    </xf>
    <xf numFmtId="49" fontId="19" fillId="0" borderId="0" pivotButton="0" quotePrefix="0" xfId="3"/>
    <xf numFmtId="49" fontId="22" fillId="18" borderId="42" applyAlignment="1" pivotButton="0" quotePrefix="0" xfId="3">
      <alignment horizontal="right" vertical="center"/>
    </xf>
    <xf numFmtId="49" fontId="22" fillId="19" borderId="42" applyAlignment="1" pivotButton="0" quotePrefix="0" xfId="3">
      <alignment horizontal="right" vertical="center"/>
    </xf>
    <xf numFmtId="49" fontId="22" fillId="17" borderId="42" applyAlignment="1" pivotButton="0" quotePrefix="0" xfId="3">
      <alignment horizontal="right" vertical="center"/>
    </xf>
    <xf numFmtId="49" fontId="19" fillId="17" borderId="42" applyAlignment="1" pivotButton="0" quotePrefix="0" xfId="3">
      <alignment horizontal="right" vertical="center"/>
    </xf>
    <xf numFmtId="0" fontId="0" fillId="0" borderId="11" pivotButton="0" quotePrefix="0" xfId="0"/>
    <xf numFmtId="0" fontId="0" fillId="0" borderId="0" pivotButton="0" quotePrefix="0" xfId="0"/>
    <xf numFmtId="0" fontId="0" fillId="0" borderId="10" applyAlignment="1" pivotButton="0" quotePrefix="0" xfId="0">
      <alignment horizontal="center" vertical="center"/>
    </xf>
    <xf numFmtId="0" fontId="9" fillId="0" borderId="23" applyAlignment="1" pivotButton="0" quotePrefix="0" xfId="0">
      <alignment horizontal="center" vertical="center" wrapText="1"/>
    </xf>
    <xf numFmtId="0" fontId="9" fillId="0" borderId="24" applyAlignment="1" pivotButton="0" quotePrefix="0" xfId="0">
      <alignment horizontal="center" vertical="center" wrapText="1"/>
    </xf>
    <xf numFmtId="0" fontId="9" fillId="0" borderId="22" applyAlignment="1" pivotButton="0" quotePrefix="0" xfId="0">
      <alignment horizontal="center" vertical="center" wrapText="1"/>
    </xf>
    <xf numFmtId="0" fontId="11" fillId="0" borderId="1" applyAlignment="1" pivotButton="0" quotePrefix="0" xfId="0">
      <alignment horizontal="center" vertical="center"/>
    </xf>
    <xf numFmtId="0" fontId="0" fillId="0" borderId="3" pivotButton="0" quotePrefix="0" xfId="0"/>
    <xf numFmtId="0" fontId="11" fillId="0" borderId="1" applyAlignment="1" pivotButton="0" quotePrefix="0" xfId="0">
      <alignment horizontal="center" vertical="center" wrapText="1"/>
    </xf>
    <xf numFmtId="0" fontId="23" fillId="10" borderId="42" applyAlignment="1" pivotButton="0" quotePrefix="0" xfId="3">
      <alignment horizontal="center" vertical="center"/>
    </xf>
    <xf numFmtId="49" fontId="32" fillId="35" borderId="1" applyAlignment="1" pivotButton="0" quotePrefix="0" xfId="0">
      <alignment wrapText="1"/>
    </xf>
    <xf numFmtId="49" fontId="0" fillId="36" borderId="1" applyAlignment="1" pivotButton="0" quotePrefix="0" xfId="0">
      <alignment horizontal="right"/>
    </xf>
    <xf numFmtId="0" fontId="6" fillId="0" borderId="10" applyAlignment="1" pivotButton="0" quotePrefix="0" xfId="0">
      <alignment horizontal="center" vertical="center"/>
    </xf>
    <xf numFmtId="0" fontId="0" fillId="0" borderId="12" pivotButton="0" quotePrefix="0" xfId="0"/>
    <xf numFmtId="0" fontId="0" fillId="0" borderId="10" applyAlignment="1" pivotButton="0" quotePrefix="0" xfId="0">
      <alignment horizontal="left" vertical="center"/>
    </xf>
    <xf numFmtId="0" fontId="0" fillId="0" borderId="11" pivotButton="0" quotePrefix="0" xfId="0"/>
    <xf numFmtId="0" fontId="0" fillId="0" borderId="48" pivotButton="0" quotePrefix="0" xfId="0"/>
    <xf numFmtId="0" fontId="0" fillId="0" borderId="49" pivotButton="0" quotePrefix="0" xfId="0"/>
    <xf numFmtId="0" fontId="0" fillId="0" borderId="47" pivotButton="0" quotePrefix="0" xfId="0"/>
    <xf numFmtId="0" fontId="0" fillId="0" borderId="0" pivotButton="0" quotePrefix="0" xfId="0"/>
    <xf numFmtId="0" fontId="0" fillId="0" borderId="50" pivotButton="0" quotePrefix="0" xfId="0"/>
    <xf numFmtId="0" fontId="0" fillId="0" borderId="51" pivotButton="0" quotePrefix="0" xfId="0"/>
    <xf numFmtId="0" fontId="0" fillId="0" borderId="52" pivotButton="0" quotePrefix="0" xfId="0"/>
    <xf numFmtId="0" fontId="0" fillId="0" borderId="53" pivotButton="0" quotePrefix="0" xfId="0"/>
    <xf numFmtId="0" fontId="0" fillId="0" borderId="10" applyAlignment="1" pivotButton="0" quotePrefix="0" xfId="0">
      <alignment horizontal="center" vertical="center"/>
    </xf>
    <xf numFmtId="0" fontId="9" fillId="0" borderId="54" applyAlignment="1" pivotButton="0" quotePrefix="0" xfId="0">
      <alignment horizontal="center" vertical="center" wrapText="1"/>
    </xf>
    <xf numFmtId="0" fontId="0" fillId="0" borderId="23" pivotButton="0" quotePrefix="0" xfId="0"/>
    <xf numFmtId="0" fontId="0" fillId="0" borderId="24" pivotButton="0" quotePrefix="0" xfId="0"/>
    <xf numFmtId="0" fontId="9" fillId="0" borderId="34" applyAlignment="1" pivotButton="0" quotePrefix="0" xfId="0">
      <alignment horizontal="center" vertical="center" wrapText="1"/>
    </xf>
    <xf numFmtId="0" fontId="0" fillId="0" borderId="39" pivotButton="0" quotePrefix="0" xfId="0"/>
    <xf numFmtId="0" fontId="9" fillId="0" borderId="23" applyAlignment="1" pivotButton="0" quotePrefix="0" xfId="0">
      <alignment horizontal="center" vertical="center" wrapText="1"/>
    </xf>
    <xf numFmtId="0" fontId="9" fillId="0" borderId="24" applyAlignment="1" pivotButton="0" quotePrefix="0" xfId="0">
      <alignment horizontal="center" vertical="center" wrapText="1"/>
    </xf>
    <xf numFmtId="0" fontId="9" fillId="0" borderId="22" applyAlignment="1" pivotButton="0" quotePrefix="0" xfId="0">
      <alignment horizontal="center" vertical="center" wrapText="1"/>
    </xf>
    <xf numFmtId="0" fontId="11" fillId="0" borderId="20" applyAlignment="1" pivotButton="0" quotePrefix="0" xfId="0">
      <alignment horizontal="center" vertical="center" wrapText="1"/>
    </xf>
    <xf numFmtId="0" fontId="0" fillId="0" borderId="6" pivotButton="0" quotePrefix="0" xfId="0"/>
    <xf numFmtId="0" fontId="0" fillId="0" borderId="7" pivotButton="0" quotePrefix="0" xfId="0"/>
    <xf numFmtId="0" fontId="11" fillId="0" borderId="1" applyAlignment="1" pivotButton="0" quotePrefix="0" xfId="0">
      <alignment horizontal="center" vertical="center"/>
    </xf>
    <xf numFmtId="0" fontId="0" fillId="0" borderId="3" pivotButton="0" quotePrefix="0" xfId="0"/>
    <xf numFmtId="0" fontId="0" fillId="0" borderId="4" pivotButton="0" quotePrefix="0" xfId="0"/>
    <xf numFmtId="0" fontId="11" fillId="0" borderId="1" applyAlignment="1" pivotButton="0" quotePrefix="0" xfId="0">
      <alignment horizontal="center" vertical="center" wrapText="1"/>
    </xf>
    <xf numFmtId="0" fontId="11" fillId="0" borderId="55" applyAlignment="1" pivotButton="0" quotePrefix="0" xfId="0">
      <alignment horizontal="center" vertical="center"/>
    </xf>
    <xf numFmtId="0" fontId="0" fillId="0" borderId="8" pivotButton="0" quotePrefix="0" xfId="0"/>
    <xf numFmtId="0" fontId="0" fillId="0" borderId="9" pivotButton="0" quotePrefix="0" xfId="0"/>
    <xf numFmtId="0" fontId="22" fillId="8" borderId="46" applyAlignment="1" pivotButton="0" quotePrefix="0" xfId="3">
      <alignment horizontal="center" vertical="center"/>
    </xf>
    <xf numFmtId="0" fontId="0" fillId="0" borderId="46" pivotButton="0" quotePrefix="0" xfId="0"/>
    <xf numFmtId="0" fontId="22" fillId="10" borderId="42" applyAlignment="1" pivotButton="0" quotePrefix="0" xfId="3">
      <alignment horizontal="center" vertical="center"/>
    </xf>
    <xf numFmtId="0" fontId="0" fillId="0" borderId="43" pivotButton="0" quotePrefix="0" xfId="0"/>
    <xf numFmtId="0" fontId="0" fillId="0" borderId="45" pivotButton="0" quotePrefix="0" xfId="0"/>
    <xf numFmtId="0" fontId="0" fillId="0" borderId="56" pivotButton="0" quotePrefix="0" xfId="0"/>
    <xf numFmtId="0" fontId="23" fillId="10" borderId="42" applyAlignment="1" pivotButton="0" quotePrefix="0" xfId="3">
      <alignment horizontal="center" vertical="center"/>
    </xf>
    <xf numFmtId="0" fontId="24" fillId="16" borderId="44" applyAlignment="1" pivotButton="0" quotePrefix="0" xfId="3">
      <alignment horizontal="center" vertical="center"/>
    </xf>
    <xf numFmtId="0" fontId="25" fillId="20" borderId="44" applyAlignment="1" pivotButton="0" quotePrefix="0" xfId="3">
      <alignment horizontal="center" vertical="center"/>
    </xf>
    <xf numFmtId="0" fontId="37" fillId="37" borderId="1" applyAlignment="1" pivotButton="0" quotePrefix="0" xfId="0">
      <alignment wrapText="1"/>
    </xf>
    <xf numFmtId="0" fontId="37" fillId="38" borderId="1" applyAlignment="1" pivotButton="0" quotePrefix="0" xfId="0">
      <alignment wrapText="1"/>
    </xf>
    <xf numFmtId="49" fontId="32" fillId="38" borderId="1" applyAlignment="1" pivotButton="0" quotePrefix="0" xfId="0">
      <alignment wrapText="1"/>
    </xf>
    <xf numFmtId="49" fontId="32" fillId="39" borderId="1" applyAlignment="1" pivotButton="0" quotePrefix="0" xfId="0">
      <alignment wrapText="1"/>
    </xf>
    <xf numFmtId="49" fontId="32" fillId="37" borderId="1" applyAlignment="1" pivotButton="0" quotePrefix="0" xfId="0">
      <alignment wrapText="1"/>
    </xf>
    <xf numFmtId="49" fontId="0" fillId="37" borderId="1" applyAlignment="1" pivotButton="0" quotePrefix="0" xfId="0">
      <alignment horizontal="right"/>
    </xf>
    <xf numFmtId="49" fontId="0" fillId="38" borderId="1" applyAlignment="1" pivotButton="0" quotePrefix="0" xfId="0">
      <alignment horizontal="right"/>
    </xf>
  </cellXfs>
  <cellStyles count="5">
    <cellStyle name="Обычный" xfId="0" builtinId="0"/>
    <cellStyle name="Процентный" xfId="1" builtinId="5"/>
    <cellStyle name="Обычный 2" xfId="2"/>
    <cellStyle name="Обычный 3" xfId="3"/>
    <cellStyle name="Процентный 2" xf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2:V60"/>
  <sheetViews>
    <sheetView tabSelected="1" zoomScale="90" zoomScaleNormal="90" workbookViewId="0">
      <selection activeCell="E9" sqref="E9"/>
    </sheetView>
  </sheetViews>
  <sheetFormatPr baseColWidth="8" defaultRowHeight="14.5"/>
  <cols>
    <col width="19.453125" customWidth="1" style="223" min="1" max="1"/>
    <col width="14.1796875" customWidth="1" style="223" min="2" max="2"/>
    <col width="14.453125" customWidth="1" style="223" min="4" max="4"/>
    <col width="12.453125" customWidth="1" style="223" min="5" max="5"/>
    <col width="13.453125" customWidth="1" style="223" min="6" max="6"/>
    <col width="14.1796875" customWidth="1" style="223" min="7" max="7"/>
    <col width="11.54296875" customWidth="1" style="223" min="8" max="8"/>
    <col width="14.54296875" customWidth="1" style="223" min="9" max="9"/>
    <col width="11" customWidth="1" style="223" min="10" max="10"/>
    <col width="11.453125" customWidth="1" style="223" min="11" max="11"/>
    <col width="10.81640625" customWidth="1" style="223" min="12" max="12"/>
    <col width="9.453125" customWidth="1" style="223" min="13" max="13"/>
    <col width="8.453125" customWidth="1" style="223" min="14" max="14"/>
    <col width="4.81640625" customWidth="1" style="223" min="15" max="15"/>
    <col width="9.54296875" customWidth="1" style="223" min="16" max="16"/>
    <col width="9.453125" customWidth="1" style="223" min="17" max="17"/>
    <col width="12.453125" customWidth="1" style="223" min="18" max="18"/>
    <col width="6.453125" customWidth="1" style="115" min="19" max="19"/>
    <col width="12" customWidth="1" style="223" min="20" max="20"/>
  </cols>
  <sheetData>
    <row r="2" ht="25.5" customFormat="1" customHeight="1" s="3">
      <c r="A2" s="20" t="inlineStr">
        <is>
          <t xml:space="preserve">ZUBR ULTRA </t>
        </is>
      </c>
      <c r="B2" s="4" t="inlineStr">
        <is>
          <t>1ak.by</t>
        </is>
      </c>
      <c r="C2" s="176" t="inlineStr">
        <is>
          <t>1akb.by</t>
        </is>
      </c>
      <c r="D2" s="169" t="inlineStr">
        <is>
          <t>zavedis.by / akkumulyator.by</t>
        </is>
      </c>
      <c r="E2" s="110" t="inlineStr">
        <is>
          <t>autoenergy.by</t>
        </is>
      </c>
      <c r="F2" s="110" t="inlineStr">
        <is>
          <t>akkumulator.by</t>
        </is>
      </c>
      <c r="G2" s="112" t="inlineStr">
        <is>
          <t>akkumulyatory.by</t>
        </is>
      </c>
      <c r="H2" s="112" t="inlineStr">
        <is>
          <t>akumulator.by</t>
        </is>
      </c>
      <c r="I2" s="110" t="inlineStr">
        <is>
          <t>аккумулятор.бел</t>
        </is>
      </c>
      <c r="J2" s="100" t="inlineStr">
        <is>
          <t>auto-moll.by</t>
        </is>
      </c>
      <c r="K2" s="110" t="inlineStr">
        <is>
          <t>akkamulik.by</t>
        </is>
      </c>
      <c r="L2" s="110" t="inlineStr">
        <is>
          <t>lakkiroud.by</t>
        </is>
      </c>
      <c r="M2" s="100" t="inlineStr">
        <is>
          <t>akbplus.by</t>
        </is>
      </c>
      <c r="N2" s="100" t="inlineStr">
        <is>
          <t>akb24.by</t>
        </is>
      </c>
      <c r="P2" s="23" t="inlineStr">
        <is>
          <t>Min цена</t>
        </is>
      </c>
      <c r="Q2" s="24" t="inlineStr">
        <is>
          <t>Max цена</t>
        </is>
      </c>
      <c r="R2" s="25" t="inlineStr">
        <is>
          <t>Средняя цена</t>
        </is>
      </c>
      <c r="S2" s="35" t="n"/>
      <c r="T2" s="98" t="inlineStr">
        <is>
          <t>отклонение от min цены, %</t>
        </is>
      </c>
    </row>
    <row r="3">
      <c r="A3" s="1" t="inlineStr">
        <is>
          <t>55 Ah (530 А)</t>
        </is>
      </c>
      <c r="B3" s="192" t="inlineStr">
        <is>
          <t>185</t>
        </is>
      </c>
      <c r="C3" s="192" t="inlineStr">
        <is>
          <t>185</t>
        </is>
      </c>
      <c r="D3" s="192" t="inlineStr">
        <is>
          <t>185</t>
        </is>
      </c>
      <c r="E3" s="260" t="inlineStr">
        <is>
          <t>334,93</t>
        </is>
      </c>
      <c r="F3" s="96" t="n">
        <v>152</v>
      </c>
      <c r="G3" s="96" t="n">
        <v>152</v>
      </c>
      <c r="H3" s="96" t="n">
        <v>152</v>
      </c>
      <c r="I3" s="96" t="n"/>
      <c r="J3" s="174" t="inlineStr">
        <is>
          <t>сайт запрещен</t>
        </is>
      </c>
      <c r="K3" s="188" t="inlineStr">
        <is>
          <t>165</t>
        </is>
      </c>
      <c r="L3" s="91" t="n">
        <v>151</v>
      </c>
      <c r="M3" s="96" t="n">
        <v>152</v>
      </c>
      <c r="N3" s="96" t="n">
        <v>152</v>
      </c>
      <c r="O3" s="115" t="n"/>
      <c r="P3" s="111">
        <f>L3</f>
        <v/>
      </c>
      <c r="Q3" s="111">
        <f>K3</f>
        <v/>
      </c>
      <c r="R3" s="111">
        <f>AVERAGE(B3:N3)</f>
        <v/>
      </c>
      <c r="T3" s="178">
        <f>B3/P3-1</f>
        <v/>
      </c>
      <c r="U3" s="115" t="n"/>
      <c r="V3" s="115" t="n"/>
    </row>
    <row r="4">
      <c r="A4" s="1" t="inlineStr">
        <is>
          <t>60 Ah (590 А)</t>
        </is>
      </c>
      <c r="B4" s="189" t="inlineStr">
        <is>
          <t>-</t>
        </is>
      </c>
      <c r="C4" s="184" t="inlineStr">
        <is>
          <t>175</t>
        </is>
      </c>
      <c r="D4" s="190" t="inlineStr">
        <is>
          <t>175</t>
        </is>
      </c>
      <c r="E4" s="261" t="inlineStr">
        <is>
          <t>196.30</t>
        </is>
      </c>
      <c r="F4" s="106" t="n">
        <v>152</v>
      </c>
      <c r="G4" s="106" t="n">
        <v>157</v>
      </c>
      <c r="H4" s="106" t="n">
        <v>157</v>
      </c>
      <c r="I4" s="96" t="n">
        <v>152</v>
      </c>
      <c r="J4" s="96" t="n"/>
      <c r="K4" s="188" t="inlineStr">
        <is>
          <t>165</t>
        </is>
      </c>
      <c r="L4" s="91" t="n">
        <v>156</v>
      </c>
      <c r="M4" s="96" t="n">
        <v>158</v>
      </c>
      <c r="N4" s="96" t="n">
        <v>157</v>
      </c>
      <c r="O4" s="115" t="n"/>
      <c r="P4" s="111">
        <f>L4</f>
        <v/>
      </c>
      <c r="Q4" s="111">
        <f>M4</f>
        <v/>
      </c>
      <c r="R4" s="111">
        <f>AVERAGE(B4:N4)</f>
        <v/>
      </c>
      <c r="T4" s="178">
        <f>B4/P4-1</f>
        <v/>
      </c>
      <c r="U4" s="115" t="n"/>
      <c r="V4" s="115" t="n"/>
    </row>
    <row r="5">
      <c r="A5" s="1" t="inlineStr">
        <is>
          <t>66 Ah (640 А)</t>
        </is>
      </c>
      <c r="B5" s="188" t="inlineStr">
        <is>
          <t>165</t>
        </is>
      </c>
      <c r="C5" s="184" t="inlineStr">
        <is>
          <t>205</t>
        </is>
      </c>
      <c r="D5" s="193" t="inlineStr">
        <is>
          <t>196</t>
        </is>
      </c>
      <c r="E5" s="215" t="inlineStr">
        <is>
          <t>157</t>
        </is>
      </c>
      <c r="F5" s="96" t="n">
        <v>181</v>
      </c>
      <c r="G5" s="96" t="n">
        <v>188</v>
      </c>
      <c r="H5" s="96" t="n">
        <v>188</v>
      </c>
      <c r="I5" s="96" t="n">
        <v>181</v>
      </c>
      <c r="J5" s="96" t="n"/>
      <c r="K5" s="188" t="inlineStr">
        <is>
          <t>165</t>
        </is>
      </c>
      <c r="L5" s="111" t="n">
        <v>187</v>
      </c>
      <c r="M5" s="96" t="n">
        <v>188</v>
      </c>
      <c r="N5" s="108" t="n">
        <v>181</v>
      </c>
      <c r="O5" s="115" t="n"/>
      <c r="P5" s="111">
        <f>C5</f>
        <v/>
      </c>
      <c r="Q5" s="111">
        <f>M5</f>
        <v/>
      </c>
      <c r="R5" s="111">
        <f>AVERAGE(B5:N5)</f>
        <v/>
      </c>
      <c r="T5" s="178">
        <f>B5/P5-1</f>
        <v/>
      </c>
      <c r="U5" s="115" t="n"/>
      <c r="V5" s="115" t="n"/>
    </row>
    <row r="6">
      <c r="A6" s="1" t="inlineStr">
        <is>
          <t>74 Ah (710 А)</t>
        </is>
      </c>
      <c r="B6" s="188" t="inlineStr">
        <is>
          <t>165</t>
        </is>
      </c>
      <c r="C6" s="184" t="inlineStr">
        <is>
          <t>210</t>
        </is>
      </c>
      <c r="D6" s="190" t="inlineStr">
        <is>
          <t>210</t>
        </is>
      </c>
      <c r="E6" s="197" t="n">
        <v>195</v>
      </c>
      <c r="F6" s="96" t="n">
        <v>189</v>
      </c>
      <c r="G6" s="96" t="n">
        <v>189</v>
      </c>
      <c r="H6" s="96" t="n">
        <v>189</v>
      </c>
      <c r="I6" s="96" t="n">
        <v>189</v>
      </c>
      <c r="J6" s="96" t="n"/>
      <c r="K6" s="188" t="inlineStr">
        <is>
          <t>165</t>
        </is>
      </c>
      <c r="L6" s="111" t="n">
        <v>190</v>
      </c>
      <c r="M6" s="96" t="n">
        <v>190</v>
      </c>
      <c r="N6" s="96" t="n">
        <v>189</v>
      </c>
      <c r="O6" s="115" t="n"/>
      <c r="P6" s="111">
        <f>C6</f>
        <v/>
      </c>
      <c r="Q6" s="111">
        <f>M6</f>
        <v/>
      </c>
      <c r="R6" s="111">
        <f>AVERAGE(B6:N6)</f>
        <v/>
      </c>
      <c r="T6" s="178">
        <f>B6/P6-1</f>
        <v/>
      </c>
      <c r="U6" s="115" t="n"/>
      <c r="V6" s="115" t="n"/>
    </row>
    <row r="7" ht="15" customHeight="1" s="223">
      <c r="A7" s="1" t="inlineStr">
        <is>
          <t>90 Ah (870 А)</t>
        </is>
      </c>
      <c r="B7" s="192" t="inlineStr">
        <is>
          <t>230</t>
        </is>
      </c>
      <c r="C7" s="193" t="inlineStr">
        <is>
          <t>188</t>
        </is>
      </c>
      <c r="D7" s="190" t="inlineStr">
        <is>
          <t>260</t>
        </is>
      </c>
      <c r="E7" s="197" t="n">
        <v>238</v>
      </c>
      <c r="F7" s="96" t="n">
        <v>238</v>
      </c>
      <c r="G7" s="96" t="n">
        <v>238</v>
      </c>
      <c r="H7" s="96" t="n">
        <v>238</v>
      </c>
      <c r="I7" s="96" t="n">
        <v>238</v>
      </c>
      <c r="J7" s="96" t="n"/>
      <c r="K7" s="188" t="inlineStr">
        <is>
          <t>165</t>
        </is>
      </c>
      <c r="L7" s="111" t="n">
        <v>238</v>
      </c>
      <c r="M7" s="96" t="n">
        <v>238</v>
      </c>
      <c r="N7" s="96" t="n">
        <v>238</v>
      </c>
      <c r="O7" s="115" t="n"/>
      <c r="P7" s="111">
        <f>C7</f>
        <v/>
      </c>
      <c r="Q7" s="111">
        <f>M7</f>
        <v/>
      </c>
      <c r="R7" s="111">
        <f>AVERAGE(B7:N7)</f>
        <v/>
      </c>
      <c r="T7" s="178">
        <f>B7/P7-1</f>
        <v/>
      </c>
      <c r="U7" s="115" t="n"/>
      <c r="V7" s="115" t="n"/>
    </row>
    <row r="8">
      <c r="A8" s="1" t="inlineStr">
        <is>
          <t>100 Ah (940 А)</t>
        </is>
      </c>
      <c r="B8" s="192" t="inlineStr">
        <is>
          <t>235</t>
        </is>
      </c>
      <c r="C8" s="193" t="inlineStr">
        <is>
          <t>235</t>
        </is>
      </c>
      <c r="D8" s="190" t="inlineStr">
        <is>
          <t>280</t>
        </is>
      </c>
      <c r="E8" s="197" t="n">
        <v>254</v>
      </c>
      <c r="F8" s="96" t="n">
        <v>254</v>
      </c>
      <c r="G8" s="96" t="n">
        <v>254</v>
      </c>
      <c r="H8" s="96" t="n">
        <v>254</v>
      </c>
      <c r="I8" s="96" t="n">
        <v>254</v>
      </c>
      <c r="J8" s="96" t="n"/>
      <c r="K8" s="188" t="inlineStr">
        <is>
          <t>165</t>
        </is>
      </c>
      <c r="L8" s="91" t="n">
        <v>252</v>
      </c>
      <c r="M8" s="96" t="n">
        <v>254</v>
      </c>
      <c r="N8" s="96" t="n">
        <v>254</v>
      </c>
      <c r="O8" s="115" t="n"/>
      <c r="P8" s="111">
        <f>L8</f>
        <v/>
      </c>
      <c r="Q8" s="111">
        <f>M8</f>
        <v/>
      </c>
      <c r="R8" s="111">
        <f>AVERAGE(B8:N8)</f>
        <v/>
      </c>
      <c r="T8" s="178">
        <f>B8/P8-1</f>
        <v/>
      </c>
      <c r="U8" s="115" t="n"/>
      <c r="V8" s="115" t="n"/>
    </row>
    <row r="9">
      <c r="N9" s="104" t="n"/>
      <c r="V9" s="115" t="n"/>
    </row>
    <row r="10" ht="25.5" customFormat="1" customHeight="1" s="3">
      <c r="A10" s="21" t="inlineStr">
        <is>
          <t xml:space="preserve">ZUBR PREMIUM </t>
        </is>
      </c>
      <c r="B10" s="194" t="inlineStr">
        <is>
          <t>291</t>
        </is>
      </c>
      <c r="C10" s="194" t="inlineStr">
        <is>
          <t>291</t>
        </is>
      </c>
      <c r="D10" s="169" t="inlineStr">
        <is>
          <t>zavedis.by / akkumulyator.by</t>
        </is>
      </c>
      <c r="E10" s="100" t="inlineStr">
        <is>
          <t>autoenergy.by</t>
        </is>
      </c>
      <c r="F10" s="100" t="inlineStr">
        <is>
          <t>akkumulator.by</t>
        </is>
      </c>
      <c r="G10" s="102" t="inlineStr">
        <is>
          <t>akkumulyatory.by</t>
        </is>
      </c>
      <c r="H10" s="102" t="inlineStr">
        <is>
          <t>akumulator.by</t>
        </is>
      </c>
      <c r="I10" s="100" t="inlineStr">
        <is>
          <t>аккумулятор.бел</t>
        </is>
      </c>
      <c r="J10" s="100" t="inlineStr">
        <is>
          <t>auto-moll.by</t>
        </is>
      </c>
      <c r="K10" s="100" t="inlineStr">
        <is>
          <t>akkamulik.by</t>
        </is>
      </c>
      <c r="L10" s="110" t="inlineStr">
        <is>
          <t>lakkiroud.by</t>
        </is>
      </c>
      <c r="M10" s="100" t="inlineStr">
        <is>
          <t>akbplus.by</t>
        </is>
      </c>
      <c r="N10" s="92" t="inlineStr">
        <is>
          <t>akb24.by</t>
        </is>
      </c>
      <c r="P10" s="23" t="inlineStr">
        <is>
          <t>Min цена</t>
        </is>
      </c>
      <c r="Q10" s="24" t="inlineStr">
        <is>
          <t>Max цена</t>
        </is>
      </c>
      <c r="R10" s="25" t="inlineStr">
        <is>
          <t>Средняя цена</t>
        </is>
      </c>
      <c r="S10" s="35" t="n"/>
      <c r="T10" s="98" t="inlineStr">
        <is>
          <t>отклонение от min цены, %</t>
        </is>
      </c>
      <c r="V10" s="115" t="n"/>
    </row>
    <row r="11">
      <c r="A11" s="1" t="inlineStr">
        <is>
          <t>57 Ah (500 А)</t>
        </is>
      </c>
      <c r="B11" s="188" t="inlineStr">
        <is>
          <t>165</t>
        </is>
      </c>
      <c r="C11" s="185" t="inlineStr">
        <is>
          <t>175</t>
        </is>
      </c>
      <c r="D11" s="188" t="inlineStr">
        <is>
          <t>165</t>
        </is>
      </c>
      <c r="E11" s="106" t="n">
        <v>160</v>
      </c>
      <c r="F11" s="96" t="n">
        <v>160</v>
      </c>
      <c r="G11" s="96" t="n">
        <v>160</v>
      </c>
      <c r="H11" s="96" t="n">
        <v>160</v>
      </c>
      <c r="I11" s="96" t="n">
        <v>160</v>
      </c>
      <c r="J11" s="96" t="n"/>
      <c r="K11" s="188" t="inlineStr">
        <is>
          <t>165</t>
        </is>
      </c>
      <c r="L11" s="91" t="n">
        <v>158</v>
      </c>
      <c r="M11" s="96" t="n">
        <v>160</v>
      </c>
      <c r="N11" s="96" t="n">
        <v>160</v>
      </c>
      <c r="O11" s="115" t="n"/>
      <c r="P11" s="111">
        <f>L11</f>
        <v/>
      </c>
      <c r="Q11" s="111">
        <f>N11</f>
        <v/>
      </c>
      <c r="R11" s="111">
        <f>AVERAGE(B11:N11)</f>
        <v/>
      </c>
      <c r="T11" s="178">
        <f>B11/P11-1</f>
        <v/>
      </c>
      <c r="U11" s="115" t="n"/>
      <c r="V11" s="115" t="n"/>
    </row>
    <row r="12">
      <c r="A12" s="1" t="inlineStr">
        <is>
          <t>63 Ah (640 А)</t>
        </is>
      </c>
      <c r="B12" s="188" t="inlineStr">
        <is>
          <t>165</t>
        </is>
      </c>
      <c r="C12" s="185" t="inlineStr">
        <is>
          <t>200</t>
        </is>
      </c>
      <c r="D12" s="188" t="inlineStr">
        <is>
          <t>165</t>
        </is>
      </c>
      <c r="E12" s="106" t="n">
        <v>181</v>
      </c>
      <c r="F12" s="96" t="n">
        <v>167</v>
      </c>
      <c r="G12" s="96" t="n">
        <v>181</v>
      </c>
      <c r="H12" s="96" t="n">
        <v>181</v>
      </c>
      <c r="I12" s="96" t="n">
        <v>167</v>
      </c>
      <c r="J12" s="96" t="n"/>
      <c r="K12" s="188" t="inlineStr">
        <is>
          <t>165</t>
        </is>
      </c>
      <c r="L12" s="91" t="n">
        <v>180</v>
      </c>
      <c r="M12" s="96" t="n">
        <v>182</v>
      </c>
      <c r="N12" s="96" t="n">
        <v>181</v>
      </c>
      <c r="O12" s="115" t="n"/>
      <c r="P12" s="111">
        <f>L12</f>
        <v/>
      </c>
      <c r="Q12" s="111">
        <f>M12</f>
        <v/>
      </c>
      <c r="R12" s="111">
        <f>AVERAGE(B12:N12)</f>
        <v/>
      </c>
      <c r="T12" s="178">
        <f>B12/P12-1</f>
        <v/>
      </c>
      <c r="U12" s="115" t="n"/>
      <c r="V12" s="115" t="n"/>
    </row>
    <row r="13">
      <c r="A13" s="1" t="inlineStr">
        <is>
          <t>77 Ah (730 А)</t>
        </is>
      </c>
      <c r="B13" s="192" t="inlineStr">
        <is>
          <t>313</t>
        </is>
      </c>
      <c r="C13" s="185" t="inlineStr">
        <is>
          <t>235</t>
        </is>
      </c>
      <c r="D13" s="188" t="inlineStr">
        <is>
          <t>165</t>
        </is>
      </c>
      <c r="E13" s="106" t="n">
        <v>221</v>
      </c>
      <c r="F13" s="96" t="n">
        <v>221</v>
      </c>
      <c r="G13" s="96" t="n">
        <v>215</v>
      </c>
      <c r="H13" s="96" t="n">
        <v>221</v>
      </c>
      <c r="I13" s="96" t="n">
        <v>221</v>
      </c>
      <c r="J13" s="96" t="n"/>
      <c r="K13" s="188" t="inlineStr">
        <is>
          <t>165</t>
        </is>
      </c>
      <c r="L13" s="111" t="n">
        <v>221</v>
      </c>
      <c r="M13" s="96" t="n">
        <v>222</v>
      </c>
      <c r="N13" s="96" t="n">
        <v>215</v>
      </c>
      <c r="O13" s="115" t="n"/>
      <c r="P13" s="111">
        <f>C13</f>
        <v/>
      </c>
      <c r="Q13" s="111">
        <f>M13</f>
        <v/>
      </c>
      <c r="R13" s="111">
        <f>AVERAGE(B13:N13)</f>
        <v/>
      </c>
      <c r="T13" s="178">
        <f>B13/P13-1</f>
        <v/>
      </c>
      <c r="U13" s="115" t="n"/>
      <c r="V13" s="115" t="n"/>
    </row>
    <row r="14">
      <c r="A14" s="1" t="inlineStr">
        <is>
          <t>80 Ah (780 А)</t>
        </is>
      </c>
      <c r="B14" s="188" t="inlineStr">
        <is>
          <t>165</t>
        </is>
      </c>
      <c r="C14" s="185" t="inlineStr">
        <is>
          <t>250</t>
        </is>
      </c>
      <c r="D14" s="188" t="inlineStr">
        <is>
          <t>165</t>
        </is>
      </c>
      <c r="E14" s="106" t="n">
        <v>230</v>
      </c>
      <c r="F14" s="107" t="inlineStr">
        <is>
          <t>-</t>
        </is>
      </c>
      <c r="G14" s="108" t="n">
        <v>225</v>
      </c>
      <c r="H14" s="108" t="n">
        <v>230</v>
      </c>
      <c r="I14" s="107" t="inlineStr">
        <is>
          <t>-</t>
        </is>
      </c>
      <c r="J14" s="107" t="n"/>
      <c r="K14" s="188" t="inlineStr">
        <is>
          <t>165</t>
        </is>
      </c>
      <c r="L14" s="111" t="n">
        <v>230</v>
      </c>
      <c r="M14" s="96" t="n">
        <v>230</v>
      </c>
      <c r="N14" s="96" t="n">
        <v>225</v>
      </c>
      <c r="O14" s="115" t="n"/>
      <c r="P14" s="111">
        <f>C14</f>
        <v/>
      </c>
      <c r="Q14" s="111">
        <f>M14</f>
        <v/>
      </c>
      <c r="R14" s="111">
        <f>AVERAGE(B14:N14)</f>
        <v/>
      </c>
      <c r="T14" s="178">
        <f>B14/P14-1</f>
        <v/>
      </c>
      <c r="U14" s="115" t="n"/>
      <c r="V14" s="115" t="n"/>
    </row>
    <row r="15">
      <c r="A15" s="1" t="inlineStr">
        <is>
          <t>105 Ah (1000 А)</t>
        </is>
      </c>
      <c r="B15" s="188" t="inlineStr">
        <is>
          <t>165</t>
        </is>
      </c>
      <c r="C15" s="185" t="inlineStr">
        <is>
          <t>315</t>
        </is>
      </c>
      <c r="D15" s="188" t="inlineStr">
        <is>
          <t>165</t>
        </is>
      </c>
      <c r="E15" s="106" t="n">
        <v>293</v>
      </c>
      <c r="F15" s="107" t="inlineStr">
        <is>
          <t>-</t>
        </is>
      </c>
      <c r="G15" s="108" t="n">
        <v>285</v>
      </c>
      <c r="H15" s="107" t="inlineStr">
        <is>
          <t>-</t>
        </is>
      </c>
      <c r="I15" s="107" t="inlineStr">
        <is>
          <t>-</t>
        </is>
      </c>
      <c r="J15" s="107" t="n"/>
      <c r="K15" s="188" t="inlineStr">
        <is>
          <t>165</t>
        </is>
      </c>
      <c r="L15" s="173" t="inlineStr">
        <is>
          <t>-</t>
        </is>
      </c>
      <c r="M15" s="96" t="n">
        <v>294</v>
      </c>
      <c r="N15" s="96" t="n">
        <v>285</v>
      </c>
      <c r="O15" s="115" t="n"/>
      <c r="P15" s="111">
        <f>C15</f>
        <v/>
      </c>
      <c r="Q15" s="111">
        <f>M15</f>
        <v/>
      </c>
      <c r="R15" s="111">
        <f>AVERAGE(B15:N15)</f>
        <v/>
      </c>
      <c r="T15" s="178">
        <f>B15/P15-1</f>
        <v/>
      </c>
      <c r="U15" s="115" t="n"/>
      <c r="V15" s="115" t="n"/>
    </row>
    <row r="17" ht="30" customFormat="1" customHeight="1" s="3">
      <c r="A17" s="22" t="inlineStr">
        <is>
          <t>ZUBR ORIGINAL EQUIPMENT</t>
        </is>
      </c>
      <c r="B17" s="52" t="inlineStr">
        <is>
          <t>1ak.by</t>
        </is>
      </c>
      <c r="C17" s="5" t="inlineStr">
        <is>
          <t>1akb.by</t>
        </is>
      </c>
      <c r="D17" s="99" t="inlineStr">
        <is>
          <t>zavedis.by / akkumulyator.by</t>
        </is>
      </c>
      <c r="E17" s="110" t="inlineStr">
        <is>
          <t>akbplus.by</t>
        </is>
      </c>
      <c r="F17" s="110" t="inlineStr">
        <is>
          <t>akkamulik.by</t>
        </is>
      </c>
      <c r="G17" s="101" t="n"/>
      <c r="H17" s="101" t="n"/>
      <c r="P17" s="23" t="inlineStr">
        <is>
          <t>Min цена</t>
        </is>
      </c>
      <c r="Q17" s="24" t="inlineStr">
        <is>
          <t>Max цена</t>
        </is>
      </c>
      <c r="R17" s="25" t="inlineStr">
        <is>
          <t>Средняя цена</t>
        </is>
      </c>
      <c r="S17" s="115" t="n"/>
      <c r="T17" s="98" t="inlineStr">
        <is>
          <t>отклонение от min цены, %</t>
        </is>
      </c>
    </row>
    <row r="18">
      <c r="A18" s="1" t="inlineStr">
        <is>
          <t>66 Ah (660 А)</t>
        </is>
      </c>
      <c r="B18" s="188" t="inlineStr">
        <is>
          <t>165</t>
        </is>
      </c>
      <c r="C18" s="173" t="inlineStr">
        <is>
          <t>-</t>
        </is>
      </c>
      <c r="D18" s="188" t="inlineStr">
        <is>
          <t>165</t>
        </is>
      </c>
      <c r="E18" s="6" t="n">
        <v>220</v>
      </c>
      <c r="F18" s="6" t="n">
        <v>219</v>
      </c>
      <c r="G18" s="117" t="n"/>
      <c r="H18" s="117" t="n"/>
      <c r="P18" s="111">
        <f>B18</f>
        <v/>
      </c>
      <c r="Q18" s="111">
        <f>E18</f>
        <v/>
      </c>
      <c r="R18" s="111">
        <f>AVERAGE(B18:E18)</f>
        <v/>
      </c>
      <c r="T18" s="178">
        <f>B18/P18-1</f>
        <v/>
      </c>
    </row>
    <row r="19">
      <c r="A19" s="1" t="inlineStr">
        <is>
          <t>74 Ah (840 А)</t>
        </is>
      </c>
      <c r="B19" s="188" t="inlineStr">
        <is>
          <t>165</t>
        </is>
      </c>
      <c r="C19" s="173" t="inlineStr">
        <is>
          <t>-</t>
        </is>
      </c>
      <c r="D19" s="188" t="inlineStr">
        <is>
          <t>165</t>
        </is>
      </c>
      <c r="E19" s="6" t="n">
        <v>266</v>
      </c>
      <c r="F19" s="6" t="n"/>
      <c r="G19" s="117" t="n"/>
      <c r="H19" s="117" t="n"/>
      <c r="P19" s="111">
        <f>B19</f>
        <v/>
      </c>
      <c r="Q19" s="111">
        <f>E19</f>
        <v/>
      </c>
      <c r="R19" s="111">
        <f>AVERAGE(B19:E19)</f>
        <v/>
      </c>
      <c r="T19" s="178">
        <f>B19/P19-1</f>
        <v/>
      </c>
    </row>
    <row r="20">
      <c r="B20" s="116" t="n"/>
      <c r="C20" s="117" t="n"/>
      <c r="D20" s="116" t="n"/>
      <c r="E20" s="120" t="n"/>
      <c r="F20" s="120" t="n"/>
      <c r="G20" s="117" t="n"/>
      <c r="H20" s="117" t="n"/>
      <c r="P20" s="116" t="n"/>
      <c r="Q20" s="116" t="n"/>
      <c r="R20" s="116" t="n"/>
      <c r="T20" s="115" t="n"/>
    </row>
    <row r="21">
      <c r="A21" s="114" t="inlineStr">
        <is>
          <t>ZUBR ASIA</t>
        </is>
      </c>
      <c r="B21" s="4" t="inlineStr">
        <is>
          <t>1ak.by</t>
        </is>
      </c>
      <c r="C21" s="5" t="inlineStr">
        <is>
          <t>1akb.by</t>
        </is>
      </c>
      <c r="D21" s="110" t="inlineStr">
        <is>
          <t>akkamulik.by</t>
        </is>
      </c>
      <c r="E21" s="120" t="n"/>
      <c r="F21" s="120" t="n"/>
      <c r="G21" s="117" t="n"/>
      <c r="H21" s="117" t="n"/>
      <c r="P21" s="116" t="n"/>
      <c r="Q21" s="116" t="n"/>
      <c r="R21" s="116" t="n"/>
      <c r="T21" s="115" t="n"/>
    </row>
    <row r="22">
      <c r="A22" s="1" t="inlineStr">
        <is>
          <t>45 Ah (360 A)</t>
        </is>
      </c>
      <c r="B22" s="188" t="inlineStr">
        <is>
          <t>165</t>
        </is>
      </c>
      <c r="C22" s="186" t="inlineStr">
        <is>
          <t>165</t>
        </is>
      </c>
      <c r="D22" s="173" t="inlineStr">
        <is>
          <t>-</t>
        </is>
      </c>
      <c r="E22" s="120" t="n"/>
      <c r="F22" s="120" t="n"/>
      <c r="G22" s="117" t="n"/>
      <c r="H22" s="117" t="n"/>
      <c r="P22" s="116" t="n"/>
      <c r="Q22" s="116" t="n"/>
      <c r="R22" s="116" t="n"/>
      <c r="T22" s="115" t="n"/>
    </row>
    <row r="23">
      <c r="A23" s="1" t="inlineStr">
        <is>
          <t>60 Ah (550 A)</t>
        </is>
      </c>
      <c r="B23" s="188" t="inlineStr">
        <is>
          <t>165</t>
        </is>
      </c>
      <c r="C23" s="187" t="inlineStr">
        <is>
          <t>185</t>
        </is>
      </c>
      <c r="D23" s="257" t="inlineStr">
        <is>
          <t>125</t>
        </is>
      </c>
      <c r="E23" s="120" t="n"/>
      <c r="F23" s="120" t="n"/>
      <c r="G23" s="117" t="n"/>
      <c r="H23" s="117" t="n"/>
      <c r="P23" s="116" t="n"/>
      <c r="Q23" s="116" t="n"/>
      <c r="R23" s="116" t="n"/>
      <c r="T23" s="115" t="n"/>
    </row>
    <row r="24">
      <c r="A24" s="1" t="inlineStr">
        <is>
          <t>68 Ah (600 A)</t>
        </is>
      </c>
      <c r="B24" s="188" t="inlineStr">
        <is>
          <t>165</t>
        </is>
      </c>
      <c r="C24" s="173" t="inlineStr">
        <is>
          <t>-</t>
        </is>
      </c>
      <c r="D24" s="257" t="inlineStr">
        <is>
          <t>165</t>
        </is>
      </c>
      <c r="E24" s="120" t="n"/>
      <c r="F24" s="120" t="n"/>
      <c r="G24" s="117" t="n"/>
      <c r="H24" s="117" t="n"/>
      <c r="P24" s="116" t="n"/>
      <c r="Q24" s="116" t="n"/>
      <c r="R24" s="116" t="n"/>
      <c r="T24" s="115" t="n"/>
    </row>
    <row r="25">
      <c r="A25" s="1" t="inlineStr">
        <is>
          <t>80 Ah (740 A)</t>
        </is>
      </c>
      <c r="B25" s="196" t="inlineStr">
        <is>
          <t>269</t>
        </is>
      </c>
      <c r="C25" s="173" t="inlineStr">
        <is>
          <t>-</t>
        </is>
      </c>
      <c r="D25" s="192" t="inlineStr">
        <is>
          <t>269</t>
        </is>
      </c>
      <c r="E25" s="120" t="n"/>
      <c r="F25" s="120" t="n"/>
      <c r="G25" s="117" t="n"/>
      <c r="H25" s="117" t="n"/>
      <c r="P25" s="116" t="n"/>
      <c r="Q25" s="116" t="n"/>
      <c r="R25" s="116" t="n"/>
      <c r="T25" s="115" t="n"/>
    </row>
    <row r="26">
      <c r="A26" s="1" t="inlineStr">
        <is>
          <t>91 Ah (800 A)</t>
        </is>
      </c>
      <c r="B26" s="192" t="inlineStr">
        <is>
          <t>323</t>
        </is>
      </c>
      <c r="C26" s="187" t="inlineStr">
        <is>
          <t>265</t>
        </is>
      </c>
      <c r="D26" s="192" t="inlineStr">
        <is>
          <t>323</t>
        </is>
      </c>
      <c r="E26" s="120" t="n"/>
      <c r="F26" s="120" t="n"/>
      <c r="G26" s="117" t="n"/>
      <c r="H26" s="117" t="n"/>
      <c r="P26" s="116" t="n"/>
      <c r="Q26" s="116" t="n"/>
      <c r="R26" s="116" t="n"/>
      <c r="T26" s="115" t="n"/>
    </row>
    <row r="27">
      <c r="A27" s="241" t="inlineStr">
        <is>
          <t xml:space="preserve"> </t>
        </is>
      </c>
      <c r="B27" s="116" t="n"/>
      <c r="C27" s="117" t="n"/>
      <c r="D27" s="116" t="n"/>
      <c r="E27" s="120" t="n"/>
      <c r="F27" s="120" t="n"/>
      <c r="G27" s="117" t="n"/>
      <c r="H27" s="117" t="n"/>
      <c r="P27" s="116" t="n"/>
      <c r="Q27" s="116" t="n"/>
      <c r="R27" s="116" t="n"/>
      <c r="T27" s="115" t="n"/>
    </row>
    <row r="28">
      <c r="B28" s="116" t="n"/>
      <c r="C28" s="117" t="n"/>
      <c r="D28" s="116" t="n"/>
      <c r="E28" s="120" t="n"/>
      <c r="F28" s="120" t="n"/>
      <c r="G28" s="117" t="n"/>
      <c r="H28" s="117" t="n"/>
      <c r="P28" s="116" t="n"/>
      <c r="Q28" s="116" t="n"/>
      <c r="R28" s="116" t="n"/>
      <c r="T28" s="115" t="n"/>
    </row>
    <row r="29">
      <c r="A29" s="9" t="inlineStr">
        <is>
          <t>Прим.: - Цены указаны в BYN</t>
        </is>
      </c>
    </row>
    <row r="31">
      <c r="A31" s="3" t="inlineStr">
        <is>
          <t>поставки АКБ ЗУБР</t>
        </is>
      </c>
      <c r="D31" s="11" t="n"/>
      <c r="E31" s="11" t="n"/>
      <c r="F31" s="11" t="n"/>
      <c r="I31" s="26" t="n"/>
      <c r="R31" s="115" t="n"/>
    </row>
    <row r="32">
      <c r="A32" s="41" t="inlineStr">
        <is>
          <t>Сайт</t>
        </is>
      </c>
      <c r="B32" s="42" t="inlineStr">
        <is>
          <t>Наименование</t>
        </is>
      </c>
      <c r="C32" s="41" t="n"/>
      <c r="D32" s="41" t="inlineStr">
        <is>
          <t>Поставщик:</t>
        </is>
      </c>
      <c r="E32" s="43" t="n">
        <v>2019</v>
      </c>
      <c r="F32" s="43" t="inlineStr">
        <is>
          <t>янв.2020</t>
        </is>
      </c>
      <c r="G32" s="43" t="inlineStr">
        <is>
          <t>фев.2020</t>
        </is>
      </c>
      <c r="H32" s="43" t="inlineStr">
        <is>
          <t>мар.2020</t>
        </is>
      </c>
      <c r="I32" s="43" t="inlineStr">
        <is>
          <t>апр.2020</t>
        </is>
      </c>
      <c r="J32" s="43" t="inlineStr">
        <is>
          <t>май.2020</t>
        </is>
      </c>
      <c r="K32" s="43" t="inlineStr">
        <is>
          <t>июн.2020</t>
        </is>
      </c>
      <c r="Q32" s="115" t="n"/>
    </row>
    <row r="33">
      <c r="A33" s="48" t="inlineStr">
        <is>
          <t>zavedis.by</t>
        </is>
      </c>
      <c r="B33" s="47" t="inlineStr">
        <is>
          <t>ООО "Стиген"</t>
        </is>
      </c>
      <c r="C33" s="47" t="n"/>
      <c r="D33" s="47" t="inlineStr">
        <is>
          <t>БИТ</t>
        </is>
      </c>
      <c r="E33" s="105" t="n">
        <v>0</v>
      </c>
      <c r="F33" s="105" t="n">
        <v>0</v>
      </c>
      <c r="G33" s="105" t="n">
        <v>0</v>
      </c>
      <c r="H33" s="105" t="n">
        <v>0</v>
      </c>
      <c r="I33" s="105" t="n">
        <v>0</v>
      </c>
      <c r="J33" s="105" t="n"/>
      <c r="K33" s="105" t="n"/>
      <c r="Q33" s="115" t="n"/>
    </row>
    <row r="34">
      <c r="A34" s="47" t="inlineStr">
        <is>
          <t>autoenergy.by</t>
        </is>
      </c>
      <c r="B34" s="47" t="inlineStr">
        <is>
          <t>Войналович А.А. ИП</t>
        </is>
      </c>
      <c r="C34" s="47" t="n"/>
      <c r="D34" s="47" t="inlineStr">
        <is>
          <t>БИТ</t>
        </is>
      </c>
      <c r="E34" s="105" t="n">
        <v>241</v>
      </c>
      <c r="F34" s="105" t="n">
        <v>20</v>
      </c>
      <c r="G34" s="105" t="n">
        <v>104</v>
      </c>
      <c r="H34" s="105" t="n">
        <v>11</v>
      </c>
      <c r="I34" s="105" t="n">
        <v>0</v>
      </c>
      <c r="J34" s="105" t="n"/>
      <c r="K34" s="105" t="n">
        <v>60</v>
      </c>
      <c r="Q34" s="115" t="n"/>
    </row>
    <row r="35">
      <c r="A35" s="47" t="inlineStr">
        <is>
          <t>akkamulik.by</t>
        </is>
      </c>
      <c r="B35" s="47" t="inlineStr">
        <is>
          <t>Аккамулик</t>
        </is>
      </c>
      <c r="C35" s="47" t="n"/>
      <c r="D35" s="47" t="inlineStr">
        <is>
          <t>БИТ</t>
        </is>
      </c>
      <c r="E35" s="46" t="n">
        <v>283</v>
      </c>
      <c r="F35" s="46" t="n">
        <v>10</v>
      </c>
      <c r="G35" s="46" t="n">
        <v>15</v>
      </c>
      <c r="H35" s="46" t="n">
        <v>11</v>
      </c>
      <c r="I35" s="46" t="n">
        <v>11</v>
      </c>
      <c r="J35" s="46" t="n">
        <v>5</v>
      </c>
      <c r="K35" s="46" t="n">
        <v>11</v>
      </c>
      <c r="Q35" s="115" t="n"/>
    </row>
    <row r="36">
      <c r="A36" s="47" t="inlineStr">
        <is>
          <t>1akb.by</t>
        </is>
      </c>
      <c r="B36" s="195" t="inlineStr">
        <is>
          <t>385</t>
        </is>
      </c>
      <c r="C36" s="47" t="n"/>
      <c r="D36" s="47" t="inlineStr">
        <is>
          <t>БИТ</t>
        </is>
      </c>
      <c r="E36" s="46" t="n">
        <v>3098</v>
      </c>
      <c r="F36" s="46" t="n">
        <v>71</v>
      </c>
      <c r="G36" s="46" t="n">
        <v>4</v>
      </c>
      <c r="H36" s="46" t="n">
        <v>89</v>
      </c>
      <c r="I36" s="46" t="n">
        <v>140</v>
      </c>
      <c r="J36" s="46" t="n">
        <v>39</v>
      </c>
      <c r="K36" s="46" t="n">
        <v>224</v>
      </c>
      <c r="Q36" s="115" t="n"/>
    </row>
    <row r="37">
      <c r="A37" s="47" t="inlineStr">
        <is>
          <t>akkumulator.by</t>
        </is>
      </c>
      <c r="B37" s="195" t="inlineStr">
        <is>
          <t>502</t>
        </is>
      </c>
      <c r="C37" s="47" t="n"/>
      <c r="D37" s="47" t="inlineStr">
        <is>
          <t>БИТ</t>
        </is>
      </c>
      <c r="E37" s="46" t="n">
        <v>25</v>
      </c>
      <c r="F37" s="46" t="n">
        <v>2</v>
      </c>
      <c r="G37" s="46" t="n"/>
      <c r="H37" s="46" t="n"/>
      <c r="I37" s="46" t="n"/>
      <c r="J37" s="46" t="n"/>
      <c r="K37" s="46" t="n"/>
      <c r="Q37" s="115" t="n"/>
    </row>
    <row r="38">
      <c r="A38" s="47" t="inlineStr">
        <is>
          <t>аккумулятор.бел</t>
        </is>
      </c>
      <c r="B38" s="47" t="inlineStr">
        <is>
          <t>Вац А.Б. ИП</t>
        </is>
      </c>
      <c r="C38" s="47" t="n"/>
      <c r="D38" s="47" t="inlineStr">
        <is>
          <t>БИТ</t>
        </is>
      </c>
      <c r="E38" s="46" t="n">
        <v>3</v>
      </c>
      <c r="F38" s="46" t="n"/>
      <c r="G38" s="46" t="n"/>
      <c r="H38" s="46" t="n">
        <v>1</v>
      </c>
      <c r="I38" s="46" t="n"/>
      <c r="J38" s="46" t="n"/>
      <c r="K38" s="46" t="n">
        <v>1</v>
      </c>
      <c r="Q38" s="115" t="n"/>
    </row>
    <row r="39">
      <c r="A39" s="47" t="inlineStr">
        <is>
          <t>auto-moll.by</t>
        </is>
      </c>
      <c r="B39" s="47" t="inlineStr">
        <is>
          <t>ИП Багиров Ю.Н.</t>
        </is>
      </c>
      <c r="C39" s="47" t="n"/>
      <c r="D39" s="47" t="inlineStr">
        <is>
          <t>?</t>
        </is>
      </c>
      <c r="E39" s="216" t="inlineStr">
        <is>
          <t>-</t>
        </is>
      </c>
      <c r="F39" s="216" t="inlineStr">
        <is>
          <t>-</t>
        </is>
      </c>
      <c r="G39" s="216" t="inlineStr">
        <is>
          <t>-</t>
        </is>
      </c>
      <c r="H39" s="216" t="inlineStr">
        <is>
          <t>-</t>
        </is>
      </c>
      <c r="I39" s="216" t="inlineStr">
        <is>
          <t>-</t>
        </is>
      </c>
      <c r="J39" s="216" t="n"/>
      <c r="K39" s="216" t="n"/>
      <c r="Q39" s="115" t="n"/>
    </row>
    <row r="40">
      <c r="A40" s="47" t="inlineStr">
        <is>
          <t>lakkiroud.by</t>
        </is>
      </c>
      <c r="B40" s="47" t="inlineStr">
        <is>
          <t>ООО "ЛаККиРоуд"</t>
        </is>
      </c>
      <c r="C40" s="47" t="n"/>
      <c r="D40" s="47" t="inlineStr">
        <is>
          <t>?</t>
        </is>
      </c>
      <c r="E40" s="217" t="n"/>
      <c r="F40" s="217" t="n"/>
      <c r="G40" s="217" t="n"/>
      <c r="H40" s="217" t="n"/>
      <c r="I40" s="217" t="n"/>
      <c r="J40" s="217" t="n"/>
      <c r="K40" s="217" t="n"/>
      <c r="Q40" s="115" t="n"/>
    </row>
    <row r="41">
      <c r="A41" s="47" t="inlineStr">
        <is>
          <t>akkumulyatory.by</t>
        </is>
      </c>
      <c r="B41" s="47" t="inlineStr">
        <is>
          <t>ИП Позняков</t>
        </is>
      </c>
      <c r="C41" s="47" t="n"/>
      <c r="D41" s="47" t="inlineStr">
        <is>
          <t>БИТ</t>
        </is>
      </c>
      <c r="E41" s="46" t="n">
        <v>70</v>
      </c>
      <c r="F41" s="46" t="n">
        <v>0</v>
      </c>
      <c r="G41" s="46" t="n">
        <v>20</v>
      </c>
      <c r="H41" s="46" t="n"/>
      <c r="I41" s="46" t="n"/>
      <c r="J41" s="46" t="n"/>
      <c r="K41" s="46" t="n"/>
      <c r="Q41" s="115" t="n"/>
    </row>
    <row r="42">
      <c r="A42" s="47" t="inlineStr">
        <is>
          <t>akbplus.by</t>
        </is>
      </c>
      <c r="B42" s="47" t="inlineStr">
        <is>
          <t>ИП Мошкин А.В.</t>
        </is>
      </c>
      <c r="C42" s="47" t="n"/>
      <c r="D42" s="47" t="inlineStr">
        <is>
          <t>БИТ</t>
        </is>
      </c>
      <c r="E42" s="46" t="n">
        <v>2</v>
      </c>
      <c r="F42" s="46" t="n">
        <v>0</v>
      </c>
      <c r="G42" s="46" t="n"/>
      <c r="H42" s="46" t="n"/>
      <c r="I42" s="46" t="n"/>
      <c r="J42" s="46" t="n"/>
      <c r="K42" s="46" t="n"/>
      <c r="Q42" s="115" t="n"/>
    </row>
    <row r="43">
      <c r="A43" s="47" t="inlineStr">
        <is>
          <t>100akb.by</t>
        </is>
      </c>
      <c r="B43" s="47" t="inlineStr">
        <is>
          <t>ИП Зеньков А.Ф.</t>
        </is>
      </c>
      <c r="C43" s="47" t="n"/>
      <c r="D43" s="47" t="inlineStr">
        <is>
          <t>БИТ</t>
        </is>
      </c>
      <c r="E43" s="46" t="n">
        <v>45</v>
      </c>
      <c r="F43" s="46" t="n">
        <v>10</v>
      </c>
      <c r="G43" s="46" t="n">
        <v>4</v>
      </c>
      <c r="H43" s="46" t="n">
        <v>2</v>
      </c>
      <c r="I43" s="46" t="n">
        <v>7</v>
      </c>
      <c r="J43" s="46" t="n">
        <v>3</v>
      </c>
      <c r="K43" s="46" t="n"/>
      <c r="Q43" s="115" t="n"/>
    </row>
    <row r="44">
      <c r="A44" s="47" t="inlineStr">
        <is>
          <t>akbcenter.by</t>
        </is>
      </c>
      <c r="B44" s="47" t="inlineStr">
        <is>
          <t>СпецВисТехно</t>
        </is>
      </c>
      <c r="C44" s="47" t="n"/>
      <c r="D44" s="47" t="inlineStr">
        <is>
          <t>БИТ</t>
        </is>
      </c>
      <c r="E44" s="47" t="n">
        <v>5</v>
      </c>
      <c r="F44" s="47" t="n">
        <v>0</v>
      </c>
      <c r="G44" s="47" t="n"/>
      <c r="H44" s="47" t="n"/>
      <c r="I44" s="47" t="n"/>
      <c r="J44" s="47" t="n"/>
      <c r="K44" s="47" t="n"/>
      <c r="Q44" s="115" t="n"/>
    </row>
    <row r="45">
      <c r="A45" s="47" t="inlineStr">
        <is>
          <t>akb24.by</t>
        </is>
      </c>
      <c r="B45" s="47" t="inlineStr">
        <is>
          <t>Танкевич М.С. ИП</t>
        </is>
      </c>
      <c r="C45" s="47" t="n"/>
      <c r="D45" s="47" t="inlineStr">
        <is>
          <t>БИТ</t>
        </is>
      </c>
      <c r="E45" s="46" t="n">
        <v>77</v>
      </c>
      <c r="F45" s="46" t="n">
        <v>3</v>
      </c>
      <c r="G45" s="47" t="n">
        <v>1</v>
      </c>
      <c r="H45" s="47" t="n">
        <v>2</v>
      </c>
      <c r="I45" s="47" t="n">
        <v>2</v>
      </c>
      <c r="J45" s="47" t="n">
        <v>3</v>
      </c>
      <c r="K45" s="47" t="n"/>
      <c r="Q45" s="115" t="n"/>
    </row>
    <row r="46">
      <c r="A46" s="219" t="inlineStr">
        <is>
          <t>akumulator.by</t>
        </is>
      </c>
      <c r="B46" s="219" t="inlineStr">
        <is>
          <t xml:space="preserve">ИП Мотевич А.В. </t>
        </is>
      </c>
      <c r="D46" s="47" t="inlineStr">
        <is>
          <t>?</t>
        </is>
      </c>
      <c r="E46" s="49" t="inlineStr">
        <is>
          <t>-</t>
        </is>
      </c>
      <c r="F46" s="49" t="inlineStr">
        <is>
          <t>-</t>
        </is>
      </c>
      <c r="G46" s="49" t="inlineStr">
        <is>
          <t>-</t>
        </is>
      </c>
      <c r="H46" s="49" t="inlineStr">
        <is>
          <t>-</t>
        </is>
      </c>
      <c r="I46" s="49" t="inlineStr">
        <is>
          <t>-</t>
        </is>
      </c>
      <c r="J46" s="49" t="n">
        <v>1</v>
      </c>
      <c r="K46" s="49" t="n"/>
      <c r="Q46" s="115" t="n"/>
    </row>
    <row r="47">
      <c r="A47" s="219" t="n"/>
      <c r="D47" s="50" t="inlineStr">
        <is>
          <t>Итого</t>
        </is>
      </c>
      <c r="E47" s="50">
        <f>SUM(E33:E45)</f>
        <v/>
      </c>
      <c r="F47" s="50">
        <f>SUM(F33:F45)</f>
        <v/>
      </c>
      <c r="G47" s="50">
        <f>SUM(G33:G45)</f>
        <v/>
      </c>
      <c r="H47" s="50">
        <f>SUM(H33:H45)</f>
        <v/>
      </c>
      <c r="I47" s="50">
        <f>SUM(I33:I45)</f>
        <v/>
      </c>
      <c r="J47" s="50">
        <f>SUM(J33:J45)</f>
        <v/>
      </c>
      <c r="K47" s="50">
        <f>SUM(K33:K45)</f>
        <v/>
      </c>
      <c r="Q47" s="115" t="n"/>
    </row>
    <row r="48">
      <c r="I48" s="13" t="n"/>
      <c r="R48" s="115" t="n"/>
    </row>
    <row r="49">
      <c r="R49" s="115" t="n"/>
    </row>
    <row r="60">
      <c r="C60" t="inlineStr">
        <is>
          <t xml:space="preserve"> </t>
        </is>
      </c>
    </row>
  </sheetData>
  <mergeCells count="7">
    <mergeCell ref="K39:K40"/>
    <mergeCell ref="J39:J40"/>
    <mergeCell ref="E39:E40"/>
    <mergeCell ref="F39:F40"/>
    <mergeCell ref="G39:G40"/>
    <mergeCell ref="H39:H40"/>
    <mergeCell ref="I39:I40"/>
  </mergeCells>
  <pageMargins left="0.7" right="0.7" top="0.75" bottom="0.75" header="0.3" footer="0.3"/>
  <pageSetup orientation="landscape" paperSize="9" verticalDpi="0"/>
</worksheet>
</file>

<file path=xl/worksheets/sheet2.xml><?xml version="1.0" encoding="utf-8"?>
<worksheet xmlns="http://schemas.openxmlformats.org/spreadsheetml/2006/main">
  <sheetPr>
    <outlinePr summaryBelow="1" summaryRight="1"/>
    <pageSetUpPr/>
  </sheetPr>
  <dimension ref="A2:P40"/>
  <sheetViews>
    <sheetView zoomScaleNormal="100" workbookViewId="0">
      <selection activeCell="C3" sqref="C3"/>
    </sheetView>
  </sheetViews>
  <sheetFormatPr baseColWidth="8" defaultRowHeight="14.5"/>
  <cols>
    <col width="20.54296875" customWidth="1" style="223" min="1" max="1"/>
    <col width="11.1796875" customWidth="1" style="223" min="3" max="3"/>
    <col width="11.54296875" customWidth="1" style="223" min="4" max="4"/>
    <col width="10.54296875" customWidth="1" style="223" min="5" max="6"/>
    <col width="12.54296875" customWidth="1" style="223" min="7" max="7"/>
    <col width="12.453125" customWidth="1" style="223" min="8" max="8"/>
    <col width="10.54296875" customWidth="1" style="104" min="9" max="9"/>
    <col width="10.54296875" customWidth="1" style="223" min="10" max="10"/>
    <col width="11" customWidth="1" style="223" min="11" max="11"/>
    <col width="11.54296875" customWidth="1" style="223" min="12" max="12"/>
    <col width="11.81640625" customWidth="1" style="223" min="13" max="13"/>
    <col width="12.453125" customWidth="1" style="223" min="15" max="15"/>
    <col width="11.453125" customWidth="1" style="223" min="16" max="16"/>
    <col width="12" customWidth="1" style="223" min="17" max="17"/>
    <col width="6.54296875" customWidth="1" style="223" min="18" max="18"/>
    <col width="12.54296875" customWidth="1" style="223" min="20" max="20"/>
  </cols>
  <sheetData>
    <row r="2" ht="33.75" customHeight="1" s="223">
      <c r="A2" s="20" t="inlineStr">
        <is>
          <t xml:space="preserve">ZUBR ULTRA </t>
        </is>
      </c>
      <c r="B2" s="4" t="inlineStr">
        <is>
          <t>1ak.by</t>
        </is>
      </c>
      <c r="C2" s="110" t="inlineStr">
        <is>
          <t>glonas.by</t>
        </is>
      </c>
      <c r="D2" s="113" t="inlineStr">
        <is>
          <t>500amper.by</t>
        </is>
      </c>
      <c r="E2" s="113" t="inlineStr">
        <is>
          <t>welltorg.com</t>
        </is>
      </c>
      <c r="F2" s="113" t="inlineStr">
        <is>
          <t>autosup.by</t>
        </is>
      </c>
      <c r="G2" s="113" t="inlineStr">
        <is>
          <t>grach.by</t>
        </is>
      </c>
      <c r="H2" s="94" t="inlineStr">
        <is>
          <t>amix.by</t>
        </is>
      </c>
      <c r="J2" s="23" t="inlineStr">
        <is>
          <t>Min цена</t>
        </is>
      </c>
      <c r="K2" s="24" t="inlineStr">
        <is>
          <t>Max цена</t>
        </is>
      </c>
      <c r="L2" s="25" t="inlineStr">
        <is>
          <t>Средняя цена</t>
        </is>
      </c>
      <c r="N2" s="98" t="inlineStr">
        <is>
          <t>отклонение от min цены, %</t>
        </is>
      </c>
    </row>
    <row r="3">
      <c r="A3" s="1" t="inlineStr">
        <is>
          <t>55 Ah (460 А)</t>
        </is>
      </c>
      <c r="B3" s="175" t="n">
        <v>152</v>
      </c>
      <c r="C3" s="7" t="n">
        <v>164</v>
      </c>
      <c r="D3" s="7" t="n">
        <v>152</v>
      </c>
      <c r="E3" s="91" t="n">
        <v>132.8</v>
      </c>
      <c r="F3" s="2" t="inlineStr">
        <is>
          <t>-</t>
        </is>
      </c>
      <c r="G3" s="97" t="n">
        <v>152</v>
      </c>
      <c r="H3" s="91" t="n">
        <v>134</v>
      </c>
      <c r="J3" s="111">
        <f>E3</f>
        <v/>
      </c>
      <c r="K3" s="111">
        <f>D3</f>
        <v/>
      </c>
      <c r="L3" s="111">
        <f>AVERAGE(B3:H3)</f>
        <v/>
      </c>
      <c r="N3" s="178">
        <f>B3/J3-1</f>
        <v/>
      </c>
      <c r="O3" s="115" t="n"/>
      <c r="P3" s="116" t="n"/>
    </row>
    <row r="4">
      <c r="A4" s="1" t="inlineStr">
        <is>
          <t>60 Ah (500 А)</t>
        </is>
      </c>
      <c r="B4" s="175" t="n">
        <v>157</v>
      </c>
      <c r="C4" s="111" t="n">
        <v>157</v>
      </c>
      <c r="D4" s="7" t="n">
        <v>157</v>
      </c>
      <c r="E4" s="106" t="n">
        <v>159.4</v>
      </c>
      <c r="F4" s="2" t="inlineStr">
        <is>
          <t>-</t>
        </is>
      </c>
      <c r="G4" s="106" t="n">
        <v>157</v>
      </c>
      <c r="H4" s="91" t="n">
        <v>139</v>
      </c>
      <c r="J4" s="111">
        <f>B4</f>
        <v/>
      </c>
      <c r="K4" s="111">
        <f>H4</f>
        <v/>
      </c>
      <c r="L4" s="111">
        <f>AVERAGE(B4:H4)</f>
        <v/>
      </c>
      <c r="N4" s="178">
        <f>B4/J4-1</f>
        <v/>
      </c>
      <c r="O4" s="115" t="n"/>
      <c r="P4" s="116" t="n"/>
    </row>
    <row r="5">
      <c r="A5" s="1" t="inlineStr">
        <is>
          <t>66 Ah (640 А)</t>
        </is>
      </c>
      <c r="B5" s="175" t="n">
        <v>160</v>
      </c>
      <c r="C5" s="111" t="n">
        <v>188</v>
      </c>
      <c r="D5" s="7" t="n">
        <v>188</v>
      </c>
      <c r="E5" s="106" t="n">
        <v>183.3</v>
      </c>
      <c r="F5" s="111" t="n">
        <v>250.74</v>
      </c>
      <c r="G5" s="106" t="n"/>
      <c r="H5" s="96" t="n">
        <v>167</v>
      </c>
      <c r="J5" s="111">
        <f>B5</f>
        <v/>
      </c>
      <c r="K5" s="111">
        <f>F5</f>
        <v/>
      </c>
      <c r="L5" s="111">
        <f>AVERAGE(B5:H5)</f>
        <v/>
      </c>
      <c r="N5" s="178">
        <f>B5/J5-1</f>
        <v/>
      </c>
      <c r="O5" s="115" t="n"/>
      <c r="P5" s="116" t="n"/>
    </row>
    <row r="6">
      <c r="A6" s="1" t="inlineStr">
        <is>
          <t>74 Ah (680 А)</t>
        </is>
      </c>
      <c r="B6" s="175" t="n">
        <v>189</v>
      </c>
      <c r="C6" s="111" t="n">
        <v>189</v>
      </c>
      <c r="D6" s="7" t="n">
        <v>189</v>
      </c>
      <c r="E6" s="170" t="inlineStr">
        <is>
          <t>-</t>
        </is>
      </c>
      <c r="F6" s="111" t="n">
        <v>277.74</v>
      </c>
      <c r="G6" s="96" t="n">
        <v>189</v>
      </c>
      <c r="H6" s="91" t="n">
        <v>173</v>
      </c>
      <c r="J6" s="111">
        <f>H6</f>
        <v/>
      </c>
      <c r="K6" s="111">
        <f>F6</f>
        <v/>
      </c>
      <c r="L6" s="111">
        <f>AVERAGE(B6:H6)</f>
        <v/>
      </c>
      <c r="N6" s="178">
        <f>B6/J6-1</f>
        <v/>
      </c>
      <c r="O6" s="115" t="n"/>
      <c r="P6" s="116" t="n"/>
    </row>
    <row r="7">
      <c r="A7" s="1" t="inlineStr">
        <is>
          <t>90 Ah (720 А)</t>
        </is>
      </c>
      <c r="B7" s="175" t="n">
        <v>238</v>
      </c>
      <c r="C7" s="111" t="n">
        <v>238</v>
      </c>
      <c r="D7" s="7" t="n">
        <v>238</v>
      </c>
      <c r="E7" s="170" t="inlineStr">
        <is>
          <t>-</t>
        </is>
      </c>
      <c r="F7" s="2" t="inlineStr">
        <is>
          <t>-</t>
        </is>
      </c>
      <c r="G7" s="106" t="n">
        <v>238</v>
      </c>
      <c r="H7" s="91" t="n">
        <v>210</v>
      </c>
      <c r="J7" s="111">
        <f>H7</f>
        <v/>
      </c>
      <c r="K7" s="111">
        <f>G7</f>
        <v/>
      </c>
      <c r="L7" s="111">
        <f>AVERAGE(B7:H7)</f>
        <v/>
      </c>
      <c r="N7" s="178">
        <f>B7/J7-1</f>
        <v/>
      </c>
      <c r="O7" s="115" t="n"/>
      <c r="P7" s="116" t="n"/>
    </row>
    <row r="8">
      <c r="A8" s="1" t="inlineStr">
        <is>
          <t>100 Ah (820 А)</t>
        </is>
      </c>
      <c r="B8" s="175" t="n">
        <v>254</v>
      </c>
      <c r="C8" s="111" t="n">
        <v>254</v>
      </c>
      <c r="D8" s="7" t="n">
        <v>254</v>
      </c>
      <c r="E8" s="106" t="n">
        <v>212.5</v>
      </c>
      <c r="F8" s="171" t="n">
        <v>373.2</v>
      </c>
      <c r="G8" s="96" t="n">
        <v>254</v>
      </c>
      <c r="H8" s="91" t="n">
        <v>249</v>
      </c>
      <c r="J8" s="111">
        <f>H8</f>
        <v/>
      </c>
      <c r="K8" s="111">
        <f>F8</f>
        <v/>
      </c>
      <c r="L8" s="111">
        <f>AVERAGE(B8:H8)</f>
        <v/>
      </c>
      <c r="N8" s="178">
        <f>B8/J8-1</f>
        <v/>
      </c>
      <c r="O8" s="115" t="n"/>
      <c r="P8" s="116" t="n"/>
    </row>
    <row r="9">
      <c r="B9" s="116" t="n"/>
      <c r="D9" s="93" t="n"/>
      <c r="E9" s="93" t="n"/>
      <c r="F9" s="93" t="n"/>
      <c r="G9" s="93" t="n"/>
      <c r="H9" s="93" t="n"/>
      <c r="N9" s="115" t="n"/>
      <c r="O9" s="115" t="n"/>
      <c r="P9" s="116" t="n"/>
    </row>
    <row r="10" ht="33.75" customHeight="1" s="223">
      <c r="A10" s="21" t="inlineStr">
        <is>
          <t xml:space="preserve">ZUBR PREMIUM </t>
        </is>
      </c>
      <c r="B10" s="4" t="inlineStr">
        <is>
          <t>1ak.by</t>
        </is>
      </c>
      <c r="C10" s="110" t="inlineStr">
        <is>
          <t>glonas.by</t>
        </is>
      </c>
      <c r="D10" s="92" t="inlineStr">
        <is>
          <t>500amper.by</t>
        </is>
      </c>
      <c r="E10" s="92" t="inlineStr">
        <is>
          <t>welltorg.com</t>
        </is>
      </c>
      <c r="F10" s="92" t="inlineStr">
        <is>
          <t>autosup.by</t>
        </is>
      </c>
      <c r="G10" s="92" t="inlineStr">
        <is>
          <t>grach.by</t>
        </is>
      </c>
      <c r="H10" s="92" t="inlineStr">
        <is>
          <t>amix.by</t>
        </is>
      </c>
      <c r="J10" s="23" t="inlineStr">
        <is>
          <t>Min цена</t>
        </is>
      </c>
      <c r="K10" s="24" t="inlineStr">
        <is>
          <t>Max цена</t>
        </is>
      </c>
      <c r="L10" s="25" t="inlineStr">
        <is>
          <t>Средняя цена</t>
        </is>
      </c>
      <c r="N10" s="98" t="inlineStr">
        <is>
          <t>отклонение от min цены, %</t>
        </is>
      </c>
      <c r="O10" s="115" t="n"/>
      <c r="P10" s="116" t="n"/>
    </row>
    <row r="11">
      <c r="A11" s="1" t="inlineStr">
        <is>
          <t>57 Ah (500 А)</t>
        </is>
      </c>
      <c r="B11" s="175" t="n">
        <v>160</v>
      </c>
      <c r="C11" s="111" t="n">
        <v>160</v>
      </c>
      <c r="D11" s="2" t="inlineStr">
        <is>
          <t>-</t>
        </is>
      </c>
      <c r="E11" s="2" t="inlineStr">
        <is>
          <t>-</t>
        </is>
      </c>
      <c r="F11" s="2" t="inlineStr">
        <is>
          <t>-</t>
        </is>
      </c>
      <c r="G11" s="97" t="n">
        <v>160</v>
      </c>
      <c r="H11" s="97" t="n">
        <v>142</v>
      </c>
      <c r="J11" s="2">
        <f>H11</f>
        <v/>
      </c>
      <c r="K11" s="2">
        <f>G11</f>
        <v/>
      </c>
      <c r="L11" s="2">
        <f>AVERAGE(B11:H11)</f>
        <v/>
      </c>
      <c r="N11" s="178">
        <f>B11/J11-1</f>
        <v/>
      </c>
      <c r="O11" s="115" t="n"/>
      <c r="P11" s="116" t="n"/>
    </row>
    <row r="12">
      <c r="A12" s="1" t="inlineStr">
        <is>
          <t>63 Ah (550 А)</t>
        </is>
      </c>
      <c r="B12" s="175" t="n">
        <v>181</v>
      </c>
      <c r="C12" s="111" t="n">
        <v>181</v>
      </c>
      <c r="D12" s="7" t="n">
        <v>181</v>
      </c>
      <c r="E12" s="2" t="inlineStr">
        <is>
          <t>-</t>
        </is>
      </c>
      <c r="F12" s="2" t="inlineStr">
        <is>
          <t>-</t>
        </is>
      </c>
      <c r="G12" s="97" t="n">
        <v>181</v>
      </c>
      <c r="H12" s="97" t="n">
        <v>160</v>
      </c>
      <c r="J12" s="2">
        <f>H12</f>
        <v/>
      </c>
      <c r="K12" s="2">
        <f>B12</f>
        <v/>
      </c>
      <c r="L12" s="2">
        <f>AVERAGE(B12:H12)</f>
        <v/>
      </c>
      <c r="N12" s="178">
        <f>B12/J12-1</f>
        <v/>
      </c>
      <c r="O12" s="115" t="n"/>
      <c r="P12" s="116" t="n"/>
    </row>
    <row r="13">
      <c r="A13" s="1" t="inlineStr">
        <is>
          <t>77 Ah (720 А)</t>
        </is>
      </c>
      <c r="B13" s="175" t="n">
        <v>215</v>
      </c>
      <c r="C13" s="111" t="n">
        <v>221</v>
      </c>
      <c r="D13" s="7" t="n">
        <v>221</v>
      </c>
      <c r="E13" s="2" t="inlineStr">
        <is>
          <t>-</t>
        </is>
      </c>
      <c r="F13" s="2" t="inlineStr">
        <is>
          <t>-</t>
        </is>
      </c>
      <c r="G13" s="97" t="n">
        <v>230</v>
      </c>
      <c r="H13" s="97" t="n">
        <v>196</v>
      </c>
      <c r="J13" s="2">
        <f>H13</f>
        <v/>
      </c>
      <c r="K13" s="2">
        <f>G13</f>
        <v/>
      </c>
      <c r="L13" s="2">
        <f>AVERAGE(B13:H13)</f>
        <v/>
      </c>
      <c r="N13" s="178">
        <f>B13/J13-1</f>
        <v/>
      </c>
      <c r="O13" s="115" t="n"/>
      <c r="P13" s="116" t="n"/>
    </row>
    <row r="14">
      <c r="A14" s="1" t="inlineStr">
        <is>
          <t>80 Ah (780 А)</t>
        </is>
      </c>
      <c r="B14" s="175" t="n">
        <v>225</v>
      </c>
      <c r="C14" s="111" t="n">
        <v>230</v>
      </c>
      <c r="D14" s="7" t="n">
        <v>230</v>
      </c>
      <c r="E14" s="2" t="inlineStr">
        <is>
          <t>-</t>
        </is>
      </c>
      <c r="F14" s="2" t="inlineStr">
        <is>
          <t>-</t>
        </is>
      </c>
      <c r="G14" s="97" t="n">
        <v>230</v>
      </c>
      <c r="H14" s="2" t="n"/>
      <c r="J14" s="2">
        <f>B14</f>
        <v/>
      </c>
      <c r="K14" s="2">
        <f>G14</f>
        <v/>
      </c>
      <c r="L14" s="2">
        <f>AVERAGE(B14:H14)</f>
        <v/>
      </c>
      <c r="M14" s="115" t="n"/>
      <c r="N14" s="178">
        <f>B14/J14-1</f>
        <v/>
      </c>
      <c r="O14" s="115" t="n"/>
      <c r="P14" s="116" t="n"/>
    </row>
    <row r="15">
      <c r="A15" s="1" t="inlineStr">
        <is>
          <t>105 Ah (1000 А)</t>
        </is>
      </c>
      <c r="B15" s="175" t="n">
        <v>285</v>
      </c>
      <c r="C15" s="111" t="n">
        <v>293</v>
      </c>
      <c r="D15" s="2" t="inlineStr">
        <is>
          <t>-</t>
        </is>
      </c>
      <c r="E15" s="2" t="inlineStr">
        <is>
          <t>-</t>
        </is>
      </c>
      <c r="F15" s="2" t="inlineStr">
        <is>
          <t>-</t>
        </is>
      </c>
      <c r="G15" s="109" t="n">
        <v>293</v>
      </c>
      <c r="H15" s="2" t="n"/>
      <c r="J15" s="2">
        <f>B15</f>
        <v/>
      </c>
      <c r="K15" s="2">
        <f>G15</f>
        <v/>
      </c>
      <c r="L15" s="2">
        <f>AVERAGE(B15:H15)</f>
        <v/>
      </c>
      <c r="M15" s="115" t="n"/>
      <c r="N15" s="178">
        <f>B15/J15-1</f>
        <v/>
      </c>
      <c r="O15" s="115" t="n"/>
      <c r="P15" s="116" t="n"/>
    </row>
    <row r="17" ht="33.75" customFormat="1" customHeight="1" s="3">
      <c r="A17" s="22" t="inlineStr">
        <is>
          <t>ZUBR ORIGINAL EQUIPMENT</t>
        </is>
      </c>
      <c r="B17" s="52" t="inlineStr">
        <is>
          <t>1ak.by</t>
        </is>
      </c>
      <c r="C17" s="92" t="inlineStr">
        <is>
          <t>grach.by</t>
        </is>
      </c>
      <c r="D17" s="92" t="inlineStr">
        <is>
          <t>500amper.by</t>
        </is>
      </c>
      <c r="E17" s="104" t="n"/>
      <c r="F17" s="104" t="n"/>
      <c r="G17" s="104" t="n"/>
      <c r="H17" s="104" t="n"/>
      <c r="J17" s="23" t="inlineStr">
        <is>
          <t>Min цена</t>
        </is>
      </c>
      <c r="K17" s="24" t="inlineStr">
        <is>
          <t>Max цена</t>
        </is>
      </c>
      <c r="L17" s="25" t="inlineStr">
        <is>
          <t>Средняя цена</t>
        </is>
      </c>
      <c r="N17" s="98" t="inlineStr">
        <is>
          <t>отклонение от min цены, %</t>
        </is>
      </c>
      <c r="O17" s="115" t="n"/>
    </row>
    <row r="18">
      <c r="A18" s="1" t="inlineStr">
        <is>
          <t>66 Ah (660 А)</t>
        </is>
      </c>
      <c r="B18" s="103" t="n">
        <v>203</v>
      </c>
      <c r="C18" s="108" t="n">
        <v>219</v>
      </c>
      <c r="D18" s="106" t="n">
        <v>219</v>
      </c>
      <c r="E18" s="104" t="n"/>
      <c r="F18" s="104" t="n"/>
      <c r="G18" s="104" t="n"/>
      <c r="H18" s="104" t="n"/>
      <c r="J18" s="2">
        <f>B18</f>
        <v/>
      </c>
      <c r="K18" s="2">
        <f>D18</f>
        <v/>
      </c>
      <c r="L18" s="2">
        <f>AVERAGE(B18:I18)</f>
        <v/>
      </c>
      <c r="N18" s="178">
        <f>B18/J18-1</f>
        <v/>
      </c>
      <c r="O18" s="115" t="n"/>
    </row>
    <row r="19">
      <c r="A19" s="1" t="inlineStr">
        <is>
          <t>74 Ah (840 А)</t>
        </is>
      </c>
      <c r="B19" s="103" t="n">
        <v>247</v>
      </c>
      <c r="C19" s="108" t="n">
        <v>265</v>
      </c>
      <c r="D19" s="106" t="n">
        <v>265</v>
      </c>
      <c r="E19" s="104" t="n"/>
      <c r="F19" s="104" t="n"/>
      <c r="G19" s="104" t="n"/>
      <c r="H19" s="104" t="n"/>
      <c r="J19" s="2">
        <f>C19</f>
        <v/>
      </c>
      <c r="K19" s="2">
        <f>D19</f>
        <v/>
      </c>
      <c r="L19" s="2">
        <f>AVERAGE(B19:I19)</f>
        <v/>
      </c>
      <c r="N19" s="178">
        <f>B19/J19-1</f>
        <v/>
      </c>
      <c r="O19" s="115" t="n"/>
    </row>
    <row r="20">
      <c r="B20" s="119" t="n"/>
      <c r="C20" s="120" t="n"/>
      <c r="D20" s="119" t="n"/>
      <c r="E20" s="104" t="n"/>
      <c r="F20" s="104" t="n"/>
      <c r="G20" s="104" t="n"/>
      <c r="H20" s="104" t="n"/>
      <c r="J20" s="118" t="n"/>
      <c r="K20" s="118" t="n"/>
      <c r="L20" s="118" t="n"/>
      <c r="N20" s="115" t="n"/>
      <c r="O20" s="115" t="n"/>
    </row>
    <row r="21">
      <c r="A21" s="114" t="inlineStr">
        <is>
          <t>ZUBR ASIA</t>
        </is>
      </c>
      <c r="B21" s="4" t="inlineStr">
        <is>
          <t>1ak.by</t>
        </is>
      </c>
      <c r="C21" s="92" t="inlineStr">
        <is>
          <t>500amper.by</t>
        </is>
      </c>
      <c r="D21" s="119" t="n"/>
      <c r="E21" s="104" t="n"/>
      <c r="F21" s="104" t="n"/>
      <c r="G21" s="104" t="n"/>
      <c r="H21" s="104" t="n"/>
      <c r="J21" s="118" t="n"/>
      <c r="K21" s="118" t="n"/>
      <c r="L21" s="118" t="n"/>
      <c r="N21" s="115" t="n"/>
      <c r="O21" s="115" t="n"/>
    </row>
    <row r="22">
      <c r="A22" s="1" t="inlineStr">
        <is>
          <t>45 Ah (360 A)</t>
        </is>
      </c>
      <c r="B22" s="51" t="n">
        <v>149</v>
      </c>
      <c r="C22" s="2" t="inlineStr">
        <is>
          <t>-</t>
        </is>
      </c>
      <c r="D22" s="119" t="n"/>
      <c r="E22" s="104" t="n"/>
      <c r="F22" s="104" t="n"/>
      <c r="G22" s="104" t="n"/>
      <c r="H22" s="104" t="n"/>
      <c r="J22" s="118" t="n"/>
      <c r="K22" s="118" t="n"/>
      <c r="L22" s="118" t="n"/>
      <c r="N22" s="115" t="n"/>
      <c r="O22" s="115" t="n"/>
    </row>
    <row r="23">
      <c r="A23" s="1" t="inlineStr">
        <is>
          <t>60 Ah (550 A)</t>
        </is>
      </c>
      <c r="B23" s="51" t="n">
        <v>170</v>
      </c>
      <c r="C23" s="2" t="inlineStr">
        <is>
          <t>-</t>
        </is>
      </c>
      <c r="D23" s="119" t="n"/>
      <c r="E23" s="104" t="n"/>
      <c r="F23" s="104" t="n"/>
      <c r="G23" s="104" t="n"/>
      <c r="H23" s="104" t="n"/>
      <c r="J23" s="118" t="n"/>
      <c r="K23" s="118" t="n"/>
      <c r="L23" s="118" t="n"/>
      <c r="N23" s="115" t="n"/>
      <c r="O23" s="115" t="n"/>
    </row>
    <row r="24">
      <c r="A24" s="1" t="inlineStr">
        <is>
          <t>68 Ah (600 A)</t>
        </is>
      </c>
      <c r="B24" s="51" t="n">
        <v>185</v>
      </c>
      <c r="C24" s="106" t="n">
        <v>185</v>
      </c>
      <c r="D24" s="119" t="n"/>
      <c r="E24" s="104" t="n"/>
      <c r="F24" s="104" t="n"/>
      <c r="G24" s="104" t="n"/>
      <c r="H24" s="104" t="n"/>
      <c r="J24" s="118" t="n"/>
      <c r="K24" s="118" t="n"/>
      <c r="L24" s="118" t="n"/>
      <c r="N24" s="115" t="n"/>
      <c r="O24" s="115" t="n"/>
    </row>
    <row r="25">
      <c r="A25" s="1" t="inlineStr">
        <is>
          <t>91 Ah (800 A)</t>
        </is>
      </c>
      <c r="B25" s="51" t="n">
        <v>240</v>
      </c>
      <c r="C25" s="2" t="inlineStr">
        <is>
          <t>-</t>
        </is>
      </c>
      <c r="D25" s="119" t="n"/>
      <c r="E25" s="104" t="n"/>
      <c r="F25" s="104" t="n"/>
      <c r="G25" s="104" t="n"/>
      <c r="H25" s="104" t="n"/>
      <c r="J25" s="118" t="n"/>
      <c r="K25" s="118" t="n"/>
      <c r="L25" s="118" t="n"/>
      <c r="N25" s="115" t="n"/>
      <c r="O25" s="115" t="n"/>
    </row>
    <row r="26">
      <c r="B26" s="119" t="n"/>
      <c r="C26" s="120" t="n"/>
      <c r="D26" s="119" t="n"/>
      <c r="E26" s="104" t="n"/>
      <c r="F26" s="104" t="n"/>
      <c r="G26" s="104" t="n"/>
      <c r="H26" s="104" t="n"/>
      <c r="J26" s="118" t="n"/>
      <c r="K26" s="118" t="n"/>
      <c r="L26" s="118" t="n"/>
      <c r="N26" s="115" t="n"/>
      <c r="O26" s="115" t="n"/>
    </row>
    <row r="27">
      <c r="B27" s="119" t="n"/>
      <c r="C27" s="120" t="n"/>
      <c r="D27" s="119" t="n"/>
      <c r="E27" s="104" t="n"/>
      <c r="F27" s="104" t="n"/>
      <c r="G27" s="104" t="n"/>
      <c r="H27" s="104" t="n"/>
    </row>
    <row r="28">
      <c r="A28" s="9" t="inlineStr">
        <is>
          <t>Прим.: - Цены указаны в BYN</t>
        </is>
      </c>
    </row>
    <row r="29">
      <c r="M29" t="inlineStr">
        <is>
          <t xml:space="preserve"> </t>
        </is>
      </c>
    </row>
    <row r="30">
      <c r="A30" s="3" t="inlineStr">
        <is>
          <t>поставки АКБ ЗУБР</t>
        </is>
      </c>
    </row>
    <row r="31">
      <c r="A31" s="41" t="inlineStr">
        <is>
          <t>Сайт</t>
        </is>
      </c>
      <c r="B31" s="42" t="inlineStr">
        <is>
          <t>Наименование</t>
        </is>
      </c>
      <c r="C31" s="41" t="n"/>
      <c r="D31" s="41" t="inlineStr">
        <is>
          <t>Поставщик:</t>
        </is>
      </c>
      <c r="E31" s="43" t="n">
        <v>2019</v>
      </c>
      <c r="F31" s="43" t="inlineStr">
        <is>
          <t>янв.2020</t>
        </is>
      </c>
      <c r="G31" s="43" t="inlineStr">
        <is>
          <t>фев.2020</t>
        </is>
      </c>
      <c r="H31" s="43" t="inlineStr">
        <is>
          <t>мар.2020</t>
        </is>
      </c>
      <c r="I31" s="43" t="inlineStr">
        <is>
          <t>апр.2020</t>
        </is>
      </c>
      <c r="J31" s="43" t="inlineStr">
        <is>
          <t>май.2020</t>
        </is>
      </c>
      <c r="K31" s="43" t="inlineStr">
        <is>
          <t>июн.2020</t>
        </is>
      </c>
    </row>
    <row r="32">
      <c r="A32" s="47" t="inlineStr">
        <is>
          <t>glonas.by</t>
        </is>
      </c>
      <c r="B32" s="47" t="inlineStr">
        <is>
          <t>Глонас ЧП</t>
        </is>
      </c>
      <c r="C32" s="47" t="n"/>
      <c r="D32" s="46" t="inlineStr">
        <is>
          <t>БИТ</t>
        </is>
      </c>
      <c r="E32" s="47" t="n">
        <v>1</v>
      </c>
      <c r="F32" s="47" t="n"/>
      <c r="G32" s="47" t="n"/>
      <c r="H32" s="47" t="n"/>
      <c r="I32" s="47" t="n"/>
      <c r="J32" s="47" t="n"/>
      <c r="K32" s="47" t="n"/>
    </row>
    <row r="33">
      <c r="A33" s="47" t="inlineStr">
        <is>
          <t>grach.by</t>
        </is>
      </c>
      <c r="B33" s="47" t="inlineStr">
        <is>
          <t>ИП Рябцев Я.В.</t>
        </is>
      </c>
      <c r="C33" s="47" t="n"/>
      <c r="D33" s="46" t="inlineStr">
        <is>
          <t>БИТ</t>
        </is>
      </c>
      <c r="E33" s="228" t="inlineStr">
        <is>
          <t>-</t>
        </is>
      </c>
      <c r="F33" s="228" t="n"/>
      <c r="G33" s="228" t="n"/>
      <c r="H33" s="228" t="n"/>
      <c r="I33" s="228" t="n"/>
      <c r="J33" s="228" t="n"/>
      <c r="K33" s="228" t="n"/>
    </row>
    <row r="34">
      <c r="A34" s="47" t="inlineStr">
        <is>
          <t>500amper.by</t>
        </is>
      </c>
      <c r="B34" s="47" t="inlineStr">
        <is>
          <t>Логойка ЧТУП</t>
        </is>
      </c>
      <c r="C34" s="47" t="n"/>
      <c r="D34" s="46" t="inlineStr">
        <is>
          <t>БИТ</t>
        </is>
      </c>
      <c r="E34" s="47" t="n">
        <v>150</v>
      </c>
      <c r="F34" s="47" t="n">
        <v>7</v>
      </c>
      <c r="G34" s="47" t="n">
        <v>14</v>
      </c>
      <c r="H34" s="47" t="n">
        <v>5</v>
      </c>
      <c r="I34" s="47" t="n">
        <v>12</v>
      </c>
      <c r="J34" s="47" t="n">
        <v>14</v>
      </c>
      <c r="K34" s="47" t="n">
        <v>19</v>
      </c>
    </row>
    <row r="35">
      <c r="A35" s="47" t="inlineStr">
        <is>
          <t>autosup.by</t>
        </is>
      </c>
      <c r="B35" s="47" t="inlineStr">
        <is>
          <t>ООО "СуперАСуп"</t>
        </is>
      </c>
      <c r="C35" s="47" t="n"/>
      <c r="D35" s="47" t="inlineStr">
        <is>
          <t>?</t>
        </is>
      </c>
      <c r="E35" s="228" t="inlineStr">
        <is>
          <t>-</t>
        </is>
      </c>
      <c r="F35" s="228" t="n"/>
      <c r="G35" s="228" t="n"/>
      <c r="H35" s="228" t="n"/>
      <c r="I35" s="228" t="n"/>
      <c r="J35" s="228" t="n"/>
      <c r="K35" s="228" t="n"/>
    </row>
    <row r="36">
      <c r="A36" s="47" t="inlineStr">
        <is>
          <t>amix.by</t>
        </is>
      </c>
      <c r="B36" s="47" t="inlineStr">
        <is>
          <t>ООО Навитал</t>
        </is>
      </c>
      <c r="C36" s="47" t="n"/>
      <c r="D36" s="46" t="inlineStr">
        <is>
          <t>БИТ</t>
        </is>
      </c>
      <c r="E36" s="47" t="n">
        <v>1</v>
      </c>
      <c r="F36" s="47" t="n"/>
      <c r="G36" s="47" t="n"/>
      <c r="H36" s="47" t="n"/>
      <c r="I36" s="47" t="n"/>
      <c r="J36" s="47" t="n"/>
      <c r="K36" s="47" t="n"/>
    </row>
    <row r="37">
      <c r="A37" s="47" t="inlineStr">
        <is>
          <t>evrodetal.by</t>
        </is>
      </c>
      <c r="B37" s="47" t="inlineStr">
        <is>
          <t>Таргет Авто ООО</t>
        </is>
      </c>
      <c r="C37" s="47" t="n"/>
      <c r="D37" s="46" t="inlineStr">
        <is>
          <t>БИТ</t>
        </is>
      </c>
      <c r="E37" s="47" t="n">
        <v>9</v>
      </c>
      <c r="F37" s="47" t="n"/>
      <c r="G37" s="47" t="n"/>
      <c r="H37" s="47" t="n"/>
      <c r="I37" s="47" t="n"/>
      <c r="J37" s="47" t="n"/>
      <c r="K37" s="47" t="n"/>
    </row>
    <row r="38">
      <c r="D38" s="50" t="inlineStr">
        <is>
          <t>Итого</t>
        </is>
      </c>
      <c r="E38" s="50">
        <f>SUM(E32:E36)</f>
        <v/>
      </c>
      <c r="F38" s="50">
        <f>SUM(F32:F36)</f>
        <v/>
      </c>
      <c r="G38" s="50">
        <f>SUM(G32:G36)</f>
        <v/>
      </c>
      <c r="H38" s="50">
        <f>SUM(H32:H36)</f>
        <v/>
      </c>
      <c r="I38" s="50">
        <f>SUM(I32:I36)</f>
        <v/>
      </c>
      <c r="J38" s="50">
        <f>SUM(J32:J36)</f>
        <v/>
      </c>
      <c r="K38" s="50">
        <f>SUM(K32:K36)</f>
        <v/>
      </c>
    </row>
    <row r="39">
      <c r="F39" s="104" t="n"/>
    </row>
    <row r="40">
      <c r="F40" s="104" t="n"/>
    </row>
  </sheetData>
  <pageMargins left="0.7" right="0.7" top="0.75" bottom="0.75" header="0.3" footer="0.3"/>
  <pageSetup orientation="portrait" paperSize="9" verticalDpi="0"/>
</worksheet>
</file>

<file path=xl/worksheets/sheet3.xml><?xml version="1.0" encoding="utf-8"?>
<worksheet xmlns="http://schemas.openxmlformats.org/spreadsheetml/2006/main">
  <sheetPr>
    <outlinePr summaryBelow="1" summaryRight="1"/>
    <pageSetUpPr/>
  </sheetPr>
  <dimension ref="A2:O34"/>
  <sheetViews>
    <sheetView topLeftCell="E1" zoomScale="90" zoomScaleNormal="90" workbookViewId="0">
      <selection activeCell="Q14" sqref="Q14"/>
    </sheetView>
  </sheetViews>
  <sheetFormatPr baseColWidth="8" defaultRowHeight="14.5"/>
  <cols>
    <col width="21.54296875" customWidth="1" style="223" min="1" max="1"/>
    <col width="12.453125" customWidth="1" style="223" min="4" max="4"/>
    <col width="19" customWidth="1" style="223" min="5" max="5"/>
    <col width="9.453125" customWidth="1" style="223" min="6" max="6"/>
    <col width="11.54296875" customWidth="1" style="223" min="7" max="7"/>
    <col width="11.453125" customWidth="1" style="223" min="11" max="11"/>
    <col width="12.453125" customWidth="1" style="223" min="12" max="12"/>
    <col width="14.453125" customWidth="1" style="223" min="13" max="13"/>
  </cols>
  <sheetData>
    <row r="2" ht="22.5" customHeight="1" s="223">
      <c r="A2" s="20" t="inlineStr">
        <is>
          <t xml:space="preserve">ZUBR ULTRA </t>
        </is>
      </c>
      <c r="B2" s="4" t="inlineStr">
        <is>
          <t>1ak.by</t>
        </is>
      </c>
      <c r="C2" s="110" t="inlineStr">
        <is>
          <t>21vek.by</t>
        </is>
      </c>
      <c r="D2" s="113" t="inlineStr">
        <is>
          <t>avd.by</t>
        </is>
      </c>
      <c r="E2" s="113" t="inlineStr">
        <is>
          <t>imarket.by</t>
        </is>
      </c>
      <c r="F2" s="113" t="inlineStr">
        <is>
          <t>oma.by</t>
        </is>
      </c>
      <c r="G2" s="113" t="inlineStr">
        <is>
          <t>vdomshop.by</t>
        </is>
      </c>
      <c r="I2" s="23" t="inlineStr">
        <is>
          <t>Min цена</t>
        </is>
      </c>
      <c r="J2" s="24" t="inlineStr">
        <is>
          <t>Max цена</t>
        </is>
      </c>
      <c r="K2" s="25" t="inlineStr">
        <is>
          <t>Средняя цена</t>
        </is>
      </c>
      <c r="M2" s="98" t="inlineStr">
        <is>
          <t>отклонение от min цены, %</t>
        </is>
      </c>
    </row>
    <row r="3">
      <c r="A3" s="1" t="inlineStr">
        <is>
          <t>55 Ah (460 А)</t>
        </is>
      </c>
      <c r="B3" s="175" t="n">
        <v>152</v>
      </c>
      <c r="C3" s="7" t="n">
        <v>152</v>
      </c>
      <c r="D3" s="2" t="inlineStr">
        <is>
          <t>-</t>
        </is>
      </c>
      <c r="E3" s="2" t="inlineStr">
        <is>
          <t>-</t>
        </is>
      </c>
      <c r="F3" s="2" t="inlineStr">
        <is>
          <t>-</t>
        </is>
      </c>
      <c r="G3" s="2" t="n"/>
      <c r="I3" s="111">
        <f>B3</f>
        <v/>
      </c>
      <c r="J3" s="111">
        <f>B3</f>
        <v/>
      </c>
      <c r="K3" s="111">
        <f>AVERAGE(B3:F3)</f>
        <v/>
      </c>
      <c r="M3" s="177">
        <f>B3/I3-1</f>
        <v/>
      </c>
      <c r="O3" s="115" t="n"/>
    </row>
    <row r="4">
      <c r="A4" s="1" t="inlineStr">
        <is>
          <t>60 Ah (500 А)</t>
        </is>
      </c>
      <c r="B4" s="175" t="n">
        <v>157</v>
      </c>
      <c r="C4" s="111" t="n">
        <v>157</v>
      </c>
      <c r="D4" s="7" t="n">
        <v>157</v>
      </c>
      <c r="E4" s="2" t="inlineStr">
        <is>
          <t>-</t>
        </is>
      </c>
      <c r="F4" s="2" t="inlineStr">
        <is>
          <t>-</t>
        </is>
      </c>
      <c r="G4" s="2" t="n"/>
      <c r="I4" s="111">
        <f>B4</f>
        <v/>
      </c>
      <c r="J4" s="111">
        <f>B4</f>
        <v/>
      </c>
      <c r="K4" s="111">
        <f>AVERAGE(B4:F4)</f>
        <v/>
      </c>
      <c r="M4" s="177">
        <f>B4/I4-1</f>
        <v/>
      </c>
      <c r="O4" s="115" t="n"/>
    </row>
    <row r="5">
      <c r="A5" s="1" t="inlineStr">
        <is>
          <t>66 Ah (640 А)</t>
        </is>
      </c>
      <c r="B5" s="175" t="n">
        <v>160</v>
      </c>
      <c r="C5" s="2" t="inlineStr">
        <is>
          <t>-</t>
        </is>
      </c>
      <c r="D5" s="7" t="n">
        <v>188</v>
      </c>
      <c r="E5" s="2" t="inlineStr">
        <is>
          <t>-</t>
        </is>
      </c>
      <c r="F5" s="2" t="inlineStr">
        <is>
          <t>-</t>
        </is>
      </c>
      <c r="G5" s="2" t="n"/>
      <c r="I5" s="111">
        <f>B5</f>
        <v/>
      </c>
      <c r="J5" s="111">
        <f>D5</f>
        <v/>
      </c>
      <c r="K5" s="111">
        <f>AVERAGE(B5:F5)</f>
        <v/>
      </c>
      <c r="M5" s="177">
        <f>B5/I5-1</f>
        <v/>
      </c>
      <c r="O5" s="115" t="n"/>
    </row>
    <row r="6">
      <c r="A6" s="1" t="inlineStr">
        <is>
          <t>74 Ah (680 А)</t>
        </is>
      </c>
      <c r="B6" s="175" t="n">
        <v>189</v>
      </c>
      <c r="C6" s="6" t="n">
        <v>189</v>
      </c>
      <c r="D6" s="7" t="n">
        <v>189</v>
      </c>
      <c r="E6" s="2" t="inlineStr">
        <is>
          <t>-</t>
        </is>
      </c>
      <c r="F6" s="8" t="n">
        <v>217</v>
      </c>
      <c r="G6" s="8" t="n"/>
      <c r="I6" s="111">
        <f>B6</f>
        <v/>
      </c>
      <c r="J6" s="111">
        <f>F6</f>
        <v/>
      </c>
      <c r="K6" s="111">
        <f>AVERAGE(B6:F6)</f>
        <v/>
      </c>
      <c r="M6" s="177">
        <f>B6/I6-1</f>
        <v/>
      </c>
      <c r="O6" s="115" t="n"/>
    </row>
    <row r="7">
      <c r="A7" s="1" t="inlineStr">
        <is>
          <t>90 Ah (720 А)</t>
        </is>
      </c>
      <c r="B7" s="175" t="n">
        <v>238</v>
      </c>
      <c r="C7" s="6" t="n">
        <v>238</v>
      </c>
      <c r="D7" s="7" t="n">
        <v>238.14</v>
      </c>
      <c r="E7" s="2" t="inlineStr">
        <is>
          <t>-</t>
        </is>
      </c>
      <c r="F7" s="2" t="inlineStr">
        <is>
          <t>-</t>
        </is>
      </c>
      <c r="G7" s="2" t="n"/>
      <c r="I7" s="111">
        <f>B7</f>
        <v/>
      </c>
      <c r="J7" s="111">
        <f>C7</f>
        <v/>
      </c>
      <c r="K7" s="111">
        <f>AVERAGE(B7:F7)</f>
        <v/>
      </c>
      <c r="M7" s="177">
        <f>B7/I7-1</f>
        <v/>
      </c>
      <c r="O7" s="115" t="n"/>
    </row>
    <row r="8">
      <c r="A8" s="1" t="inlineStr">
        <is>
          <t>100 Ah (820 А)</t>
        </is>
      </c>
      <c r="B8" s="175" t="n">
        <v>254</v>
      </c>
      <c r="C8" s="6" t="n">
        <v>254</v>
      </c>
      <c r="D8" s="7" t="n">
        <v>260.16</v>
      </c>
      <c r="E8" s="2" t="inlineStr">
        <is>
          <t>-</t>
        </is>
      </c>
      <c r="F8" s="8" t="n">
        <v>267</v>
      </c>
      <c r="G8" s="8" t="n"/>
      <c r="I8" s="111">
        <f>B8</f>
        <v/>
      </c>
      <c r="J8" s="111">
        <f>F8</f>
        <v/>
      </c>
      <c r="K8" s="111">
        <f>AVERAGE(B8:F8)</f>
        <v/>
      </c>
      <c r="M8" s="177">
        <f>B8/I8-1</f>
        <v/>
      </c>
      <c r="O8" s="115" t="n"/>
    </row>
    <row r="9">
      <c r="B9" s="116" t="n"/>
      <c r="M9" s="115" t="n"/>
    </row>
    <row r="10" ht="22.5" customHeight="1" s="223">
      <c r="A10" s="21" t="inlineStr">
        <is>
          <t xml:space="preserve">ZUBR PREMIUM </t>
        </is>
      </c>
      <c r="B10" s="4" t="inlineStr">
        <is>
          <t>1ak.by</t>
        </is>
      </c>
      <c r="C10" s="110" t="inlineStr">
        <is>
          <t>21vek.by</t>
        </is>
      </c>
      <c r="D10" s="113" t="inlineStr">
        <is>
          <t>avd.by</t>
        </is>
      </c>
      <c r="E10" s="113" t="inlineStr">
        <is>
          <t>imarket.by</t>
        </is>
      </c>
      <c r="F10" s="110" t="inlineStr">
        <is>
          <t>oma.by</t>
        </is>
      </c>
      <c r="G10" s="113" t="inlineStr">
        <is>
          <t>vdomshop.by</t>
        </is>
      </c>
      <c r="I10" s="23" t="inlineStr">
        <is>
          <t>Min цена</t>
        </is>
      </c>
      <c r="J10" s="24" t="inlineStr">
        <is>
          <t>Max цена</t>
        </is>
      </c>
      <c r="K10" s="25" t="inlineStr">
        <is>
          <t>Средняя цена</t>
        </is>
      </c>
      <c r="M10" s="98" t="inlineStr">
        <is>
          <t>отклонение от min цены, %</t>
        </is>
      </c>
    </row>
    <row r="11">
      <c r="A11" s="1" t="inlineStr">
        <is>
          <t>57 Ah (500 А)</t>
        </is>
      </c>
      <c r="B11" s="175" t="n">
        <v>160</v>
      </c>
      <c r="C11" s="2" t="inlineStr">
        <is>
          <t>-</t>
        </is>
      </c>
      <c r="D11" s="2" t="inlineStr">
        <is>
          <t>-</t>
        </is>
      </c>
      <c r="E11" s="2" t="inlineStr">
        <is>
          <t>-</t>
        </is>
      </c>
      <c r="F11" s="2" t="inlineStr">
        <is>
          <t>-</t>
        </is>
      </c>
      <c r="G11" s="172" t="n">
        <v>131.57</v>
      </c>
      <c r="I11" s="111">
        <f>G11</f>
        <v/>
      </c>
      <c r="J11" s="111">
        <f>B11</f>
        <v/>
      </c>
      <c r="K11" s="111">
        <f>AVERAGE(B11:F11)</f>
        <v/>
      </c>
      <c r="M11" s="178">
        <f>B11/I11-1</f>
        <v/>
      </c>
    </row>
    <row r="12">
      <c r="A12" s="1" t="inlineStr">
        <is>
          <t>63 Ah (550 А)</t>
        </is>
      </c>
      <c r="B12" s="175" t="n">
        <v>181</v>
      </c>
      <c r="C12" s="111" t="n">
        <v>181</v>
      </c>
      <c r="D12" s="7" t="n">
        <v>181</v>
      </c>
      <c r="E12" t="n">
        <v>195.48</v>
      </c>
      <c r="F12" s="2" t="inlineStr">
        <is>
          <t>-</t>
        </is>
      </c>
      <c r="G12" s="2" t="n"/>
      <c r="I12" s="111">
        <f>B12</f>
        <v/>
      </c>
      <c r="J12" s="111">
        <f>E12</f>
        <v/>
      </c>
      <c r="K12" s="111">
        <f>AVERAGE(B12:F12)</f>
        <v/>
      </c>
      <c r="M12" s="178">
        <f>B12/I12-1</f>
        <v/>
      </c>
    </row>
    <row r="13">
      <c r="A13" s="1" t="inlineStr">
        <is>
          <t>77 Ah (720 А)</t>
        </is>
      </c>
      <c r="B13" s="175" t="n">
        <v>215</v>
      </c>
      <c r="C13" s="2" t="inlineStr">
        <is>
          <t>-</t>
        </is>
      </c>
      <c r="D13" s="2" t="inlineStr">
        <is>
          <t>-</t>
        </is>
      </c>
      <c r="E13" s="2" t="inlineStr">
        <is>
          <t>-</t>
        </is>
      </c>
      <c r="F13" s="2" t="inlineStr">
        <is>
          <t>-</t>
        </is>
      </c>
      <c r="G13" s="2" t="n"/>
      <c r="I13" s="111">
        <f>B13</f>
        <v/>
      </c>
      <c r="J13" s="111">
        <f>B13</f>
        <v/>
      </c>
      <c r="K13" s="111">
        <f>AVERAGE(B13:F13)</f>
        <v/>
      </c>
      <c r="M13" s="178">
        <f>B13/I13-1</f>
        <v/>
      </c>
    </row>
    <row r="14">
      <c r="A14" s="1" t="inlineStr">
        <is>
          <t>80 Ah (780 А)</t>
        </is>
      </c>
      <c r="B14" s="175" t="n">
        <v>225</v>
      </c>
      <c r="C14" s="7" t="n">
        <v>230</v>
      </c>
      <c r="D14" s="2" t="inlineStr">
        <is>
          <t>-</t>
        </is>
      </c>
      <c r="E14" t="n">
        <v>238.05</v>
      </c>
      <c r="F14" s="2" t="inlineStr">
        <is>
          <t>-</t>
        </is>
      </c>
      <c r="G14" s="7" t="n"/>
      <c r="I14" s="111">
        <f>B14</f>
        <v/>
      </c>
      <c r="J14" s="111">
        <f>C14</f>
        <v/>
      </c>
      <c r="K14" s="111">
        <f>AVERAGE(B14:F14)</f>
        <v/>
      </c>
      <c r="M14" s="178">
        <f>B14/I14-1</f>
        <v/>
      </c>
    </row>
    <row r="15">
      <c r="A15" s="1" t="inlineStr">
        <is>
          <t>105 Ah (1000 А)</t>
        </is>
      </c>
      <c r="B15" s="175" t="n">
        <v>285</v>
      </c>
      <c r="C15" s="7" t="n">
        <v>293</v>
      </c>
      <c r="D15" s="2" t="inlineStr">
        <is>
          <t>-</t>
        </is>
      </c>
      <c r="E15" s="2" t="inlineStr">
        <is>
          <t>-</t>
        </is>
      </c>
      <c r="F15" s="2" t="inlineStr">
        <is>
          <t>-</t>
        </is>
      </c>
      <c r="G15" s="7" t="n"/>
      <c r="I15" s="111">
        <f>B15</f>
        <v/>
      </c>
      <c r="J15" s="111">
        <f>C15</f>
        <v/>
      </c>
      <c r="K15" s="111">
        <f>AVERAGE(B15:F15)</f>
        <v/>
      </c>
      <c r="M15" s="178">
        <f>B15/I15-1</f>
        <v/>
      </c>
    </row>
    <row r="16">
      <c r="A16" s="9" t="n"/>
    </row>
    <row r="17">
      <c r="A17" s="9" t="n"/>
    </row>
    <row r="18">
      <c r="A18" s="9" t="inlineStr">
        <is>
          <t>Прим.: - Цены указаны в BYN</t>
        </is>
      </c>
    </row>
    <row r="19">
      <c r="A19" s="3" t="inlineStr">
        <is>
          <t>поставки АКБ ЗУБР</t>
        </is>
      </c>
    </row>
    <row r="20">
      <c r="A20" s="41" t="inlineStr">
        <is>
          <t>Сайт</t>
        </is>
      </c>
      <c r="B20" s="42" t="inlineStr">
        <is>
          <t>Наименование</t>
        </is>
      </c>
      <c r="C20" s="41" t="n"/>
      <c r="D20" s="41" t="n"/>
      <c r="E20" s="41" t="inlineStr">
        <is>
          <t>Поставщик:</t>
        </is>
      </c>
      <c r="F20" s="43" t="n">
        <v>2019</v>
      </c>
      <c r="G20" s="43" t="inlineStr">
        <is>
          <t>янв.2020</t>
        </is>
      </c>
      <c r="H20" s="43" t="inlineStr">
        <is>
          <t>фев.2020</t>
        </is>
      </c>
      <c r="I20" s="43" t="inlineStr">
        <is>
          <t>мар.2020</t>
        </is>
      </c>
      <c r="J20" s="43" t="inlineStr">
        <is>
          <t>апр.2020</t>
        </is>
      </c>
      <c r="K20" s="43" t="inlineStr">
        <is>
          <t>май.2020</t>
        </is>
      </c>
      <c r="L20" s="43" t="inlineStr">
        <is>
          <t>июн.2020</t>
        </is>
      </c>
    </row>
    <row r="21">
      <c r="A21" s="47" t="inlineStr">
        <is>
          <t>21vek.by</t>
        </is>
      </c>
      <c r="B21" s="47" t="inlineStr">
        <is>
          <t>Триовист ООО</t>
        </is>
      </c>
      <c r="C21" s="47" t="n"/>
      <c r="D21" s="47" t="n"/>
      <c r="E21" s="44" t="inlineStr">
        <is>
          <t>БИТ</t>
        </is>
      </c>
      <c r="F21" s="50" t="n">
        <v>41</v>
      </c>
      <c r="G21" s="50" t="n">
        <v>4</v>
      </c>
      <c r="H21" s="50" t="n">
        <v>4</v>
      </c>
      <c r="I21" s="50" t="n">
        <v>6</v>
      </c>
      <c r="J21" s="50" t="n">
        <v>6</v>
      </c>
      <c r="K21" s="50" t="n">
        <v>7</v>
      </c>
      <c r="L21" s="50" t="n">
        <v>8</v>
      </c>
    </row>
    <row r="22">
      <c r="A22" s="47" t="inlineStr">
        <is>
          <t>torgsin.by</t>
        </is>
      </c>
      <c r="B22" s="47" t="inlineStr">
        <is>
          <t>ООО "Техноград-М"</t>
        </is>
      </c>
      <c r="C22" s="47" t="n"/>
      <c r="D22" s="47" t="n"/>
      <c r="E22" s="44" t="inlineStr">
        <is>
          <t>БИТ</t>
        </is>
      </c>
      <c r="F22" s="50" t="n">
        <v>1</v>
      </c>
      <c r="G22" s="50" t="n"/>
      <c r="H22" s="50" t="n"/>
      <c r="I22" s="50" t="n"/>
      <c r="J22" s="50" t="n"/>
      <c r="K22" s="50" t="n"/>
      <c r="L22" s="50" t="n"/>
    </row>
    <row r="23">
      <c r="A23" s="47" t="inlineStr">
        <is>
          <t>imarket.by</t>
        </is>
      </c>
      <c r="B23" s="47" t="inlineStr">
        <is>
          <t>Аймаркет Трейд</t>
        </is>
      </c>
      <c r="C23" s="47" t="n"/>
      <c r="D23" s="47" t="n"/>
      <c r="E23" s="45" t="inlineStr">
        <is>
          <t>-</t>
        </is>
      </c>
      <c r="F23" s="228" t="inlineStr">
        <is>
          <t>-</t>
        </is>
      </c>
      <c r="G23" s="228" t="inlineStr">
        <is>
          <t>-</t>
        </is>
      </c>
      <c r="H23" s="228" t="inlineStr">
        <is>
          <t>-</t>
        </is>
      </c>
      <c r="I23" s="228" t="n"/>
      <c r="J23" s="228" t="n"/>
      <c r="K23" s="228" t="n"/>
      <c r="L23" s="228" t="n"/>
    </row>
    <row r="24">
      <c r="A24" s="47" t="inlineStr">
        <is>
          <t>24shop.by</t>
        </is>
      </c>
      <c r="B24" s="47" t="inlineStr">
        <is>
          <t xml:space="preserve">ООО «Дистанционная торговля» </t>
        </is>
      </c>
      <c r="C24" s="47" t="n"/>
      <c r="D24" s="47" t="n"/>
      <c r="E24" s="47" t="inlineStr">
        <is>
          <t>ООО ЮВАЛЮС-М</t>
        </is>
      </c>
      <c r="F24" s="219" t="n"/>
      <c r="G24" s="219" t="n"/>
      <c r="H24" s="219" t="n"/>
      <c r="I24" s="219" t="n"/>
      <c r="J24" s="219" t="n"/>
      <c r="K24" s="219" t="n"/>
      <c r="L24" s="219" t="n"/>
    </row>
    <row r="25">
      <c r="A25" s="47" t="inlineStr">
        <is>
          <t>avd.by</t>
        </is>
      </c>
      <c r="B25" s="47" t="inlineStr">
        <is>
          <t>ИП Валетко Е.А.</t>
        </is>
      </c>
      <c r="C25" s="47" t="n"/>
      <c r="D25" s="47" t="n"/>
      <c r="E25" s="47" t="inlineStr">
        <is>
          <t>ООО "Еврозапчасть"</t>
        </is>
      </c>
      <c r="F25" s="219" t="n"/>
      <c r="G25" s="219" t="n"/>
      <c r="H25" s="219" t="n"/>
      <c r="I25" s="219" t="n"/>
      <c r="J25" s="219" t="n"/>
      <c r="K25" s="219" t="n"/>
      <c r="L25" s="219" t="n"/>
    </row>
    <row r="26">
      <c r="A26" s="218" t="inlineStr">
        <is>
          <t>kupi.tut.by</t>
        </is>
      </c>
      <c r="B26" s="218" t="inlineStr">
        <is>
          <t>ООО "ТУТ БАЙ МЕДИА"</t>
        </is>
      </c>
      <c r="C26" s="220" t="n"/>
      <c r="D26" s="221" t="n"/>
      <c r="E26" s="46" t="inlineStr">
        <is>
          <t>1akb.by (БИТ)</t>
        </is>
      </c>
      <c r="F26" s="219" t="n"/>
      <c r="G26" s="219" t="n"/>
      <c r="H26" s="219" t="n"/>
      <c r="I26" s="219" t="n"/>
      <c r="J26" s="219" t="n"/>
      <c r="K26" s="219" t="n"/>
      <c r="L26" s="219" t="n"/>
    </row>
    <row r="27">
      <c r="A27" s="219" t="n"/>
      <c r="B27" s="222" t="n"/>
      <c r="D27" s="224" t="n"/>
      <c r="E27" s="46" t="inlineStr">
        <is>
          <t>akbplus.by (БИТ)</t>
        </is>
      </c>
      <c r="F27" s="219" t="n"/>
      <c r="G27" s="219" t="n"/>
      <c r="H27" s="219" t="n"/>
      <c r="I27" s="219" t="n"/>
      <c r="J27" s="219" t="n"/>
      <c r="K27" s="219" t="n"/>
      <c r="L27" s="219" t="n"/>
    </row>
    <row r="28">
      <c r="A28" s="219" t="n"/>
      <c r="B28" s="222" t="n"/>
      <c r="D28" s="224" t="n"/>
      <c r="E28" s="46" t="inlineStr">
        <is>
          <t>7745.by (БИТ)</t>
        </is>
      </c>
      <c r="F28" s="219" t="n"/>
      <c r="G28" s="219" t="n"/>
      <c r="H28" s="219" t="n"/>
      <c r="I28" s="219" t="n"/>
      <c r="J28" s="219" t="n"/>
      <c r="K28" s="219" t="n"/>
      <c r="L28" s="219" t="n"/>
    </row>
    <row r="29">
      <c r="A29" s="217" t="n"/>
      <c r="B29" s="225" t="n"/>
      <c r="C29" s="226" t="n"/>
      <c r="D29" s="227" t="n"/>
      <c r="E29" s="46" t="inlineStr">
        <is>
          <t>21vek.by (БИТ)</t>
        </is>
      </c>
      <c r="F29" s="217" t="n"/>
      <c r="G29" s="217" t="n"/>
      <c r="H29" s="217" t="n"/>
      <c r="I29" s="217" t="n"/>
      <c r="J29" s="217" t="n"/>
      <c r="K29" s="217" t="n"/>
      <c r="L29" s="217" t="n"/>
    </row>
    <row r="30">
      <c r="A30" s="47" t="inlineStr">
        <is>
          <t>oma.by</t>
        </is>
      </c>
      <c r="B30" s="47" t="inlineStr">
        <is>
          <t xml:space="preserve">ООО «ОМА» </t>
        </is>
      </c>
      <c r="C30" s="47" t="n"/>
      <c r="D30" s="47" t="n"/>
      <c r="E30" s="44" t="inlineStr">
        <is>
          <t>БИТ</t>
        </is>
      </c>
      <c r="F30" s="50" t="n">
        <v>434</v>
      </c>
      <c r="G30" s="50" t="n"/>
      <c r="H30" s="50" t="n"/>
      <c r="I30" s="50" t="n"/>
      <c r="J30" s="50" t="n">
        <v>2</v>
      </c>
      <c r="K30" s="50" t="n"/>
      <c r="L30" s="50" t="n">
        <v>10</v>
      </c>
    </row>
    <row r="31">
      <c r="A31" s="47" t="inlineStr">
        <is>
          <t>7745.by</t>
        </is>
      </c>
      <c r="B31" s="47" t="inlineStr">
        <is>
          <t>7745 Большой магазин ООО</t>
        </is>
      </c>
      <c r="C31" s="47" t="n"/>
      <c r="D31" s="47" t="n"/>
      <c r="E31" s="44" t="inlineStr">
        <is>
          <t>БИТ</t>
        </is>
      </c>
      <c r="F31" s="50" t="n">
        <v>5</v>
      </c>
      <c r="G31" s="50" t="n"/>
      <c r="H31" s="50" t="n"/>
      <c r="I31" s="50" t="n"/>
      <c r="J31" s="50" t="n"/>
      <c r="K31" s="50" t="n"/>
      <c r="L31" s="50" t="n"/>
    </row>
    <row r="32">
      <c r="E32" s="44" t="inlineStr">
        <is>
          <t>Итого</t>
        </is>
      </c>
      <c r="F32" s="50">
        <f>SUM(F21:F31)</f>
        <v/>
      </c>
      <c r="G32" s="50">
        <f>SUM(G21:G31)</f>
        <v/>
      </c>
      <c r="H32" s="50">
        <f>SUM(H21:H31)</f>
        <v/>
      </c>
      <c r="I32" s="50">
        <f>SUM(I21:I31)</f>
        <v/>
      </c>
      <c r="J32" s="50">
        <f>SUM(J21:J31)</f>
        <v/>
      </c>
      <c r="K32" s="50">
        <f>SUM(K21:K31)</f>
        <v/>
      </c>
      <c r="L32" s="50">
        <f>SUM(L21:L31)</f>
        <v/>
      </c>
    </row>
    <row r="34">
      <c r="A34" t="inlineStr">
        <is>
          <t>vdomshop.by</t>
        </is>
      </c>
      <c r="B34" t="inlineStr">
        <is>
          <t>Королько В.В. ИП</t>
        </is>
      </c>
      <c r="E34" s="104" t="inlineStr">
        <is>
          <t>??</t>
        </is>
      </c>
    </row>
  </sheetData>
  <mergeCells count="9">
    <mergeCell ref="A26:A29"/>
    <mergeCell ref="B26:D29"/>
    <mergeCell ref="F23:F29"/>
    <mergeCell ref="G23:G29"/>
    <mergeCell ref="L23:L29"/>
    <mergeCell ref="K23:K29"/>
    <mergeCell ref="J23:J29"/>
    <mergeCell ref="I23:I29"/>
    <mergeCell ref="H23:H29"/>
  </mergeCells>
  <pageMargins left="0.7" right="0.7" top="0.75" bottom="0.75" header="0.3" footer="0.3"/>
  <pageSetup orientation="portrait" paperSize="9" verticalDpi="0"/>
</worksheet>
</file>

<file path=xl/worksheets/sheet4.xml><?xml version="1.0" encoding="utf-8"?>
<worksheet xmlns="http://schemas.openxmlformats.org/spreadsheetml/2006/main">
  <sheetPr>
    <outlinePr summaryBelow="1" summaryRight="1"/>
    <pageSetUpPr/>
  </sheetPr>
  <dimension ref="A1:D107"/>
  <sheetViews>
    <sheetView workbookViewId="0">
      <pane ySplit="1" topLeftCell="A2" activePane="bottomLeft" state="frozen"/>
      <selection pane="bottomLeft" activeCell="G66" sqref="G66"/>
    </sheetView>
  </sheetViews>
  <sheetFormatPr baseColWidth="8" defaultRowHeight="14.5"/>
  <cols>
    <col width="22" customWidth="1" style="3" min="1" max="1"/>
    <col width="36.453125" customWidth="1" style="223" min="2" max="2"/>
    <col width="31.54296875" customWidth="1" style="223" min="3" max="4"/>
  </cols>
  <sheetData>
    <row r="1" ht="15.75" customHeight="1" s="223" thickBot="1">
      <c r="A1" s="53" t="inlineStr">
        <is>
          <t>Интернет-площадка</t>
        </is>
      </c>
      <c r="B1" s="54" t="inlineStr">
        <is>
          <t>Положительный отзыв</t>
        </is>
      </c>
      <c r="C1" s="54" t="inlineStr">
        <is>
          <t>Нейтральный отзыв</t>
        </is>
      </c>
      <c r="D1" s="54" t="inlineStr">
        <is>
          <t>Негативный отзыв</t>
        </is>
      </c>
    </row>
    <row r="2" ht="15.75" customHeight="1" s="223" thickBot="1">
      <c r="A2" s="67" t="inlineStr">
        <is>
          <t>glonas.by</t>
        </is>
      </c>
      <c r="B2" s="68" t="n">
        <v>1</v>
      </c>
      <c r="C2" s="68" t="n"/>
      <c r="D2" s="69" t="n"/>
    </row>
    <row r="3" ht="15.75" customHeight="1" s="223" thickBot="1">
      <c r="A3" s="76" t="inlineStr">
        <is>
          <t>Зубр Ultra (60 А/ч)</t>
        </is>
      </c>
      <c r="B3" s="56" t="inlineStr">
        <is>
          <t>отличная модель, проблем не было</t>
        </is>
      </c>
      <c r="C3" s="56" t="n"/>
      <c r="D3" s="57" t="n"/>
    </row>
    <row r="4" ht="15.75" customHeight="1" s="223" thickBot="1">
      <c r="A4" s="67" t="inlineStr">
        <is>
          <t>akkumulator.by</t>
        </is>
      </c>
      <c r="B4" s="68" t="n">
        <v>2</v>
      </c>
      <c r="C4" s="68" t="n"/>
      <c r="D4" s="69" t="n"/>
    </row>
    <row r="5">
      <c r="A5" s="229" t="inlineStr">
        <is>
          <t>Зубр Premium 77Ah</t>
        </is>
      </c>
      <c r="B5" s="65" t="inlineStr">
        <is>
          <t>хороший</t>
        </is>
      </c>
      <c r="C5" s="55" t="n"/>
      <c r="D5" s="55" t="n"/>
    </row>
    <row r="6" ht="15.75" customHeight="1" s="223" thickBot="1">
      <c r="A6" s="231" t="n"/>
      <c r="B6" s="70" t="inlineStr">
        <is>
          <t>отличный вариант (9.02.2020)</t>
        </is>
      </c>
      <c r="C6" s="64" t="n"/>
      <c r="D6" s="64" t="n"/>
    </row>
    <row r="7">
      <c r="A7" s="76" t="n"/>
      <c r="B7" s="56" t="n"/>
      <c r="C7" s="56" t="n"/>
      <c r="D7" s="57" t="n"/>
    </row>
    <row r="8" ht="15.75" customHeight="1" s="223" thickBot="1">
      <c r="A8" s="77" t="inlineStr">
        <is>
          <t>otzovik.com</t>
        </is>
      </c>
      <c r="B8" s="78" t="n">
        <v>9</v>
      </c>
      <c r="C8" s="78" t="n">
        <v>3</v>
      </c>
      <c r="D8" s="79" t="n">
        <v>5</v>
      </c>
    </row>
    <row r="9">
      <c r="A9" s="229" t="inlineStr">
        <is>
          <t>Зубр</t>
        </is>
      </c>
      <c r="B9" s="73" t="inlineStr">
        <is>
          <t>хорошая и надежная</t>
        </is>
      </c>
      <c r="C9" s="56" t="inlineStr">
        <is>
          <t>неплохой</t>
        </is>
      </c>
      <c r="D9" s="57" t="inlineStr">
        <is>
          <t>плохое качество</t>
        </is>
      </c>
    </row>
    <row r="10">
      <c r="A10" s="230" t="n"/>
      <c r="B10" s="74" t="inlineStr">
        <is>
          <t>Надёжен и недорог</t>
        </is>
      </c>
      <c r="C10" s="10" t="inlineStr">
        <is>
          <t>цена=качество</t>
        </is>
      </c>
      <c r="D10" s="58" t="inlineStr">
        <is>
          <t>брать не стоит, гарантия</t>
        </is>
      </c>
    </row>
    <row r="11" ht="21" customHeight="1" s="223">
      <c r="A11" s="230" t="n"/>
      <c r="B11" s="74" t="inlineStr">
        <is>
          <t>Отличный АКБ (Хорошая цена и работоспособность) (26.11.2019)</t>
        </is>
      </c>
      <c r="C11" s="10" t="n"/>
      <c r="D11" s="58" t="inlineStr">
        <is>
          <t>разочарован, гарантия 1 год</t>
        </is>
      </c>
    </row>
    <row r="12">
      <c r="A12" s="230" t="n"/>
      <c r="B12" s="74" t="inlineStr">
        <is>
          <t>Отличный АКБ (25.11.2019)</t>
        </is>
      </c>
      <c r="C12" s="10" t="n"/>
      <c r="D12" s="58" t="inlineStr">
        <is>
          <t>Полная ерунда</t>
        </is>
      </c>
    </row>
    <row r="13" ht="15.75" customHeight="1" s="223" thickBot="1">
      <c r="A13" s="231" t="n"/>
      <c r="B13" s="75" t="inlineStr">
        <is>
          <t>Хороший АКБ долго ходит (11.02.2020)</t>
        </is>
      </c>
      <c r="C13" s="59" t="n"/>
      <c r="D13" s="60" t="n"/>
    </row>
    <row r="14">
      <c r="A14" s="232" t="inlineStr">
        <is>
          <t>Зубр Premium 77 a/h</t>
        </is>
      </c>
      <c r="B14" s="61" t="inlineStr">
        <is>
          <t>Не дорого, надежно</t>
        </is>
      </c>
      <c r="C14" s="56" t="inlineStr">
        <is>
          <t>без проблемм</t>
        </is>
      </c>
      <c r="D14" s="57" t="inlineStr">
        <is>
          <t>Слабенький</t>
        </is>
      </c>
    </row>
    <row r="15">
      <c r="A15" s="230" t="n"/>
      <c r="B15" s="62" t="inlineStr">
        <is>
          <t>Отличный (цена и надежность)</t>
        </is>
      </c>
      <c r="C15" s="10" t="n"/>
      <c r="D15" s="58" t="n"/>
    </row>
    <row r="16">
      <c r="A16" s="230" t="n"/>
      <c r="B16" s="62" t="inlineStr">
        <is>
          <t>Отличный (цена и качество)</t>
        </is>
      </c>
      <c r="C16" s="10" t="n"/>
      <c r="D16" s="58" t="n"/>
    </row>
    <row r="17" ht="15.75" customHeight="1" s="223" thickBot="1">
      <c r="A17" s="233" t="n"/>
      <c r="B17" s="63" t="inlineStr">
        <is>
          <t>надежные</t>
        </is>
      </c>
      <c r="C17" s="59" t="n"/>
      <c r="D17" s="60" t="inlineStr">
        <is>
          <t>плохие</t>
        </is>
      </c>
    </row>
    <row r="18" ht="15.75" customHeight="1" s="223" thickBot="1">
      <c r="A18" s="67" t="inlineStr">
        <is>
          <t>onliner.by</t>
        </is>
      </c>
      <c r="B18" s="71" t="n">
        <v>74</v>
      </c>
      <c r="C18" s="71" t="n">
        <v>13</v>
      </c>
      <c r="D18" s="72" t="n">
        <v>21</v>
      </c>
    </row>
    <row r="19" ht="21" customHeight="1" s="223">
      <c r="A19" s="229" t="inlineStr">
        <is>
          <t xml:space="preserve">Зубр Ultra (55 А/ч) </t>
        </is>
      </c>
      <c r="B19" s="73" t="inlineStr">
        <is>
          <t>нового зубра можно брать (2013)</t>
        </is>
      </c>
      <c r="C19" s="56" t="inlineStr">
        <is>
          <t>довольно неплохо</t>
        </is>
      </c>
      <c r="D19" s="57" t="inlineStr">
        <is>
          <t>Не советую. Скупой платит дважды (2016)</t>
        </is>
      </c>
    </row>
    <row r="20">
      <c r="A20" s="230" t="n"/>
      <c r="B20" s="74" t="inlineStr">
        <is>
          <t>отрабатывает на 150% (2014)</t>
        </is>
      </c>
      <c r="C20" s="10" t="inlineStr">
        <is>
          <t>Нормальный середнячок (2014)</t>
        </is>
      </c>
      <c r="D20" s="66" t="inlineStr">
        <is>
          <t>Второй раз не куплю (2018)</t>
        </is>
      </c>
    </row>
    <row r="21">
      <c r="A21" s="230" t="n"/>
      <c r="B21" s="74" t="inlineStr">
        <is>
          <t>Отлчиный и отличная цена (2014)</t>
        </is>
      </c>
      <c r="C21" s="10" t="n"/>
      <c r="D21" s="66" t="n"/>
    </row>
    <row r="22">
      <c r="A22" s="230" t="n"/>
      <c r="B22" s="74" t="inlineStr">
        <is>
          <t>Хороший аккумулятор за свои деньги (2016)</t>
        </is>
      </c>
      <c r="C22" s="10" t="n"/>
      <c r="D22" s="58" t="n"/>
    </row>
    <row r="23" ht="21" customHeight="1" s="223">
      <c r="A23" s="230" t="n"/>
      <c r="B23" s="74" t="inlineStr">
        <is>
          <t>компании могут только позавидовать нашему "Зубру" (2017)</t>
        </is>
      </c>
      <c r="C23" s="10" t="n"/>
      <c r="D23" s="58" t="n"/>
    </row>
    <row r="24">
      <c r="A24" s="230" t="n"/>
      <c r="B24" s="74" t="inlineStr">
        <is>
          <t>работал 4 года - то можно брать (2018)</t>
        </is>
      </c>
      <c r="C24" s="10" t="n"/>
      <c r="D24" s="58" t="n"/>
    </row>
    <row r="25">
      <c r="A25" s="230" t="n"/>
      <c r="B25" s="88" t="inlineStr">
        <is>
          <t>Можно брать не думая (2019)</t>
        </is>
      </c>
      <c r="C25" s="64" t="n"/>
      <c r="D25" s="82" t="n"/>
    </row>
    <row r="26" ht="15.75" customHeight="1" s="223" thickBot="1">
      <c r="A26" s="231" t="n"/>
      <c r="B26" s="75" t="inlineStr">
        <is>
          <t>Надежный (2019)</t>
        </is>
      </c>
      <c r="C26" s="59" t="n"/>
      <c r="D26" s="60" t="n"/>
    </row>
    <row r="27" ht="21" customHeight="1" s="223">
      <c r="A27" s="234" t="inlineStr">
        <is>
          <t>ZUBR Ultra 60Ah</t>
        </is>
      </c>
      <c r="B27" s="65" t="inlineStr">
        <is>
          <t>Своих денег стоит! (2013)</t>
        </is>
      </c>
      <c r="C27" s="55" t="inlineStr">
        <is>
          <t>повелся на цену и новую технологию (2014)</t>
        </is>
      </c>
      <c r="D27" s="66" t="inlineStr">
        <is>
          <t>Не советую покупать (2015)</t>
        </is>
      </c>
    </row>
    <row r="28" ht="21" customHeight="1" s="223">
      <c r="A28" s="230" t="n"/>
      <c r="B28" s="62" t="inlineStr">
        <is>
          <t>доволен, справляется (2013)</t>
        </is>
      </c>
      <c r="C28" s="10" t="inlineStr">
        <is>
          <t>4 года эксплуатации считаю маловатым (2016)</t>
        </is>
      </c>
      <c r="D28" s="58" t="inlineStr">
        <is>
          <t>Не супер (2017)</t>
        </is>
      </c>
    </row>
    <row r="29" ht="14.9" customHeight="1" s="223">
      <c r="A29" s="230" t="n"/>
      <c r="B29" s="62" t="inlineStr">
        <is>
          <t>очень хорош (2014)</t>
        </is>
      </c>
      <c r="C29" s="10" t="inlineStr">
        <is>
          <t>средне, для жигулей вполне подходит (2018)</t>
        </is>
      </c>
      <c r="D29" s="58" t="inlineStr">
        <is>
          <t>Проработал год и умер (2017)</t>
        </is>
      </c>
    </row>
    <row r="30" ht="21" customHeight="1" s="223">
      <c r="A30" s="230" t="n"/>
      <c r="B30" s="62" t="inlineStr">
        <is>
          <t>я доволен (2014)</t>
        </is>
      </c>
      <c r="C30" s="10" t="inlineStr">
        <is>
          <t>Наш аккумулятор за приемлемые деньги (2018)</t>
        </is>
      </c>
      <c r="D30" s="58" t="inlineStr">
        <is>
          <t>Слишком малый ресурс (2017)</t>
        </is>
      </c>
    </row>
    <row r="31" ht="21" customHeight="1" s="223">
      <c r="A31" s="230" t="n"/>
      <c r="B31" s="62" t="inlineStr">
        <is>
          <t>даже старый акб хорошо работал в холодные месяцы (2015)</t>
        </is>
      </c>
      <c r="C31" s="10" t="inlineStr">
        <is>
          <t>неплохой вариант за эти деньги (21.02.2020)</t>
        </is>
      </c>
      <c r="D31" s="58" t="inlineStr">
        <is>
          <t>Не брать (2018)</t>
        </is>
      </c>
    </row>
    <row r="32">
      <c r="A32" s="230" t="n"/>
      <c r="B32" s="62" t="inlineStr">
        <is>
          <t>надо брать (2015)</t>
        </is>
      </c>
      <c r="C32" s="10" t="n"/>
      <c r="D32" s="58" t="inlineStr">
        <is>
          <t>Отстой полнейший (2019)</t>
        </is>
      </c>
    </row>
    <row r="33">
      <c r="A33" s="230" t="n"/>
      <c r="B33" s="62" t="inlineStr">
        <is>
          <t>8 лет отработал безукоризненно (2015)</t>
        </is>
      </c>
      <c r="C33" s="10" t="n"/>
      <c r="D33" s="58" t="n"/>
    </row>
    <row r="34">
      <c r="A34" s="230" t="n"/>
      <c r="B34" s="62" t="inlineStr">
        <is>
          <t>Надежен и прост (2016)</t>
        </is>
      </c>
      <c r="C34" s="10" t="n"/>
      <c r="D34" s="58" t="n"/>
    </row>
    <row r="35">
      <c r="A35" s="230" t="n"/>
      <c r="B35" s="62" t="inlineStr">
        <is>
          <t>хорошее изделие, за умеренные деньги (2016)</t>
        </is>
      </c>
      <c r="C35" s="10" t="n"/>
      <c r="D35" s="58" t="n"/>
    </row>
    <row r="36">
      <c r="A36" s="230" t="n"/>
      <c r="B36" s="62" t="inlineStr">
        <is>
          <t>Нормальный (2017)</t>
        </is>
      </c>
      <c r="C36" s="10" t="n"/>
      <c r="D36" s="58" t="n"/>
    </row>
    <row r="37">
      <c r="A37" s="230" t="n"/>
      <c r="B37" s="62" t="inlineStr">
        <is>
          <t>Аккумулятор супер (2019)</t>
        </is>
      </c>
      <c r="C37" s="10" t="n"/>
      <c r="D37" s="58" t="n"/>
    </row>
    <row r="38" ht="21" customHeight="1" s="223">
      <c r="A38" s="230" t="n"/>
      <c r="B38" s="62" t="inlineStr">
        <is>
          <t>Тот случай, когда нужно купить белорусское (2019)</t>
        </is>
      </c>
      <c r="C38" s="10" t="n"/>
      <c r="D38" s="58" t="n"/>
    </row>
    <row r="39">
      <c r="A39" s="230" t="n"/>
      <c r="B39" s="62" t="inlineStr">
        <is>
          <t>отличный (2019)</t>
        </is>
      </c>
      <c r="C39" s="10" t="n"/>
      <c r="D39" s="58" t="n"/>
    </row>
    <row r="40" ht="21" customHeight="1" s="223">
      <c r="A40" s="230" t="n"/>
      <c r="B40" s="62" t="inlineStr">
        <is>
          <t>ОТЛИЧНЫЙ АКБ , 6 лет работы без проблем (2019)</t>
        </is>
      </c>
      <c r="C40" s="10" t="n"/>
      <c r="D40" s="58" t="n"/>
    </row>
    <row r="41">
      <c r="A41" s="230" t="n"/>
      <c r="B41" s="62" t="inlineStr">
        <is>
          <t>Хороший отечественный АКБ (27.12.2019)</t>
        </is>
      </c>
      <c r="C41" s="10" t="n"/>
      <c r="D41" s="58" t="n"/>
    </row>
    <row r="42">
      <c r="A42" s="230" t="n"/>
      <c r="B42" s="62" t="inlineStr">
        <is>
          <t>Надежный АКБ (27.12.2019)</t>
        </is>
      </c>
      <c r="C42" s="10" t="n"/>
      <c r="D42" s="58" t="n"/>
    </row>
    <row r="43" ht="14.15" customHeight="1" s="223" thickBot="1">
      <c r="A43" s="230" t="n"/>
      <c r="B43" s="62" t="inlineStr">
        <is>
          <t>Взял, потому что проверенная вещь (25.02.2020)</t>
        </is>
      </c>
      <c r="C43" s="10" t="n"/>
      <c r="D43" s="58" t="n"/>
    </row>
    <row r="44" ht="13.5" customHeight="1" s="223">
      <c r="A44" s="236" t="inlineStr">
        <is>
          <t>Зубр Ultra (64 А/ч)</t>
        </is>
      </c>
      <c r="B44" s="73" t="inlineStr">
        <is>
          <t>отличный акб (2018)</t>
        </is>
      </c>
      <c r="C44" s="56" t="n"/>
      <c r="D44" s="57" t="n"/>
    </row>
    <row r="45" ht="13.5" customHeight="1" s="223">
      <c r="A45" s="230" t="n"/>
      <c r="B45" s="74" t="inlineStr">
        <is>
          <t>Надёжный, недорогой АКБ (2018)</t>
        </is>
      </c>
      <c r="C45" s="10" t="n"/>
      <c r="D45" s="58" t="n"/>
    </row>
    <row r="46">
      <c r="A46" s="230" t="n"/>
      <c r="B46" s="74" t="inlineStr">
        <is>
          <t>Поставил и забыл, отлично (2018)</t>
        </is>
      </c>
      <c r="C46" s="10" t="n"/>
      <c r="D46" s="58" t="n"/>
    </row>
    <row r="47" ht="15.75" customHeight="1" s="223" thickBot="1">
      <c r="A47" s="230" t="n"/>
      <c r="B47" s="88" t="inlineStr">
        <is>
          <t>Лучше бывает только в сказке (2019)</t>
        </is>
      </c>
      <c r="C47" s="64" t="n"/>
      <c r="D47" s="82" t="n"/>
    </row>
    <row r="48">
      <c r="A48" s="229" t="inlineStr">
        <is>
          <t xml:space="preserve">Зубр Ultra (74 А/ч) </t>
        </is>
      </c>
      <c r="B48" s="73" t="inlineStr">
        <is>
          <t>Надежный как зубр, смена бош (2018)</t>
        </is>
      </c>
      <c r="C48" s="56" t="n"/>
      <c r="D48" s="57" t="n"/>
    </row>
    <row r="49" ht="21" customHeight="1" s="223">
      <c r="A49" s="230" t="n"/>
      <c r="B49" s="74" t="inlineStr">
        <is>
          <t>Проблем нет никаких вообще, только зубр (2018)</t>
        </is>
      </c>
      <c r="C49" s="10" t="n"/>
      <c r="D49" s="58" t="n"/>
    </row>
    <row r="50" ht="21" customHeight="1" s="223">
      <c r="A50" s="230" t="n"/>
      <c r="B50" s="74" t="inlineStr">
        <is>
          <t>Отечественный продукт достойного качества (2019)</t>
        </is>
      </c>
      <c r="C50" s="10" t="n"/>
      <c r="D50" s="58" t="n"/>
    </row>
    <row r="51">
      <c r="A51" s="230" t="n"/>
      <c r="B51" s="74" t="inlineStr">
        <is>
          <t>Хороший недорогой (2019)</t>
        </is>
      </c>
      <c r="C51" s="10" t="n"/>
      <c r="D51" s="58" t="n"/>
    </row>
    <row r="52" ht="21.75" customHeight="1" s="223" thickBot="1">
      <c r="A52" s="231" t="n"/>
      <c r="B52" s="75" t="inlineStr">
        <is>
          <t>Хороший аккумулятор за небольшие деньги (2019)</t>
        </is>
      </c>
      <c r="C52" s="59" t="inlineStr">
        <is>
          <t>неплохой аккум (26.03.2020)</t>
        </is>
      </c>
      <c r="D52" s="60" t="inlineStr">
        <is>
          <t xml:space="preserve"> </t>
        </is>
      </c>
    </row>
    <row r="53" ht="15.75" customHeight="1" s="223" thickBot="1">
      <c r="A53" s="235" t="inlineStr">
        <is>
          <t xml:space="preserve">Зубр Ultra (75 А/ч) </t>
        </is>
      </c>
      <c r="B53" s="89" t="inlineStr">
        <is>
          <t>Отличный, стоит своих денег (22.01.2020)</t>
        </is>
      </c>
      <c r="C53" s="89" t="n"/>
      <c r="D53" s="87" t="n"/>
    </row>
    <row r="54" ht="21" customHeight="1" s="223">
      <c r="A54" s="235" t="inlineStr">
        <is>
          <t>Зубр Ultra 100 А/ч</t>
        </is>
      </c>
      <c r="B54" s="55" t="inlineStr">
        <is>
          <t>Хорошая рабочая лошадка (2014)</t>
        </is>
      </c>
      <c r="C54" s="55" t="n"/>
      <c r="D54" s="66" t="inlineStr">
        <is>
          <t>Стоит поискать что нибудь получше (2015)</t>
        </is>
      </c>
    </row>
    <row r="55" ht="21" customHeight="1" s="223">
      <c r="A55" s="230" t="n"/>
      <c r="B55" s="10" t="inlineStr">
        <is>
          <t>можно брать, отличный акб (2015)</t>
        </is>
      </c>
      <c r="C55" s="10" t="n"/>
      <c r="D55" s="58" t="inlineStr">
        <is>
          <t>Он вам не нужен (2017), отработал 2 года</t>
        </is>
      </c>
    </row>
    <row r="56" ht="21" customHeight="1" s="223">
      <c r="A56" s="230" t="n"/>
      <c r="B56" s="10" t="inlineStr">
        <is>
          <t>Отличный аккyм. отмаслал 4 года (2015)</t>
        </is>
      </c>
      <c r="C56" s="10" t="n"/>
      <c r="D56" s="58" t="inlineStr">
        <is>
          <t>Не рискуйте, пользовался лишь год (2018)</t>
        </is>
      </c>
    </row>
    <row r="57">
      <c r="A57" s="230" t="n"/>
      <c r="B57" s="10" t="inlineStr">
        <is>
          <t>Рекомендую (2017)</t>
        </is>
      </c>
      <c r="C57" s="10" t="n"/>
      <c r="D57" s="58" t="n"/>
    </row>
    <row r="58" ht="21" customHeight="1" s="223">
      <c r="A58" s="230" t="n"/>
      <c r="B58" s="10" t="inlineStr">
        <is>
          <t>Хороший аккумулятор за умеренную цену (2018)</t>
        </is>
      </c>
      <c r="C58" s="10" t="n"/>
      <c r="D58" s="58" t="n"/>
    </row>
    <row r="59" ht="15.75" customHeight="1" s="223" thickBot="1">
      <c r="A59" s="231" t="n"/>
      <c r="B59" s="59" t="inlineStr">
        <is>
          <t>Работает уже 4 года (2019)</t>
        </is>
      </c>
      <c r="C59" s="59" t="n"/>
      <c r="D59" s="60" t="n"/>
    </row>
    <row r="60" ht="21.75" customHeight="1" s="223" thickBot="1">
      <c r="A60" s="234" t="inlineStr">
        <is>
          <t xml:space="preserve">Зубр Professional 190 А/ч </t>
        </is>
      </c>
      <c r="B60" s="80" t="inlineStr">
        <is>
          <t>очень хорош (2015)</t>
        </is>
      </c>
      <c r="C60" s="81" t="n"/>
      <c r="D60" s="83" t="n"/>
    </row>
    <row r="61">
      <c r="A61" s="229" t="inlineStr">
        <is>
          <t>Зубр Premium 57 А/ч</t>
        </is>
      </c>
      <c r="B61" s="73" t="inlineStr">
        <is>
          <t>Отличный, лидера рынка (2019)</t>
        </is>
      </c>
      <c r="C61" s="56" t="n"/>
      <c r="D61" s="57" t="n"/>
    </row>
    <row r="62" ht="15.75" customHeight="1" s="223" thickBot="1">
      <c r="A62" s="231" t="n"/>
      <c r="B62" s="75" t="inlineStr">
        <is>
          <t>Понравился (13.02.2020)</t>
        </is>
      </c>
      <c r="C62" s="59" t="n"/>
      <c r="D62" s="60" t="n"/>
    </row>
    <row r="63" ht="21" customHeight="1" s="223">
      <c r="A63" s="232" t="inlineStr">
        <is>
          <t>Зубр Premium 63 А/ч</t>
        </is>
      </c>
      <c r="B63" s="56" t="inlineStr">
        <is>
          <t>мне нравится (2013)</t>
        </is>
      </c>
      <c r="C63" s="56" t="inlineStr">
        <is>
          <t>Нормальный середнячок (2019)</t>
        </is>
      </c>
      <c r="D63" s="57" t="inlineStr">
        <is>
          <t>Сдать по гарантии и забыть как о страшном сне (2013)</t>
        </is>
      </c>
    </row>
    <row r="64">
      <c r="A64" s="230" t="n"/>
      <c r="B64" s="55" t="inlineStr">
        <is>
          <t>Из опыта, хороший (2014)</t>
        </is>
      </c>
      <c r="C64" s="10" t="inlineStr">
        <is>
          <t>пойдет, можно брать (2017)</t>
        </is>
      </c>
      <c r="D64" s="66" t="n"/>
    </row>
    <row r="65">
      <c r="A65" s="230" t="n"/>
      <c r="B65" s="10" t="inlineStr">
        <is>
          <t>Хороший, недорогой (2016)</t>
        </is>
      </c>
      <c r="C65" s="10" t="inlineStr">
        <is>
          <t>Нормальный акум (2015)</t>
        </is>
      </c>
      <c r="D65" s="58" t="inlineStr">
        <is>
          <t>Не стоит тратить деньги (2017)</t>
        </is>
      </c>
    </row>
    <row r="66">
      <c r="A66" s="230" t="n"/>
      <c r="B66" s="55" t="inlineStr">
        <is>
          <t>Хороший (2017)</t>
        </is>
      </c>
      <c r="C66" s="10" t="n"/>
      <c r="D66" s="58" t="inlineStr">
        <is>
          <t>Не стоит брать (2017)</t>
        </is>
      </c>
    </row>
    <row r="67" ht="21" customHeight="1" s="223">
      <c r="A67" s="230" t="n"/>
      <c r="B67" s="10" t="inlineStr">
        <is>
          <t>Хороший, нет проблем (2019)</t>
        </is>
      </c>
      <c r="C67" s="10" t="n"/>
      <c r="D67" s="58" t="inlineStr">
        <is>
          <t>умер через месяц, забыть как о страшном сне (2017)</t>
        </is>
      </c>
    </row>
    <row r="68" ht="21" customHeight="1" s="223">
      <c r="A68" s="230" t="n"/>
      <c r="B68" s="10" t="inlineStr">
        <is>
          <t>Хороший, недорогой, качественный сервис (2019)</t>
        </is>
      </c>
      <c r="C68" s="10" t="n"/>
      <c r="D68" s="66" t="inlineStr">
        <is>
          <t>Не рекомендую, летний акб (2018)</t>
        </is>
      </c>
    </row>
    <row r="69" ht="21.75" customHeight="1" s="223" thickBot="1">
      <c r="A69" s="233" t="n"/>
      <c r="B69" s="59" t="inlineStr">
        <is>
          <t>Хороший аккумлятор, убду брать такой же (18.02.2020)</t>
        </is>
      </c>
      <c r="C69" s="59" t="n"/>
      <c r="D69" s="87" t="n"/>
    </row>
    <row r="70" ht="21.75" customHeight="1" s="223" thickBot="1">
      <c r="A70" s="236" t="inlineStr">
        <is>
          <t>Зубр Premium 65 А/ч</t>
        </is>
      </c>
      <c r="B70" s="84" t="inlineStr">
        <is>
          <t>Хороший аккумулятор, достойная цена и качество не подводит (16.03.2020)</t>
        </is>
      </c>
      <c r="C70" s="85" t="n"/>
      <c r="D70" s="86" t="n"/>
    </row>
    <row r="71">
      <c r="A71" s="229" t="inlineStr">
        <is>
          <t>Зубр Premium 77 А/ч</t>
        </is>
      </c>
      <c r="B71" s="73" t="inlineStr">
        <is>
          <t>оправдывает ожидания! (2016)</t>
        </is>
      </c>
      <c r="C71" s="56" t="inlineStr">
        <is>
          <t>Нормальная (2018)</t>
        </is>
      </c>
      <c r="D71" s="57" t="inlineStr">
        <is>
          <t>Не вариант зимой (2017)</t>
        </is>
      </c>
    </row>
    <row r="72" ht="21" customHeight="1" s="223">
      <c r="A72" s="230" t="n"/>
      <c r="B72" s="74" t="inlineStr">
        <is>
          <t>Брать (2016)</t>
        </is>
      </c>
      <c r="C72" s="10" t="n"/>
      <c r="D72" s="58" t="inlineStr">
        <is>
          <t>Стоит задуматься, надо следить за погодой (2017)</t>
        </is>
      </c>
    </row>
    <row r="73">
      <c r="A73" s="230" t="n"/>
      <c r="B73" s="74" t="inlineStr">
        <is>
          <t>Хорошо (2016)</t>
        </is>
      </c>
      <c r="C73" s="10" t="n"/>
      <c r="D73" s="58" t="inlineStr">
        <is>
          <t>Жалко потраченых денег (2018)</t>
        </is>
      </c>
    </row>
    <row r="74" ht="21" customHeight="1" s="223">
      <c r="A74" s="230" t="n"/>
      <c r="B74" s="74" t="inlineStr">
        <is>
          <t>Хороший аккумулятор (2016)</t>
        </is>
      </c>
      <c r="C74" s="10" t="n"/>
      <c r="D74" s="58" t="inlineStr">
        <is>
          <t>денег что стоит, не советовал бы (2019)</t>
        </is>
      </c>
    </row>
    <row r="75" ht="21" customHeight="1" s="223">
      <c r="A75" s="230" t="n"/>
      <c r="B75" s="74" t="inlineStr">
        <is>
          <t>Хороший аккумулятор (2017)</t>
        </is>
      </c>
      <c r="C75" s="10" t="n"/>
      <c r="D75" s="58" t="inlineStr">
        <is>
          <t>Посредственный экземпляр, перестал заводить, высокачая цена.</t>
        </is>
      </c>
    </row>
    <row r="76">
      <c r="A76" s="230" t="n"/>
      <c r="B76" s="74" t="inlineStr">
        <is>
          <t>отлично (2017)</t>
        </is>
      </c>
      <c r="C76" s="10" t="n"/>
      <c r="D76" s="58" t="n"/>
    </row>
    <row r="77" ht="21" customHeight="1" s="223">
      <c r="A77" s="230" t="n"/>
      <c r="B77" s="74" t="inlineStr">
        <is>
          <t>Хороший аккумулятор, можно брать, 6 лет без проблем (2017)</t>
        </is>
      </c>
      <c r="C77" s="10" t="n"/>
      <c r="D77" s="58" t="n"/>
    </row>
    <row r="78" ht="21" customHeight="1" s="223">
      <c r="A78" s="230" t="n"/>
      <c r="B78" s="74" t="inlineStr">
        <is>
          <t>Отличный аккумулятор, за небольшие деньги, 6 лет работы (2017)</t>
        </is>
      </c>
      <c r="C78" s="10" t="n"/>
      <c r="D78" s="58" t="n"/>
    </row>
    <row r="79">
      <c r="A79" s="230" t="n"/>
      <c r="B79" s="74" t="inlineStr">
        <is>
          <t>батарея хорошая, можно доверять (2018)</t>
        </is>
      </c>
      <c r="C79" s="10" t="n"/>
      <c r="D79" s="58" t="n"/>
    </row>
    <row r="80">
      <c r="A80" s="230" t="n"/>
      <c r="B80" s="74" t="inlineStr">
        <is>
          <t>Отличный (2018)</t>
        </is>
      </c>
      <c r="C80" s="10" t="n"/>
      <c r="D80" s="58" t="n"/>
    </row>
    <row r="81">
      <c r="A81" s="230" t="n"/>
      <c r="B81" s="74" t="inlineStr">
        <is>
          <t>Хороший (2018)</t>
        </is>
      </c>
      <c r="C81" s="10" t="n"/>
      <c r="D81" s="58" t="n"/>
    </row>
    <row r="82">
      <c r="A82" s="230" t="n"/>
      <c r="B82" s="74" t="inlineStr">
        <is>
          <t>уду братьтакой же (2018)</t>
        </is>
      </c>
      <c r="C82" s="10" t="n"/>
      <c r="D82" s="58" t="n"/>
    </row>
    <row r="83">
      <c r="A83" s="230" t="n"/>
      <c r="B83" s="74" t="inlineStr">
        <is>
          <t>Надо брать и не задумываться (2018)</t>
        </is>
      </c>
      <c r="C83" s="10" t="n"/>
      <c r="D83" s="58" t="n"/>
    </row>
    <row r="84">
      <c r="A84" s="230" t="n"/>
      <c r="B84" s="74" t="inlineStr">
        <is>
          <t>Божественная гарантия как у Topla (2018)</t>
        </is>
      </c>
      <c r="C84" s="10" t="n"/>
      <c r="D84" s="58" t="n"/>
    </row>
    <row r="85">
      <c r="A85" s="230" t="n"/>
      <c r="B85" s="74" t="inlineStr">
        <is>
          <t>2 года работы ни одного сбоя (2019)</t>
        </is>
      </c>
      <c r="C85" s="10" t="n"/>
      <c r="D85" s="58" t="n"/>
    </row>
    <row r="86">
      <c r="A86" s="230" t="n"/>
      <c r="B86" s="74" t="inlineStr">
        <is>
          <t>Надёжная батарея за разумные деньги (2019)</t>
        </is>
      </c>
      <c r="C86" s="10" t="n"/>
      <c r="D86" s="58" t="n"/>
    </row>
    <row r="87">
      <c r="A87" s="230" t="n"/>
      <c r="B87" s="74" t="inlineStr">
        <is>
          <t>Отличновый (2019)</t>
        </is>
      </c>
      <c r="C87" s="10" t="n"/>
      <c r="D87" s="58" t="n"/>
    </row>
    <row r="88">
      <c r="A88" s="230" t="n"/>
      <c r="B88" s="74" t="inlineStr">
        <is>
          <t>Купил, поставил и забыл (2019)</t>
        </is>
      </c>
      <c r="C88" s="10" t="n"/>
      <c r="D88" s="58" t="n"/>
    </row>
    <row r="89">
      <c r="A89" s="230" t="n"/>
      <c r="B89" s="74" t="inlineStr">
        <is>
          <t>Лучший что у меня был (2019)</t>
        </is>
      </c>
      <c r="C89" s="10" t="n"/>
      <c r="D89" s="58" t="n"/>
    </row>
    <row r="90">
      <c r="A90" s="230" t="n"/>
      <c r="B90" s="74" t="inlineStr">
        <is>
          <t>Если бы сказали, не поверил бы (22.11.2019)</t>
        </is>
      </c>
      <c r="C90" s="10" t="n"/>
      <c r="D90" s="58" t="n"/>
    </row>
    <row r="91">
      <c r="A91" s="230" t="n"/>
      <c r="B91" s="74" t="inlineStr">
        <is>
          <t>Свою цену оправдывает (26.12.2019)</t>
        </is>
      </c>
      <c r="C91" s="10" t="n"/>
      <c r="D91" s="58" t="n"/>
    </row>
    <row r="92" ht="15.75" customHeight="1" s="223" thickBot="1">
      <c r="A92" s="231" t="n"/>
      <c r="B92" s="75" t="inlineStr">
        <is>
          <t>Отслужил 5 лет, отличный (10.02.2020)</t>
        </is>
      </c>
      <c r="C92" s="59" t="n"/>
      <c r="D92" s="60" t="n"/>
    </row>
    <row r="93">
      <c r="A93" s="40" t="inlineStr">
        <is>
          <t>Зубр Premium 105 А/ч</t>
        </is>
      </c>
      <c r="B93" s="10" t="n"/>
      <c r="C93" s="10" t="inlineStr">
        <is>
          <t>Нормальный (13.02.2020)</t>
        </is>
      </c>
      <c r="D93" s="10" t="n"/>
    </row>
    <row r="94">
      <c r="A94" s="18">
        <f>B94+C94+D94</f>
        <v/>
      </c>
      <c r="B94" s="90">
        <f>B18+B8+B4+B2</f>
        <v/>
      </c>
      <c r="C94" s="90">
        <f>C18+C8+C4+C2</f>
        <v/>
      </c>
      <c r="D94" s="90">
        <f>D18+D8+D4+D2</f>
        <v/>
      </c>
    </row>
    <row r="95">
      <c r="B95" s="19">
        <f>B94/$A$94</f>
        <v/>
      </c>
      <c r="C95" s="19">
        <f>C94/$A$94</f>
        <v/>
      </c>
      <c r="D95" s="19">
        <f>D94/$A$94</f>
        <v/>
      </c>
    </row>
    <row r="99">
      <c r="A99" s="14" t="inlineStr">
        <is>
          <t>Отношение к Бренду АКБ ZUBR:</t>
        </is>
      </c>
    </row>
    <row r="100">
      <c r="A100" s="14" t="n"/>
    </row>
    <row r="101">
      <c r="A101" s="17" t="n"/>
      <c r="B101" s="17" t="inlineStr">
        <is>
          <t>Жалобы:</t>
        </is>
      </c>
    </row>
    <row r="102">
      <c r="A102" s="15" t="inlineStr">
        <is>
          <t>1.</t>
        </is>
      </c>
      <c r="B102" s="16" t="inlineStr">
        <is>
          <t>не выдерживают даже малых морозов, умирают</t>
        </is>
      </c>
    </row>
    <row r="103">
      <c r="A103" s="15" t="inlineStr">
        <is>
          <t>2.</t>
        </is>
      </c>
      <c r="B103" s="16" t="inlineStr">
        <is>
          <t>жалобы по гарантии и обслуживанию по гарантии</t>
        </is>
      </c>
    </row>
    <row r="104">
      <c r="A104" s="15" t="inlineStr">
        <is>
          <t>3.</t>
        </is>
      </c>
      <c r="B104" s="16" t="inlineStr">
        <is>
          <t>маленький срок эксплуатации, не доживают срок службы по гаратии, максиум 2 года</t>
        </is>
      </c>
    </row>
    <row r="105">
      <c r="A105" s="15" t="inlineStr">
        <is>
          <t>4.</t>
        </is>
      </c>
      <c r="B105" s="16" t="inlineStr">
        <is>
          <t>запах серной кислоты</t>
        </is>
      </c>
    </row>
    <row r="107">
      <c r="A107" t="inlineStr">
        <is>
          <t>Количество положительных отзывов - 67%, негативных - 20%, нейтральных - 13%</t>
        </is>
      </c>
    </row>
  </sheetData>
  <mergeCells count="11">
    <mergeCell ref="A5:A6"/>
    <mergeCell ref="A54:A59"/>
    <mergeCell ref="A19:A26"/>
    <mergeCell ref="A44:A47"/>
    <mergeCell ref="A63:A69"/>
    <mergeCell ref="A61:A62"/>
    <mergeCell ref="A71:A92"/>
    <mergeCell ref="A48:A52"/>
    <mergeCell ref="A14:A17"/>
    <mergeCell ref="A9:A13"/>
    <mergeCell ref="A27:A43"/>
  </mergeCells>
  <pageMargins left="0.7" right="0.7" top="0.75" bottom="0.75" header="0.3" footer="0.3"/>
</worksheet>
</file>

<file path=xl/worksheets/sheet5.xml><?xml version="1.0" encoding="utf-8"?>
<worksheet xmlns="http://schemas.openxmlformats.org/spreadsheetml/2006/main">
  <sheetPr codeName="Лист1">
    <outlinePr summaryBelow="1" summaryRight="1"/>
    <pageSetUpPr/>
  </sheetPr>
  <dimension ref="A1:H40"/>
  <sheetViews>
    <sheetView zoomScale="80" zoomScaleNormal="80" workbookViewId="0">
      <selection activeCell="F40" sqref="F40"/>
    </sheetView>
  </sheetViews>
  <sheetFormatPr baseColWidth="8" defaultRowHeight="14.5"/>
  <cols>
    <col width="21.54296875" customWidth="1" style="223" min="1" max="1"/>
    <col width="27" customWidth="1" style="223" min="2" max="2"/>
    <col width="30.54296875" customWidth="1" style="223" min="3" max="3"/>
    <col width="35.54296875" customWidth="1" style="223" min="4" max="4"/>
    <col width="21.453125" customWidth="1" style="223" min="5" max="5"/>
  </cols>
  <sheetData>
    <row r="1" ht="27" customHeight="1" s="223">
      <c r="A1" s="27" t="inlineStr">
        <is>
          <t>Интернет-магазины, в которых АКБ ZUBR не представлен :</t>
        </is>
      </c>
      <c r="B1" s="12" t="n"/>
    </row>
    <row r="2">
      <c r="A2" s="28" t="inlineStr">
        <is>
          <t>Интренет-площадка</t>
        </is>
      </c>
      <c r="B2" s="28" t="inlineStr">
        <is>
          <t>Юр. Наименование</t>
        </is>
      </c>
      <c r="C2" s="28" t="inlineStr">
        <is>
          <t>Адрес</t>
        </is>
      </c>
      <c r="D2" s="29" t="inlineStr">
        <is>
          <t>Представленные марки АКБ:</t>
        </is>
      </c>
      <c r="E2" s="28" t="inlineStr">
        <is>
          <t>Примечание</t>
        </is>
      </c>
    </row>
    <row r="3">
      <c r="A3" s="240" t="inlineStr">
        <is>
          <t>ultra.by</t>
        </is>
      </c>
      <c r="B3" s="240" t="inlineStr">
        <is>
          <t>ООО «УЛЬТРА БАЙ»</t>
        </is>
      </c>
      <c r="C3" s="243" t="inlineStr">
        <is>
          <t>г. Минск ул. Скрыганова 2, пом.175</t>
        </is>
      </c>
      <c r="D3" s="179" t="inlineStr">
        <is>
          <t>много</t>
        </is>
      </c>
      <c r="E3" s="240" t="inlineStr">
        <is>
          <t>market-place</t>
        </is>
      </c>
      <c r="H3" t="inlineStr">
        <is>
          <t xml:space="preserve"> </t>
        </is>
      </c>
    </row>
    <row r="4">
      <c r="A4" s="240" t="inlineStr">
        <is>
          <t>aaa.by</t>
        </is>
      </c>
      <c r="B4" s="243" t="inlineStr">
        <is>
          <t>ЗАО «ПС-ЗАПЧАСТИ»</t>
        </is>
      </c>
      <c r="C4" s="244" t="inlineStr">
        <is>
          <t>г. Минск, ул. Свердлова, 23</t>
        </is>
      </c>
      <c r="D4" s="30" t="inlineStr">
        <is>
          <t>AutoPart</t>
        </is>
      </c>
      <c r="E4" s="237" t="inlineStr">
        <is>
          <t>Онлайн-гипермаркет автозапчастей</t>
        </is>
      </c>
    </row>
    <row r="5">
      <c r="A5" s="241" t="n"/>
      <c r="B5" s="241" t="n"/>
      <c r="C5" s="245" t="n"/>
      <c r="D5" s="31" t="inlineStr">
        <is>
          <t>Baren</t>
        </is>
      </c>
      <c r="E5" s="238" t="n"/>
    </row>
    <row r="6">
      <c r="A6" s="241" t="n"/>
      <c r="B6" s="241" t="n"/>
      <c r="C6" s="245" t="n"/>
      <c r="D6" s="31" t="inlineStr">
        <is>
          <t>Bosch</t>
        </is>
      </c>
      <c r="E6" s="238" t="n"/>
    </row>
    <row r="7">
      <c r="A7" s="241" t="n"/>
      <c r="B7" s="241" t="n"/>
      <c r="C7" s="245" t="n"/>
      <c r="D7" s="31" t="inlineStr">
        <is>
          <t>EUROREPAR</t>
        </is>
      </c>
      <c r="E7" s="238" t="n"/>
    </row>
    <row r="8">
      <c r="A8" s="241" t="n"/>
      <c r="B8" s="241" t="n"/>
      <c r="C8" s="245" t="n"/>
      <c r="D8" s="31" t="inlineStr">
        <is>
          <t>DETA</t>
        </is>
      </c>
      <c r="E8" s="238" t="n"/>
    </row>
    <row r="9">
      <c r="A9" s="241" t="n"/>
      <c r="B9" s="241" t="n"/>
      <c r="C9" s="245" t="n"/>
      <c r="D9" s="31" t="inlineStr">
        <is>
          <t>Centra</t>
        </is>
      </c>
      <c r="E9" s="238" t="n"/>
    </row>
    <row r="10">
      <c r="A10" s="241" t="n"/>
      <c r="B10" s="241" t="n"/>
      <c r="C10" s="245" t="n"/>
      <c r="D10" s="31" t="inlineStr">
        <is>
          <t>Exide</t>
        </is>
      </c>
      <c r="E10" s="238" t="n"/>
    </row>
    <row r="11">
      <c r="A11" s="241" t="n"/>
      <c r="B11" s="241" t="n"/>
      <c r="C11" s="245" t="n"/>
      <c r="D11" s="31" t="inlineStr">
        <is>
          <t>BATTERIE</t>
        </is>
      </c>
      <c r="E11" s="238" t="n"/>
    </row>
    <row r="12">
      <c r="A12" s="242" t="n"/>
      <c r="B12" s="242" t="n"/>
      <c r="C12" s="246" t="n"/>
      <c r="D12" s="32" t="inlineStr">
        <is>
          <t>VoltMaster</t>
        </is>
      </c>
      <c r="E12" s="239" t="n"/>
    </row>
    <row r="13" ht="25.5" customHeight="1" s="223">
      <c r="A13" s="240" t="inlineStr">
        <is>
          <t>ilan.by</t>
        </is>
      </c>
      <c r="B13" s="240" t="inlineStr">
        <is>
          <t>ООО «АльянсСнаб»</t>
        </is>
      </c>
      <c r="C13" s="240" t="inlineStr">
        <is>
          <t xml:space="preserve"> г. Минск, ул. Есенина, д. 130, оф. 9-10.</t>
        </is>
      </c>
      <c r="D13" s="243" t="inlineStr">
        <is>
          <t>Centra, Bosch, VARTA, Exide</t>
        </is>
      </c>
      <c r="E13" s="243" t="inlineStr">
        <is>
          <t>Интеренет-магазин автозапчастей</t>
        </is>
      </c>
    </row>
    <row r="14" ht="25.5" customHeight="1" s="223">
      <c r="A14" s="240" t="inlineStr">
        <is>
          <t>1000km.by</t>
        </is>
      </c>
      <c r="B14" s="240" t="inlineStr">
        <is>
          <t>ИП Обухович Н.С.</t>
        </is>
      </c>
      <c r="C14" s="243" t="inlineStr">
        <is>
          <t xml:space="preserve">г. Минск, ул. Максима Танка 30к1, офис 6 </t>
        </is>
      </c>
      <c r="D14" s="243" t="inlineStr">
        <is>
          <t>BOSCH EXIDE VARTA
 DETA YUASA</t>
        </is>
      </c>
      <c r="E14" s="243" t="inlineStr">
        <is>
          <t>Интеренет-магазин автозапчастей</t>
        </is>
      </c>
    </row>
    <row r="15" ht="25.5" customHeight="1" s="223">
      <c r="A15" s="240" t="inlineStr">
        <is>
          <t>boltik.by</t>
        </is>
      </c>
      <c r="B15" s="240" t="inlineStr">
        <is>
          <t>ИП Москаленко А.С.</t>
        </is>
      </c>
      <c r="C15" s="243" t="inlineStr">
        <is>
          <t>Минская обл., Копыльский район, Г.Копыль, ул.Строителей д.13, кв.2</t>
        </is>
      </c>
      <c r="D15" s="240" t="inlineStr">
        <is>
          <t>много</t>
        </is>
      </c>
      <c r="E15" s="243" t="inlineStr">
        <is>
          <t>Интеренет-магазин автозапчастей</t>
        </is>
      </c>
    </row>
    <row r="16" ht="25.5" customHeight="1" s="223">
      <c r="A16" s="240" t="inlineStr">
        <is>
          <t>avtostandart.by</t>
        </is>
      </c>
      <c r="B16" s="240" t="inlineStr">
        <is>
          <t>ИП Костюковец  А.А.</t>
        </is>
      </c>
      <c r="C16" s="243" t="inlineStr">
        <is>
          <t>Минскский район, д. Богатырева, ул. Полесская, д. 1, кв. 68.</t>
        </is>
      </c>
      <c r="D16" s="243" t="inlineStr">
        <is>
          <t xml:space="preserve"> AutoPart  Baren  Bosch  Centra 
  Deta   Exide  Istа  Volta</t>
        </is>
      </c>
      <c r="E16" s="243" t="inlineStr">
        <is>
          <t>Интеренет-магазин автозапчастей</t>
        </is>
      </c>
    </row>
    <row r="17" ht="45.65" customHeight="1" s="223">
      <c r="A17" s="240" t="inlineStr">
        <is>
          <t>akom.by</t>
        </is>
      </c>
      <c r="B17" s="240" t="inlineStr">
        <is>
          <t>АККБат</t>
        </is>
      </c>
      <c r="C17" s="243" t="inlineStr">
        <is>
          <t>ул. Владислава Сырокомли 7, Минск</t>
        </is>
      </c>
      <c r="D17" s="243" t="inlineStr">
        <is>
          <t>АКОМ, OBERON, INCI ACU, Sznajder, Banner, MOLL, VARTA, A-mega, BOCSH, Старт Бат, BRAVO</t>
        </is>
      </c>
      <c r="E17" s="243" t="inlineStr">
        <is>
          <t xml:space="preserve">специализированный АКБ интернет магазин, шины, масла </t>
        </is>
      </c>
    </row>
    <row r="18">
      <c r="A18" s="240" t="inlineStr">
        <is>
          <t>kiper.by</t>
        </is>
      </c>
      <c r="B18" s="240" t="inlineStr">
        <is>
          <t xml:space="preserve"> ООО "Кипер Трэйд"</t>
        </is>
      </c>
      <c r="C18" s="240" t="inlineStr">
        <is>
          <t xml:space="preserve"> г. Минск, ул.Западная, 7А</t>
        </is>
      </c>
      <c r="D18" s="243" t="inlineStr">
        <is>
          <t>AKOM Banner  START.BAT  VARTA</t>
        </is>
      </c>
      <c r="E18" s="243" t="inlineStr">
        <is>
          <t>Интеренет-магазин АКБ</t>
        </is>
      </c>
    </row>
    <row r="19" ht="63.75" customHeight="1" s="223">
      <c r="A19" s="240" t="inlineStr">
        <is>
          <t>startshina.by</t>
        </is>
      </c>
      <c r="B19" s="240" t="inlineStr">
        <is>
          <t>(УНП): 191644156</t>
        </is>
      </c>
      <c r="C19" s="243" t="inlineStr">
        <is>
          <t>г.Минск, ул.Ф.Скорины 14, ком.312</t>
        </is>
      </c>
      <c r="D19" s="243" t="inlineStr">
        <is>
          <t>A-Mega  Akom American Banner Champion Pilot Drive Energizer Medalist  MONBAT Optima
 Sonnenschein Tenax TOPLA VARTA Vega
 WinMaxx СтартБат</t>
        </is>
      </c>
      <c r="E19" s="243" t="inlineStr">
        <is>
          <t xml:space="preserve">интернет-магазин по продаже шин, камер, колесных дисков, аккумуляторов </t>
        </is>
      </c>
    </row>
    <row r="20" ht="25.5" customHeight="1" s="223">
      <c r="A20" s="240" t="inlineStr">
        <is>
          <t>vsekolesa.by</t>
        </is>
      </c>
      <c r="B20" s="240" t="inlineStr">
        <is>
          <t>ИП Красовский Ю.Г.</t>
        </is>
      </c>
      <c r="C20" s="243" t="inlineStr">
        <is>
          <t>Минский район. д.Серафимово, ул.Луговая 30</t>
        </is>
      </c>
      <c r="D20" s="240" t="inlineStr">
        <is>
          <t>много</t>
        </is>
      </c>
      <c r="E20" s="243" t="inlineStr">
        <is>
          <t>Интеренет-магазин автозапчастей</t>
        </is>
      </c>
    </row>
    <row r="21" ht="25.5" customHeight="1" s="223">
      <c r="A21" s="240" t="inlineStr">
        <is>
          <t>optshintorg.by</t>
        </is>
      </c>
      <c r="B21" s="240" t="inlineStr">
        <is>
          <t>ООО "Оптшинторг"</t>
        </is>
      </c>
      <c r="C21" s="243" t="inlineStr">
        <is>
          <t>г. Минск,
ул. Я. Райниса, д. 2а , оф. 1</t>
        </is>
      </c>
      <c r="D21" s="240" t="inlineStr">
        <is>
          <t>много</t>
        </is>
      </c>
      <c r="E21" s="243" t="inlineStr">
        <is>
          <t>Интеренет-магазин автозапчастей</t>
        </is>
      </c>
    </row>
    <row r="22" ht="25.5" customHeight="1" s="223">
      <c r="A22" s="240" t="inlineStr">
        <is>
          <t>avtogalant.by</t>
        </is>
      </c>
      <c r="B22" s="240" t="inlineStr">
        <is>
          <t>ООО "Стройшина-Плюс"</t>
        </is>
      </c>
      <c r="C22" s="243" t="inlineStr">
        <is>
          <t>г. Минск ул Лещинского 14а пав 8</t>
        </is>
      </c>
      <c r="D22" s="240" t="inlineStr">
        <is>
          <t>много</t>
        </is>
      </c>
      <c r="E22" s="243" t="inlineStr">
        <is>
          <t>Интеренет-магазин автозапчастей</t>
        </is>
      </c>
      <c r="G22" t="inlineStr">
        <is>
          <t xml:space="preserve"> </t>
        </is>
      </c>
    </row>
    <row r="23" ht="25.5" customHeight="1" s="223">
      <c r="A23" s="240" t="inlineStr">
        <is>
          <t>tir.by</t>
        </is>
      </c>
      <c r="B23" s="240" t="inlineStr">
        <is>
          <t>ООО "Айронвил"</t>
        </is>
      </c>
      <c r="C23" s="240" t="inlineStr">
        <is>
          <t>г. Брест, ул. Шоссейная, 2С</t>
        </is>
      </c>
      <c r="D23" s="240" t="inlineStr">
        <is>
          <t>много</t>
        </is>
      </c>
      <c r="E23" s="243" t="inlineStr">
        <is>
          <t>Интеренет-магазин автозапчастей</t>
        </is>
      </c>
    </row>
    <row r="24" ht="25.5" customHeight="1" s="223">
      <c r="A24" s="240" t="inlineStr">
        <is>
          <t>grach.by</t>
        </is>
      </c>
      <c r="B24" s="240" t="inlineStr">
        <is>
          <t>ИП Рябцев Я.В.,</t>
        </is>
      </c>
      <c r="C24" s="243" t="inlineStr">
        <is>
          <t>г.Минск, ул. Голубева,9,</t>
        </is>
      </c>
      <c r="D24" s="240" t="inlineStr">
        <is>
          <t>много</t>
        </is>
      </c>
      <c r="E24" s="243" t="inlineStr">
        <is>
          <t>Интеренет-магазин автозапчастей</t>
        </is>
      </c>
    </row>
    <row r="25" ht="25.5" customHeight="1" s="223">
      <c r="A25" s="240" t="inlineStr">
        <is>
          <t>amazis.by</t>
        </is>
      </c>
      <c r="B25" s="240" t="inlineStr">
        <is>
          <t>СООО «Амазис»</t>
        </is>
      </c>
      <c r="C25" s="243" t="inlineStr">
        <is>
          <t>г. Гродно, ул. Дзержинского, д 58/1, пом. 2</t>
        </is>
      </c>
      <c r="D25" s="240" t="inlineStr">
        <is>
          <t>много</t>
        </is>
      </c>
      <c r="E25" s="243" t="inlineStr">
        <is>
          <t>Интеренет-магазин автозапчастей</t>
        </is>
      </c>
    </row>
    <row r="26" ht="30" customHeight="1" s="223">
      <c r="A26" s="240" t="inlineStr">
        <is>
          <t>svt.by</t>
        </is>
      </c>
      <c r="B26" s="38" t="inlineStr">
        <is>
          <t>ООО "СВИАТ</t>
        </is>
      </c>
      <c r="C26" s="37" t="inlineStr">
        <is>
          <t>Минский район, аг Колодищи, ул. Минская, 56-6.</t>
        </is>
      </c>
      <c r="D26" s="37" t="inlineStr">
        <is>
          <t>DETA,  Bosch. Voltmaste,r  EXIDE, PATRON,  Varta, Topla</t>
        </is>
      </c>
      <c r="E26" s="243" t="inlineStr">
        <is>
          <t>Интеренет-магазин автозапчастей</t>
        </is>
      </c>
    </row>
    <row r="27" ht="45" customHeight="1" s="223">
      <c r="A27" s="180" t="inlineStr">
        <is>
          <t>рассрочка.бел</t>
        </is>
      </c>
      <c r="B27" s="180" t="inlineStr">
        <is>
          <t>ООО «ПриватЛизинг»</t>
        </is>
      </c>
      <c r="C27" s="182" t="inlineStr">
        <is>
          <t xml:space="preserve"> г. Минск, пр-т газеты Звязда, 16/1 – 3</t>
        </is>
      </c>
      <c r="D27" s="95" t="inlineStr">
        <is>
          <t xml:space="preserve">Varta Exide Topla Eurostart  ZAP DETA VOLAT AutoPart Bosch VoltMaster Patriot </t>
        </is>
      </c>
      <c r="E27" s="181" t="inlineStr">
        <is>
          <t>Интеренет-магазин АКБ</t>
        </is>
      </c>
    </row>
    <row r="28">
      <c r="A28" s="240" t="inlineStr">
        <is>
          <t>karas.by</t>
        </is>
      </c>
      <c r="B28" s="240" t="inlineStr">
        <is>
          <t xml:space="preserve"> ИП Краснов С.Л.</t>
        </is>
      </c>
      <c r="C28" s="243" t="inlineStr">
        <is>
          <t>Минск, ул. Логойский тракт, 20</t>
        </is>
      </c>
      <c r="D28" s="240" t="n"/>
      <c r="E28" s="243" t="inlineStr">
        <is>
          <t xml:space="preserve">Интеренет-магазин </t>
        </is>
      </c>
    </row>
    <row r="29" ht="122.9" customHeight="1" s="223">
      <c r="A29" s="240" t="inlineStr">
        <is>
          <t>mpv.by</t>
        </is>
      </c>
      <c r="B29" s="240" t="inlineStr">
        <is>
          <t>ИП Марцинкевич А.А.</t>
        </is>
      </c>
      <c r="C29" s="243" t="inlineStr">
        <is>
          <t xml:space="preserve"> г. Минск, ул.Гамарника, 30</t>
        </is>
      </c>
      <c r="D29" s="37" t="inlineStr">
        <is>
          <t xml:space="preserve">555, Autojet, Varta, TAB, Topla, A-mega, Hankook, Bosch, AutoPart,Eurostart, Patron, Exide, ADS, znajder, KBK, Banner, Energizer, Tenax, VOLAT, AKOM, BRAVO, Hagen, EDCON, Mega Batt, Kainar, Panasonic, DETA, Baren, FIAMM, Black Horse, Champion, Pilot,  Drive, Курский Аккумулятор, ZAP </t>
        </is>
      </c>
      <c r="E29" s="243" t="inlineStr">
        <is>
          <t>market-place</t>
        </is>
      </c>
      <c r="F29" s="34" t="n"/>
    </row>
    <row r="30" ht="60" customHeight="1" s="223">
      <c r="A30" s="240" t="inlineStr">
        <is>
          <t>povorot.by</t>
        </is>
      </c>
      <c r="B30" s="38" t="inlineStr">
        <is>
          <t>ЧП Фора плюс</t>
        </is>
      </c>
      <c r="C30" s="243" t="inlineStr">
        <is>
          <t xml:space="preserve"> г. Гомель, ул. Гагарина, д.46.</t>
        </is>
      </c>
      <c r="D30" s="37" t="inlineStr">
        <is>
          <t>A-mega Banner Bosch Exide TAB Varta
AKOM Autojet Bravo
Champion Pilot Drive Eurostart Hagen
Monbat Topla ZAP</t>
        </is>
      </c>
      <c r="E30" s="243" t="inlineStr">
        <is>
          <t>market-place</t>
        </is>
      </c>
      <c r="F30" s="34" t="n"/>
    </row>
    <row r="31" ht="60" customHeight="1" s="223">
      <c r="A31" s="38" t="inlineStr">
        <is>
          <t>ttn.by</t>
        </is>
      </c>
      <c r="B31" s="240" t="inlineStr">
        <is>
          <t xml:space="preserve"> ООО "Виастрим"</t>
        </is>
      </c>
      <c r="C31" s="37" t="inlineStr">
        <is>
          <t xml:space="preserve"> г.Минск, ул.Скрыганова 14, офис 28</t>
        </is>
      </c>
      <c r="D31" s="37" t="inlineStr">
        <is>
          <t xml:space="preserve">A-mega AKOM Autojet AutoPart Baren
Blitz Bosch BRAVO Delta DETA EDCON 
Eurostart </t>
        </is>
      </c>
      <c r="E31" s="243" t="inlineStr">
        <is>
          <t>market-place</t>
        </is>
      </c>
      <c r="F31" s="34" t="n"/>
    </row>
    <row r="32" ht="60" customHeight="1" s="223">
      <c r="A32" s="240" t="inlineStr">
        <is>
          <t>vitavto.by</t>
        </is>
      </c>
      <c r="B32" s="240" t="inlineStr">
        <is>
          <t>ВИТАВТОБазис</t>
        </is>
      </c>
      <c r="C32" s="37" t="inlineStr">
        <is>
          <t>Витебск</t>
        </is>
      </c>
      <c r="D32" s="33" t="inlineStr">
        <is>
          <t xml:space="preserve">A-mega AKOM AUTOPART Banner Baren Bosch Centra ENRUN Exide Hagen KAINAR Optima THOMAS Topla Varta VOLAT </t>
        </is>
      </c>
      <c r="E32" s="243" t="inlineStr">
        <is>
          <t>автозапчасти</t>
        </is>
      </c>
      <c r="F32" s="39" t="n"/>
    </row>
    <row r="33" ht="60.65" customHeight="1" s="223">
      <c r="A33" s="38" t="inlineStr">
        <is>
          <t>7745.by</t>
        </is>
      </c>
      <c r="B33" s="38" t="inlineStr">
        <is>
          <t>7745 Большой магазин ООО</t>
        </is>
      </c>
      <c r="C33" s="38" t="inlineStr">
        <is>
          <t>Минск</t>
        </is>
      </c>
      <c r="D33" s="33" t="inlineStr">
        <is>
          <t>555 A-MEGA ASIAN HORSE
AUTOJET BLACK HORSE BOSCH
CENTRА EXIDE HAGEN KAINAR
KBK SZNAJDER TAB TOPLA TROJAN
VARTA YUASA ZAP</t>
        </is>
      </c>
      <c r="E33" s="243" t="inlineStr">
        <is>
          <t>market-place</t>
        </is>
      </c>
    </row>
    <row r="34" ht="29.9" customHeight="1" s="223">
      <c r="A34" s="36" t="inlineStr">
        <is>
          <t>bigi.by</t>
        </is>
      </c>
      <c r="B34" s="38" t="inlineStr">
        <is>
          <t>ООО "Импорт Солюшн"</t>
        </is>
      </c>
      <c r="C34" s="38" t="inlineStr">
        <is>
          <t>Минск</t>
        </is>
      </c>
      <c r="D34" s="33" t="inlineStr">
        <is>
          <t>AKOM AutoPart BAREN Bosch EDCON EXIDE FIAMM ISTA VARTA</t>
        </is>
      </c>
      <c r="E34" s="243" t="inlineStr">
        <is>
          <t>market-place</t>
        </is>
      </c>
    </row>
    <row r="35" ht="14.25" customHeight="1" s="223">
      <c r="A35" s="38" t="inlineStr">
        <is>
          <t>amd.by</t>
        </is>
      </c>
      <c r="B35" s="38" t="n"/>
      <c r="C35" s="38" t="inlineStr">
        <is>
          <t>Минск</t>
        </is>
      </c>
      <c r="D35" s="1" t="inlineStr">
        <is>
          <t>Bosch</t>
        </is>
      </c>
      <c r="E35" s="243" t="inlineStr">
        <is>
          <t>market-place</t>
        </is>
      </c>
    </row>
    <row r="36" ht="165" customHeight="1" s="223">
      <c r="A36" s="38" t="inlineStr">
        <is>
          <t>dviglo.by</t>
        </is>
      </c>
      <c r="B36" s="38" t="inlineStr">
        <is>
          <t>ПроСТО Запчасти</t>
        </is>
      </c>
      <c r="C36" s="38" t="inlineStr">
        <is>
          <t>Минск</t>
        </is>
      </c>
      <c r="D36" s="33" t="inlineStr">
        <is>
          <t xml:space="preserve"> 555   AD   AKOM   Asian Horse   Atlant   Autojet   AutoPart   Banner   Black Horse   BRAVO   Centra   Champion   DETA   Edcon   Energy Box   Eurostart   FIAMM   GIGAWATT   Hagen   ISTA   Kainar   KBK   Klema   Mega Batt   Monbat   Patron   Security   Sznajder   TAB   Tenax   Thomas   Titan   Tokler   Topla   Trojan   Tudor   Uragan   VAIPER   Varta   Virbac   VoltMaster   Стартбат   Энергасила</t>
        </is>
      </c>
      <c r="E36" s="243" t="inlineStr">
        <is>
          <t>Интеренет-магазин автозапчастей</t>
        </is>
      </c>
    </row>
    <row r="37" ht="25.5" customHeight="1" s="223">
      <c r="A37" s="38" t="inlineStr">
        <is>
          <t>auto-r.by</t>
        </is>
      </c>
      <c r="B37" s="38" t="inlineStr">
        <is>
          <t>ООО ТрейдАвтоПартс</t>
        </is>
      </c>
      <c r="C37" s="38" t="inlineStr">
        <is>
          <t>Минск</t>
        </is>
      </c>
      <c r="D37" s="1" t="n"/>
      <c r="E37" s="243" t="inlineStr">
        <is>
          <t>Интеренет-магазин автозапчастей</t>
        </is>
      </c>
    </row>
    <row r="38" ht="42.65" customHeight="1" s="223">
      <c r="A38" s="38" t="inlineStr">
        <is>
          <t>mg.by</t>
        </is>
      </c>
      <c r="B38" s="38" t="inlineStr">
        <is>
          <t>ООО «МГ-БАЙ»</t>
        </is>
      </c>
      <c r="C38" s="38" t="inlineStr">
        <is>
          <t>Минск</t>
        </is>
      </c>
      <c r="D38" s="33" t="inlineStr">
        <is>
          <t>AutoPart Baren Blitz Bosch Edcon Exide Fiamm Hagen Patron Senfineco Topla Varta Volat Westa Аком</t>
        </is>
      </c>
      <c r="E38" s="243" t="inlineStr">
        <is>
          <t>Интеренет-магазин автозапчастей</t>
        </is>
      </c>
    </row>
    <row r="39">
      <c r="A39" s="38" t="inlineStr">
        <is>
          <t>torgsin.by</t>
        </is>
      </c>
      <c r="B39" s="38" t="inlineStr">
        <is>
          <t>ООО "Техноград-М"</t>
        </is>
      </c>
      <c r="C39" s="38" t="inlineStr">
        <is>
          <t>Минск</t>
        </is>
      </c>
      <c r="D39" s="1" t="n"/>
      <c r="E39" s="243" t="inlineStr">
        <is>
          <t>market-place</t>
        </is>
      </c>
    </row>
    <row r="40" ht="59.15" customHeight="1" s="223">
      <c r="A40" s="38" t="inlineStr">
        <is>
          <t>autoostrov.by</t>
        </is>
      </c>
      <c r="B40" s="38" t="inlineStr">
        <is>
          <t>«Ластади-М»</t>
        </is>
      </c>
      <c r="C40" s="38" t="inlineStr">
        <is>
          <t>Минск</t>
        </is>
      </c>
      <c r="D40" s="33" t="inlineStr">
        <is>
          <t>Eurostart Blue  Exidе Gigawatt Hagen  Ista Jenox Mega Batt  Monbat Optima
  Patron Star Bat  Startcraft Thomas  Topla
 Varta  Volat  Voltmaster  ZAP  Аком</t>
        </is>
      </c>
      <c r="E40" s="243" t="inlineStr">
        <is>
          <t>Интеренет-магазин автозапчастей</t>
        </is>
      </c>
      <c r="F40" t="inlineStr">
        <is>
          <t>был, теперь нет</t>
        </is>
      </c>
    </row>
  </sheetData>
  <mergeCells count="4">
    <mergeCell ref="E4:E12"/>
    <mergeCell ref="A4:A12"/>
    <mergeCell ref="B4:B12"/>
    <mergeCell ref="C4:C12"/>
  </mergeCells>
  <pageMargins left="0.7" right="0.7" top="0.75" bottom="0.75" header="0.3" footer="0.3"/>
  <pageSetup orientation="portrait" paperSize="9" verticalDpi="0"/>
</worksheet>
</file>

<file path=xl/worksheets/sheet6.xml><?xml version="1.0" encoding="utf-8"?>
<worksheet xmlns="http://schemas.openxmlformats.org/spreadsheetml/2006/main">
  <sheetPr>
    <outlinePr summaryBelow="0" summaryRight="0"/>
    <pageSetUpPr/>
  </sheetPr>
  <dimension ref="A2:AB923"/>
  <sheetViews>
    <sheetView tabSelected="1" zoomScale="90" zoomScaleNormal="90" workbookViewId="0">
      <pane ySplit="3" topLeftCell="A4" activePane="bottomLeft" state="frozen"/>
      <selection activeCell="E9" sqref="E9"/>
      <selection pane="bottomLeft" activeCell="E9" sqref="E9"/>
    </sheetView>
  </sheetViews>
  <sheetFormatPr baseColWidth="8" defaultColWidth="14.453125" defaultRowHeight="15.75" customHeight="1"/>
  <cols>
    <col width="3.1796875" customWidth="1" style="121" min="1" max="1"/>
    <col collapsed="1" width="22.1796875" customWidth="1" style="122" min="2" max="2"/>
    <col hidden="1" outlineLevel="1" width="9.54296875" customWidth="1" style="121" min="3" max="3"/>
    <col hidden="1" outlineLevel="1" width="8.81640625" customWidth="1" style="121" min="4" max="14"/>
    <col width="9.54296875" customWidth="1" style="121" min="15" max="20"/>
    <col width="10.81640625" customWidth="1" style="121" min="21" max="21"/>
    <col width="10.1796875" customWidth="1" style="121" min="22" max="22"/>
    <col width="14.453125" customWidth="1" style="121" min="23" max="23"/>
    <col width="17.7265625" customWidth="1" style="121" min="24" max="24"/>
    <col width="14.453125" customWidth="1" style="121" min="25" max="40"/>
    <col width="14.453125" customWidth="1" style="121" min="41" max="16384"/>
  </cols>
  <sheetData>
    <row r="1" ht="12.75" customHeight="1" s="223"/>
    <row r="2" ht="12.75" customHeight="1" s="223">
      <c r="A2" s="249" t="inlineStr">
        <is>
          <t>№</t>
        </is>
      </c>
      <c r="B2" s="123" t="inlineStr">
        <is>
          <t>Месяц</t>
        </is>
      </c>
      <c r="C2" s="249" t="n">
        <v>2019</v>
      </c>
      <c r="D2" s="251" t="n"/>
      <c r="E2" s="251" t="n"/>
      <c r="F2" s="251" t="n"/>
      <c r="G2" s="251" t="n"/>
      <c r="H2" s="251" t="n"/>
      <c r="I2" s="251" t="n"/>
      <c r="J2" s="251" t="n"/>
      <c r="K2" s="251" t="n"/>
      <c r="L2" s="251" t="n"/>
      <c r="M2" s="251" t="n"/>
      <c r="N2" s="252" t="n"/>
      <c r="O2" s="249" t="n">
        <v>2020</v>
      </c>
      <c r="P2" s="251" t="n"/>
      <c r="Q2" s="252" t="n"/>
      <c r="R2" s="183" t="n"/>
      <c r="S2" s="183" t="n"/>
      <c r="T2" s="183" t="n"/>
      <c r="U2" s="183" t="n"/>
      <c r="V2" s="253" t="inlineStr">
        <is>
          <t>Прирост,%</t>
        </is>
      </c>
    </row>
    <row r="3" ht="15" customHeight="1" s="223">
      <c r="A3" s="250" t="n"/>
      <c r="B3" s="124" t="inlineStr">
        <is>
          <t>Бренд</t>
        </is>
      </c>
      <c r="C3" s="125" t="inlineStr">
        <is>
          <t>янв.2019</t>
        </is>
      </c>
      <c r="D3" s="125" t="inlineStr">
        <is>
          <t>фев.2019</t>
        </is>
      </c>
      <c r="E3" s="198" t="inlineStr">
        <is>
          <t>130</t>
        </is>
      </c>
      <c r="F3" s="125" t="inlineStr">
        <is>
          <t>апр.2019</t>
        </is>
      </c>
      <c r="G3" s="125" t="inlineStr">
        <is>
          <t>май.2019</t>
        </is>
      </c>
      <c r="H3" s="125" t="inlineStr">
        <is>
          <t>июн.2019</t>
        </is>
      </c>
      <c r="I3" s="125" t="inlineStr">
        <is>
          <t>июл.2019</t>
        </is>
      </c>
      <c r="J3" s="126" t="inlineStr">
        <is>
          <t>авг.2019</t>
        </is>
      </c>
      <c r="K3" s="125" t="inlineStr">
        <is>
          <t>сен.2019</t>
        </is>
      </c>
      <c r="L3" s="126" t="inlineStr">
        <is>
          <t>окт. 2019</t>
        </is>
      </c>
      <c r="M3" s="125" t="inlineStr">
        <is>
          <t>ноя. 2019</t>
        </is>
      </c>
      <c r="N3" s="253" t="inlineStr">
        <is>
          <t>дек.2019</t>
        </is>
      </c>
      <c r="O3" s="253" t="inlineStr">
        <is>
          <t>янв.2020</t>
        </is>
      </c>
      <c r="P3" s="253" t="inlineStr">
        <is>
          <t>фев.2020</t>
        </is>
      </c>
      <c r="Q3" s="127" t="inlineStr">
        <is>
          <t>мар.2020</t>
        </is>
      </c>
      <c r="R3" s="128" t="inlineStr">
        <is>
          <t>апр.2020</t>
        </is>
      </c>
      <c r="S3" s="128" t="inlineStr">
        <is>
          <t>май.2020</t>
        </is>
      </c>
      <c r="T3" s="128" t="inlineStr">
        <is>
          <t>июн.2020</t>
        </is>
      </c>
      <c r="U3" s="191" t="n">
        <v>44044</v>
      </c>
      <c r="V3" s="250" t="n"/>
    </row>
    <row r="4" ht="15" customHeight="1" s="223">
      <c r="A4" s="254" t="inlineStr">
        <is>
          <t>Премиум сегмент</t>
        </is>
      </c>
      <c r="B4" s="251" t="n"/>
      <c r="E4" s="199" t="n"/>
      <c r="V4" s="129" t="n"/>
      <c r="AB4" s="121" t="inlineStr">
        <is>
          <t>Зубр</t>
        </is>
      </c>
    </row>
    <row r="5" ht="12.75" customHeight="1" s="223">
      <c r="A5" s="130" t="n">
        <v>1</v>
      </c>
      <c r="B5" s="131" t="inlineStr">
        <is>
          <t xml:space="preserve">Varta </t>
        </is>
      </c>
      <c r="C5" s="132" t="n">
        <v>5268</v>
      </c>
      <c r="D5" s="132" t="n">
        <v>4585</v>
      </c>
      <c r="E5" s="200" t="inlineStr">
        <is>
          <t>189</t>
        </is>
      </c>
      <c r="F5" s="132" t="n">
        <v>3170</v>
      </c>
      <c r="G5" s="132" t="n">
        <v>2413</v>
      </c>
      <c r="H5" s="132" t="n">
        <v>2152</v>
      </c>
      <c r="I5" s="132" t="n">
        <v>3052</v>
      </c>
      <c r="J5" s="133" t="n">
        <v>2721</v>
      </c>
      <c r="K5" s="134" t="n">
        <v>3749</v>
      </c>
      <c r="L5" s="133" t="n">
        <v>5288</v>
      </c>
      <c r="M5" s="133" t="n">
        <v>6491</v>
      </c>
      <c r="N5" s="134" t="n">
        <v>5028</v>
      </c>
      <c r="O5" s="134" t="n">
        <v>5006</v>
      </c>
      <c r="P5" s="134" t="n">
        <v>5574</v>
      </c>
      <c r="Q5" s="134" t="n">
        <v>4615</v>
      </c>
      <c r="R5" s="134" t="n">
        <v>5749</v>
      </c>
      <c r="S5" s="135" t="n">
        <v>4282</v>
      </c>
      <c r="T5" s="135" t="n">
        <v>4432</v>
      </c>
      <c r="U5" s="135" t="n"/>
      <c r="V5" s="129">
        <f>T5/S5-1</f>
        <v/>
      </c>
      <c r="AB5" s="121" t="inlineStr">
        <is>
          <t>Zubr</t>
        </is>
      </c>
    </row>
    <row r="6" ht="12.75" customHeight="1" s="223">
      <c r="A6" s="130" t="n">
        <v>2</v>
      </c>
      <c r="B6" s="136" t="inlineStr">
        <is>
          <t xml:space="preserve">Topla </t>
        </is>
      </c>
      <c r="C6" s="137" t="n">
        <v>3263</v>
      </c>
      <c r="D6" s="137" t="n">
        <v>1676</v>
      </c>
      <c r="E6" s="201" t="n">
        <v>1576</v>
      </c>
      <c r="F6" s="137" t="n">
        <v>1215</v>
      </c>
      <c r="G6" s="137" t="n">
        <v>1017</v>
      </c>
      <c r="H6" s="137" t="n">
        <v>977</v>
      </c>
      <c r="I6" s="137" t="n">
        <v>1311</v>
      </c>
      <c r="J6" s="138" t="n">
        <v>1384</v>
      </c>
      <c r="K6" s="138" t="n">
        <v>1897</v>
      </c>
      <c r="L6" s="138" t="n">
        <v>2728</v>
      </c>
      <c r="M6" s="138" t="n">
        <v>4607</v>
      </c>
      <c r="N6" s="139" t="n">
        <v>3147</v>
      </c>
      <c r="O6" s="139" t="n">
        <v>2466</v>
      </c>
      <c r="P6" s="139" t="n">
        <v>3945</v>
      </c>
      <c r="Q6" s="139" t="n">
        <v>3258</v>
      </c>
      <c r="R6" s="139" t="n">
        <v>2215</v>
      </c>
      <c r="S6" s="140" t="n">
        <v>2919</v>
      </c>
      <c r="T6" s="140" t="n">
        <v>2123</v>
      </c>
      <c r="U6" s="140" t="n"/>
      <c r="V6" s="129">
        <f>T6/S6-1</f>
        <v/>
      </c>
      <c r="AB6" s="121" t="inlineStr">
        <is>
          <t>Аккумлятор Зубр</t>
        </is>
      </c>
    </row>
    <row r="7" ht="12.75" customHeight="1" s="223">
      <c r="A7" s="141" t="n">
        <v>3</v>
      </c>
      <c r="B7" s="142" t="inlineStr">
        <is>
          <t>Bosch</t>
        </is>
      </c>
      <c r="C7" s="143" t="n">
        <v>2327</v>
      </c>
      <c r="D7" s="143" t="n">
        <v>1682</v>
      </c>
      <c r="E7" s="202" t="n">
        <v>1986</v>
      </c>
      <c r="F7" s="143" t="n">
        <v>1806</v>
      </c>
      <c r="G7" s="143" t="n">
        <v>1431</v>
      </c>
      <c r="H7" s="143" t="n">
        <v>1283</v>
      </c>
      <c r="I7" s="143" t="n">
        <v>1833</v>
      </c>
      <c r="J7" s="143" t="n">
        <v>1691</v>
      </c>
      <c r="K7" s="143" t="n">
        <v>1921</v>
      </c>
      <c r="L7" s="143" t="n">
        <v>2341</v>
      </c>
      <c r="M7" s="143" t="n">
        <v>3187</v>
      </c>
      <c r="N7" s="143" t="n">
        <v>2358</v>
      </c>
      <c r="O7" s="143" t="n">
        <v>2356</v>
      </c>
      <c r="P7" s="143" t="n">
        <v>3121</v>
      </c>
      <c r="Q7" s="144" t="n">
        <v>3210</v>
      </c>
      <c r="R7" s="144" t="n">
        <v>2327</v>
      </c>
      <c r="S7" s="145" t="n">
        <v>3168</v>
      </c>
      <c r="T7" s="145" t="n">
        <v>3837</v>
      </c>
      <c r="U7" s="145" t="n"/>
      <c r="V7" s="129">
        <f>T7/S7-1</f>
        <v/>
      </c>
      <c r="AB7" s="121" t="inlineStr">
        <is>
          <t>Аккумлятор Zubr</t>
        </is>
      </c>
    </row>
    <row r="8" ht="12.75" customHeight="1" s="223">
      <c r="A8" s="141" t="n">
        <v>4</v>
      </c>
      <c r="B8" s="146" t="inlineStr">
        <is>
          <t>Exide</t>
        </is>
      </c>
      <c r="C8" s="147" t="n">
        <v>2087</v>
      </c>
      <c r="D8" s="147" t="n">
        <v>1279</v>
      </c>
      <c r="E8" s="203" t="n">
        <v>1371</v>
      </c>
      <c r="F8" s="147" t="n">
        <v>1074</v>
      </c>
      <c r="G8" s="147" t="n">
        <v>1108</v>
      </c>
      <c r="H8" s="147" t="n">
        <v>828</v>
      </c>
      <c r="I8" s="147" t="n">
        <v>1102</v>
      </c>
      <c r="J8" s="147" t="n">
        <v>1295</v>
      </c>
      <c r="K8" s="147" t="n">
        <v>1614</v>
      </c>
      <c r="L8" s="147" t="n">
        <v>1963</v>
      </c>
      <c r="M8" s="147" t="n">
        <v>3241</v>
      </c>
      <c r="N8" s="147" t="n">
        <v>1963</v>
      </c>
      <c r="O8" s="147" t="n">
        <v>1888</v>
      </c>
      <c r="P8" s="147" t="n">
        <v>2047</v>
      </c>
      <c r="Q8" s="148" t="n">
        <v>1742</v>
      </c>
      <c r="R8" s="148" t="n">
        <v>1713</v>
      </c>
      <c r="S8" s="121" t="n">
        <v>2229</v>
      </c>
      <c r="T8" s="121" t="n">
        <v>2005</v>
      </c>
      <c r="V8" s="129">
        <f>T8/S8-1</f>
        <v/>
      </c>
    </row>
    <row r="9" ht="12.75" customHeight="1" s="223">
      <c r="A9" s="141" t="n">
        <v>5</v>
      </c>
      <c r="B9" s="122" t="inlineStr">
        <is>
          <t>Mutlu</t>
        </is>
      </c>
      <c r="C9" s="121" t="n">
        <v>615</v>
      </c>
      <c r="D9" s="121" t="n">
        <v>443</v>
      </c>
      <c r="E9" s="121" t="n">
        <v>238</v>
      </c>
      <c r="F9" s="121" t="n">
        <v>232</v>
      </c>
      <c r="G9" s="121" t="n">
        <v>262</v>
      </c>
      <c r="H9" s="121" t="n">
        <v>148</v>
      </c>
      <c r="I9" s="121" t="n">
        <v>194</v>
      </c>
      <c r="J9" s="121" t="n">
        <v>225</v>
      </c>
      <c r="K9" s="121" t="n">
        <v>238</v>
      </c>
      <c r="L9" s="121" t="n">
        <v>353</v>
      </c>
      <c r="M9" s="121" t="n">
        <v>717</v>
      </c>
      <c r="N9" s="121" t="n">
        <v>487</v>
      </c>
      <c r="O9" s="121" t="n">
        <v>456</v>
      </c>
      <c r="P9" s="121" t="n">
        <v>494</v>
      </c>
      <c r="Q9" s="121" t="n">
        <v>559</v>
      </c>
      <c r="R9" s="121" t="n">
        <v>252</v>
      </c>
      <c r="S9" s="121" t="n">
        <v>420</v>
      </c>
      <c r="T9" s="121" t="n">
        <v>487</v>
      </c>
      <c r="V9" s="129">
        <f>T9/S9-1</f>
        <v/>
      </c>
    </row>
    <row r="10" ht="12.75" customHeight="1" s="223">
      <c r="A10" s="141" t="n">
        <v>6</v>
      </c>
      <c r="B10" s="146" t="inlineStr">
        <is>
          <t>Baren</t>
        </is>
      </c>
      <c r="C10" s="147" t="n">
        <v>573</v>
      </c>
      <c r="D10" s="147" t="n">
        <v>278</v>
      </c>
      <c r="E10" s="147" t="n">
        <v>365</v>
      </c>
      <c r="F10" s="147" t="n">
        <v>250</v>
      </c>
      <c r="G10" s="147" t="n">
        <v>236</v>
      </c>
      <c r="H10" s="147" t="n">
        <v>160</v>
      </c>
      <c r="I10" s="147" t="n">
        <v>334</v>
      </c>
      <c r="J10" s="147" t="n">
        <v>210</v>
      </c>
      <c r="K10" s="147" t="n">
        <v>389</v>
      </c>
      <c r="L10" s="147" t="n">
        <v>452</v>
      </c>
      <c r="M10" s="147" t="n">
        <v>914</v>
      </c>
      <c r="N10" s="147" t="n">
        <v>600</v>
      </c>
      <c r="O10" s="147" t="n">
        <v>455</v>
      </c>
      <c r="P10" s="147" t="n">
        <v>594</v>
      </c>
      <c r="Q10" s="148" t="n">
        <v>648</v>
      </c>
      <c r="R10" s="121" t="n">
        <v>909</v>
      </c>
      <c r="S10" s="121" t="n">
        <v>1081</v>
      </c>
      <c r="T10" s="121" t="n">
        <v>916</v>
      </c>
      <c r="V10" s="129">
        <f>T10/S10-1</f>
        <v/>
      </c>
    </row>
    <row r="11" ht="12.75" customHeight="1" s="223">
      <c r="A11" s="141" t="n">
        <v>7</v>
      </c>
      <c r="B11" s="146" t="inlineStr">
        <is>
          <t>MAFF</t>
        </is>
      </c>
      <c r="C11" s="147" t="n">
        <v>505</v>
      </c>
      <c r="D11" s="147" t="n">
        <v>247</v>
      </c>
      <c r="E11" s="147" t="n">
        <v>214</v>
      </c>
      <c r="F11" s="147" t="n">
        <v>123</v>
      </c>
      <c r="G11" s="147" t="n">
        <v>142</v>
      </c>
      <c r="H11" s="147" t="n">
        <v>67</v>
      </c>
      <c r="I11" s="147" t="n">
        <v>174</v>
      </c>
      <c r="J11" s="147" t="n">
        <v>285</v>
      </c>
      <c r="K11" s="147" t="n">
        <v>314</v>
      </c>
      <c r="L11" s="147" t="n">
        <v>503</v>
      </c>
      <c r="M11" s="147" t="n">
        <v>729</v>
      </c>
      <c r="N11" s="147" t="n">
        <v>608</v>
      </c>
      <c r="O11" s="147" t="n">
        <v>417</v>
      </c>
      <c r="P11" s="147" t="n">
        <v>620</v>
      </c>
      <c r="Q11" s="148" t="n">
        <v>581</v>
      </c>
      <c r="R11" s="121" t="n">
        <v>461</v>
      </c>
      <c r="S11" s="121" t="n">
        <v>448</v>
      </c>
      <c r="T11" s="121" t="n">
        <v>332</v>
      </c>
      <c r="V11" s="129">
        <f>T11/S11-1</f>
        <v/>
      </c>
    </row>
    <row r="12" ht="12.75" customHeight="1" s="223">
      <c r="A12" s="141" t="n">
        <v>8</v>
      </c>
      <c r="B12" s="146" t="inlineStr">
        <is>
          <t>FIAMM</t>
        </is>
      </c>
      <c r="C12" s="147" t="n">
        <v>284</v>
      </c>
      <c r="D12" s="147" t="n">
        <v>307</v>
      </c>
      <c r="E12" s="147" t="n">
        <v>387</v>
      </c>
      <c r="F12" s="147" t="n">
        <v>344</v>
      </c>
      <c r="G12" s="147" t="n">
        <v>409</v>
      </c>
      <c r="H12" s="147" t="n">
        <v>295</v>
      </c>
      <c r="I12" s="147" t="n">
        <v>212</v>
      </c>
      <c r="J12" s="147" t="n">
        <v>264</v>
      </c>
      <c r="K12" s="147" t="n">
        <v>268</v>
      </c>
      <c r="L12" s="147" t="n">
        <v>291</v>
      </c>
      <c r="M12" s="147" t="n">
        <v>408</v>
      </c>
      <c r="N12" s="147" t="n">
        <v>258</v>
      </c>
      <c r="O12" s="147" t="n">
        <v>277</v>
      </c>
      <c r="P12" s="147" t="n">
        <v>338</v>
      </c>
      <c r="Q12" s="148" t="n">
        <v>396</v>
      </c>
      <c r="R12" s="121" t="n">
        <v>403</v>
      </c>
      <c r="S12" s="121" t="n">
        <v>575</v>
      </c>
      <c r="T12" s="121" t="n">
        <v>464</v>
      </c>
      <c r="V12" s="129">
        <f>T12/S12-1</f>
        <v/>
      </c>
    </row>
    <row r="13" ht="12.75" customHeight="1" s="223">
      <c r="A13" s="141" t="n">
        <v>9</v>
      </c>
      <c r="B13" s="146" t="inlineStr">
        <is>
          <t>TAB</t>
        </is>
      </c>
      <c r="C13" s="147" t="n">
        <v>517</v>
      </c>
      <c r="D13" s="147" t="n">
        <v>309</v>
      </c>
      <c r="E13" s="147" t="n">
        <v>380</v>
      </c>
      <c r="F13" s="147" t="n">
        <v>316</v>
      </c>
      <c r="G13" s="147" t="n">
        <v>241</v>
      </c>
      <c r="H13" s="147" t="n">
        <v>152</v>
      </c>
      <c r="I13" s="147" t="n">
        <v>202</v>
      </c>
      <c r="J13" s="147" t="n">
        <v>263</v>
      </c>
      <c r="K13" s="147" t="n">
        <v>364</v>
      </c>
      <c r="L13" s="147" t="n">
        <v>404</v>
      </c>
      <c r="M13" s="147" t="n">
        <v>692</v>
      </c>
      <c r="N13" s="147" t="n">
        <v>493</v>
      </c>
      <c r="O13" s="147" t="n">
        <v>378</v>
      </c>
      <c r="P13" s="147" t="n">
        <v>483</v>
      </c>
      <c r="Q13" s="148" t="n">
        <v>242</v>
      </c>
      <c r="R13" s="121" t="n">
        <v>216</v>
      </c>
      <c r="S13" s="121" t="n">
        <v>310</v>
      </c>
      <c r="T13" s="121" t="n">
        <v>330</v>
      </c>
      <c r="V13" s="129">
        <f>T13/S13-1</f>
        <v/>
      </c>
    </row>
    <row r="14" ht="12.75" customHeight="1" s="223">
      <c r="A14" s="141" t="n">
        <v>10</v>
      </c>
      <c r="B14" s="146" t="inlineStr">
        <is>
          <t>Banner</t>
        </is>
      </c>
      <c r="C14" s="147" t="n">
        <v>312</v>
      </c>
      <c r="D14" s="147" t="n">
        <v>237</v>
      </c>
      <c r="E14" s="147" t="n">
        <v>202</v>
      </c>
      <c r="F14" s="147" t="n">
        <v>177</v>
      </c>
      <c r="G14" s="147" t="n">
        <v>127</v>
      </c>
      <c r="H14" s="147" t="n">
        <v>72</v>
      </c>
      <c r="I14" s="147" t="n">
        <v>89</v>
      </c>
      <c r="J14" s="147" t="n">
        <v>150</v>
      </c>
      <c r="K14" s="147" t="n">
        <v>158</v>
      </c>
      <c r="L14" s="147" t="n">
        <v>281</v>
      </c>
      <c r="M14" s="147" t="n">
        <v>412</v>
      </c>
      <c r="N14" s="147" t="n">
        <v>380</v>
      </c>
      <c r="O14" s="147" t="n">
        <v>348</v>
      </c>
      <c r="P14" s="147" t="n">
        <v>229</v>
      </c>
      <c r="Q14" s="148" t="n">
        <v>187</v>
      </c>
      <c r="R14" s="121" t="n">
        <v>310</v>
      </c>
      <c r="S14" s="121" t="n">
        <v>355</v>
      </c>
      <c r="T14" s="121" t="n">
        <v>298</v>
      </c>
      <c r="V14" s="129">
        <f>T14/S14-1</f>
        <v/>
      </c>
    </row>
    <row r="15" ht="12.75" customHeight="1" s="223">
      <c r="A15" s="141" t="n">
        <v>11</v>
      </c>
      <c r="B15" s="146" t="inlineStr">
        <is>
          <t>Yuasa</t>
        </is>
      </c>
      <c r="C15" s="149" t="n">
        <v>209</v>
      </c>
      <c r="D15" s="149" t="n">
        <v>114</v>
      </c>
      <c r="E15" s="149" t="n">
        <v>183</v>
      </c>
      <c r="F15" s="149" t="n">
        <v>141</v>
      </c>
      <c r="G15" s="149" t="n">
        <v>122</v>
      </c>
      <c r="H15" s="149" t="n">
        <v>107</v>
      </c>
      <c r="I15" s="149" t="n">
        <v>148</v>
      </c>
      <c r="J15" s="150" t="n">
        <v>140</v>
      </c>
      <c r="K15" s="150" t="n">
        <v>165</v>
      </c>
      <c r="L15" s="150" t="n">
        <v>170</v>
      </c>
      <c r="M15" s="150" t="n">
        <v>191</v>
      </c>
      <c r="N15" s="148" t="n">
        <v>142</v>
      </c>
      <c r="O15" s="148" t="n">
        <v>258</v>
      </c>
      <c r="P15" s="148" t="n">
        <v>232</v>
      </c>
      <c r="Q15" s="148" t="n">
        <v>242</v>
      </c>
      <c r="R15" s="121" t="n">
        <v>410</v>
      </c>
      <c r="S15" s="121" t="n">
        <v>673</v>
      </c>
      <c r="T15" s="121" t="n">
        <v>615</v>
      </c>
      <c r="V15" s="129">
        <f>T15/S15-1</f>
        <v/>
      </c>
      <c r="W15" s="151" t="n"/>
    </row>
    <row r="16" ht="12.75" customHeight="1" s="223">
      <c r="A16" s="141" t="n">
        <v>12</v>
      </c>
      <c r="B16" s="146" t="inlineStr">
        <is>
          <t>Optima</t>
        </is>
      </c>
      <c r="C16" s="149" t="n">
        <v>57</v>
      </c>
      <c r="D16" s="149" t="n">
        <v>56</v>
      </c>
      <c r="E16" s="149" t="n">
        <v>55</v>
      </c>
      <c r="F16" s="149" t="n">
        <v>28</v>
      </c>
      <c r="G16" s="149" t="n">
        <v>36</v>
      </c>
      <c r="H16" s="149" t="n">
        <v>12</v>
      </c>
      <c r="I16" s="149" t="n">
        <v>19</v>
      </c>
      <c r="J16" s="152" t="n">
        <v>30</v>
      </c>
      <c r="K16" s="152" t="n">
        <v>37</v>
      </c>
      <c r="L16" s="152" t="n">
        <v>29</v>
      </c>
      <c r="M16" s="152" t="n">
        <v>55</v>
      </c>
      <c r="N16" s="152" t="n">
        <v>37</v>
      </c>
      <c r="O16" s="148" t="n">
        <v>66</v>
      </c>
      <c r="P16" s="148" t="n">
        <v>116</v>
      </c>
      <c r="Q16" s="148" t="n">
        <v>91</v>
      </c>
      <c r="R16" s="121" t="n">
        <v>173</v>
      </c>
      <c r="S16" s="121" t="n">
        <v>113</v>
      </c>
      <c r="T16" s="121" t="n">
        <v>34</v>
      </c>
      <c r="V16" s="129">
        <f>T16/S16-1</f>
        <v/>
      </c>
    </row>
    <row r="17" ht="12.75" customHeight="1" s="223">
      <c r="A17" s="130" t="n"/>
      <c r="B17" s="146" t="n"/>
      <c r="C17" s="149" t="n"/>
      <c r="D17" s="149" t="n"/>
      <c r="E17" s="149" t="n"/>
      <c r="F17" s="149" t="n"/>
      <c r="G17" s="149" t="n"/>
      <c r="H17" s="149" t="n"/>
      <c r="I17" s="149" t="n"/>
      <c r="J17" s="152" t="n"/>
      <c r="K17" s="152" t="n"/>
      <c r="L17" s="152" t="n"/>
      <c r="M17" s="152" t="n"/>
      <c r="N17" s="148" t="n"/>
      <c r="O17" s="148" t="n"/>
      <c r="P17" s="148" t="n"/>
      <c r="Q17" s="148" t="n"/>
      <c r="V17" s="129" t="n"/>
    </row>
    <row r="18" ht="15" customHeight="1" s="223">
      <c r="A18" s="255" t="inlineStr">
        <is>
          <t>Средне-ценовой  сегмент</t>
        </is>
      </c>
      <c r="B18" s="251" t="n"/>
      <c r="V18" s="129" t="n"/>
    </row>
    <row r="19" ht="12.75" customHeight="1" s="223">
      <c r="A19" s="130" t="n">
        <v>1</v>
      </c>
      <c r="B19" s="153" t="inlineStr">
        <is>
          <t xml:space="preserve">ZUBR </t>
        </is>
      </c>
      <c r="C19" s="154" t="n">
        <v>2868</v>
      </c>
      <c r="D19" s="154" t="n">
        <v>2477</v>
      </c>
      <c r="E19" s="154" t="n">
        <v>2795</v>
      </c>
      <c r="F19" s="154" t="n">
        <v>2303</v>
      </c>
      <c r="G19" s="154" t="n">
        <v>2336</v>
      </c>
      <c r="H19" s="154" t="n">
        <v>1965</v>
      </c>
      <c r="I19" s="154" t="n">
        <v>2454</v>
      </c>
      <c r="J19" s="155" t="n">
        <v>2345</v>
      </c>
      <c r="K19" s="155" t="n">
        <v>2809</v>
      </c>
      <c r="L19" s="155" t="n">
        <v>3022</v>
      </c>
      <c r="M19" s="155" t="n">
        <v>4134</v>
      </c>
      <c r="N19" s="155" t="n">
        <v>3652</v>
      </c>
      <c r="O19" s="155" t="n">
        <v>3295</v>
      </c>
      <c r="P19" s="155" t="n">
        <v>3985</v>
      </c>
      <c r="Q19" s="156" t="n">
        <v>2865</v>
      </c>
      <c r="R19" s="157" t="n">
        <v>3970</v>
      </c>
      <c r="S19" s="157" t="n">
        <v>5295</v>
      </c>
      <c r="T19" s="157" t="n">
        <v>4538</v>
      </c>
      <c r="U19" s="157" t="n"/>
      <c r="V19" s="129">
        <f>T19/S19-1</f>
        <v/>
      </c>
    </row>
    <row r="20" ht="12.75" customHeight="1" s="223">
      <c r="A20" s="130" t="n">
        <v>2</v>
      </c>
      <c r="B20" s="158" t="inlineStr">
        <is>
          <t>AKOM</t>
        </is>
      </c>
      <c r="C20" s="159" t="n">
        <v>1252</v>
      </c>
      <c r="D20" s="159" t="n">
        <v>1392</v>
      </c>
      <c r="E20" s="159" t="n">
        <v>1429</v>
      </c>
      <c r="F20" s="159" t="n">
        <v>1189</v>
      </c>
      <c r="G20" s="159" t="n">
        <v>819</v>
      </c>
      <c r="H20" s="159" t="n">
        <v>775</v>
      </c>
      <c r="I20" s="159" t="n">
        <v>1007</v>
      </c>
      <c r="J20" s="160" t="n">
        <v>983</v>
      </c>
      <c r="K20" s="160" t="n">
        <v>1882</v>
      </c>
      <c r="L20" s="160" t="n">
        <v>2730</v>
      </c>
      <c r="M20" s="160" t="n">
        <v>4747</v>
      </c>
      <c r="N20" s="161" t="n">
        <v>2951</v>
      </c>
      <c r="O20" s="161" t="n">
        <v>2247</v>
      </c>
      <c r="P20" s="161" t="n">
        <v>2471</v>
      </c>
      <c r="Q20" s="161" t="n">
        <v>2840</v>
      </c>
      <c r="R20" s="162" t="n">
        <v>2785</v>
      </c>
      <c r="S20" s="162" t="n">
        <v>4196</v>
      </c>
      <c r="T20" s="162" t="n">
        <v>2773</v>
      </c>
      <c r="U20" s="162" t="n"/>
      <c r="V20" s="129">
        <f>T20/S20-1</f>
        <v/>
      </c>
    </row>
    <row r="21" ht="12.75" customHeight="1" s="223">
      <c r="A21" s="130" t="n">
        <v>3</v>
      </c>
      <c r="B21" s="163" t="inlineStr">
        <is>
          <t>VOLAT</t>
        </is>
      </c>
      <c r="C21" s="164" t="n">
        <v>1208</v>
      </c>
      <c r="D21" s="164" t="n">
        <v>821</v>
      </c>
      <c r="E21" s="164" t="n">
        <v>986</v>
      </c>
      <c r="F21" s="164" t="n">
        <v>854</v>
      </c>
      <c r="G21" s="164" t="n">
        <v>744</v>
      </c>
      <c r="H21" s="164" t="n">
        <v>674</v>
      </c>
      <c r="I21" s="164" t="n">
        <v>880</v>
      </c>
      <c r="J21" s="164" t="n">
        <v>665</v>
      </c>
      <c r="K21" s="164" t="n">
        <v>976</v>
      </c>
      <c r="L21" s="164" t="n">
        <v>832</v>
      </c>
      <c r="M21" s="164" t="n">
        <v>1480</v>
      </c>
      <c r="N21" s="164" t="n">
        <v>998</v>
      </c>
      <c r="O21" s="164" t="n">
        <v>817</v>
      </c>
      <c r="P21" s="164" t="n">
        <v>867</v>
      </c>
      <c r="Q21" s="165" t="n">
        <v>897</v>
      </c>
      <c r="R21" s="166" t="n">
        <v>1164</v>
      </c>
      <c r="S21" s="166" t="n">
        <v>1304</v>
      </c>
      <c r="T21" s="166" t="n">
        <v>492</v>
      </c>
      <c r="U21" s="166" t="n"/>
      <c r="V21" s="129">
        <f>T21/S21-1</f>
        <v/>
      </c>
    </row>
    <row r="22" ht="12.75" customHeight="1" s="223">
      <c r="A22" s="141" t="n">
        <v>4</v>
      </c>
      <c r="B22" s="146" t="inlineStr">
        <is>
          <t>Westa</t>
        </is>
      </c>
      <c r="C22" s="147" t="n">
        <v>989</v>
      </c>
      <c r="D22" s="147" t="n">
        <v>538</v>
      </c>
      <c r="E22" s="147" t="n">
        <v>466</v>
      </c>
      <c r="F22" s="147" t="n">
        <v>493</v>
      </c>
      <c r="G22" s="147" t="n">
        <v>376</v>
      </c>
      <c r="H22" s="147" t="n">
        <v>369</v>
      </c>
      <c r="I22" s="147" t="n">
        <v>431</v>
      </c>
      <c r="J22" s="147" t="n">
        <v>366</v>
      </c>
      <c r="K22" s="147" t="n">
        <v>823</v>
      </c>
      <c r="L22" s="147" t="n">
        <v>780</v>
      </c>
      <c r="M22" s="147" t="n">
        <v>1245</v>
      </c>
      <c r="N22" s="147" t="n">
        <v>819</v>
      </c>
      <c r="O22" s="147" t="n">
        <v>779</v>
      </c>
      <c r="P22" s="147" t="n">
        <v>926</v>
      </c>
      <c r="Q22" s="148" t="n">
        <v>832</v>
      </c>
      <c r="R22" s="121" t="n">
        <v>812</v>
      </c>
      <c r="S22" s="121" t="n">
        <v>638</v>
      </c>
      <c r="T22" s="121" t="n">
        <v>641</v>
      </c>
      <c r="V22" s="129">
        <f>T22/S22-1</f>
        <v/>
      </c>
    </row>
    <row r="23" ht="12.75" customHeight="1" s="223">
      <c r="A23" s="141" t="n">
        <v>5</v>
      </c>
      <c r="B23" s="146" t="inlineStr">
        <is>
          <t>AutoPart</t>
        </is>
      </c>
      <c r="C23" s="147" t="n">
        <v>700</v>
      </c>
      <c r="D23" s="147" t="n">
        <v>419</v>
      </c>
      <c r="E23" s="147" t="n">
        <v>556</v>
      </c>
      <c r="F23" s="147" t="n">
        <v>313</v>
      </c>
      <c r="G23" s="147" t="n">
        <v>321</v>
      </c>
      <c r="H23" s="147" t="n">
        <v>312</v>
      </c>
      <c r="I23" s="147" t="n">
        <v>356</v>
      </c>
      <c r="J23" s="147" t="n">
        <v>428</v>
      </c>
      <c r="K23" s="147" t="n">
        <v>414</v>
      </c>
      <c r="L23" s="147" t="n">
        <v>668</v>
      </c>
      <c r="M23" s="147" t="n">
        <v>1143</v>
      </c>
      <c r="N23" s="147" t="n">
        <v>766</v>
      </c>
      <c r="O23" s="147" t="n">
        <v>647</v>
      </c>
      <c r="P23" s="147" t="n">
        <v>542</v>
      </c>
      <c r="Q23" s="148" t="n">
        <v>791</v>
      </c>
      <c r="R23" s="121" t="n">
        <v>576</v>
      </c>
      <c r="S23" s="121" t="n">
        <v>625</v>
      </c>
      <c r="T23" s="121" t="n">
        <v>312</v>
      </c>
      <c r="V23" s="129">
        <f>T23/S23-1</f>
        <v/>
      </c>
    </row>
    <row r="24" ht="12.75" customHeight="1" s="223">
      <c r="A24" s="141" t="n">
        <v>6</v>
      </c>
      <c r="B24" s="146" t="inlineStr">
        <is>
          <t>Tudor</t>
        </is>
      </c>
      <c r="C24" s="147" t="n">
        <v>334</v>
      </c>
      <c r="D24" s="147" t="n">
        <v>330</v>
      </c>
      <c r="E24" s="147" t="n">
        <v>358</v>
      </c>
      <c r="F24" s="147" t="n">
        <v>300</v>
      </c>
      <c r="G24" s="147" t="n">
        <v>284</v>
      </c>
      <c r="H24" s="147" t="n">
        <v>156</v>
      </c>
      <c r="I24" s="147" t="n">
        <v>280</v>
      </c>
      <c r="J24" s="147" t="n">
        <v>347</v>
      </c>
      <c r="K24" s="147" t="n">
        <v>441</v>
      </c>
      <c r="L24" s="147" t="n">
        <v>462</v>
      </c>
      <c r="M24" s="147" t="n">
        <v>779</v>
      </c>
      <c r="N24" s="147" t="n">
        <v>462</v>
      </c>
      <c r="O24" s="147" t="n">
        <v>408</v>
      </c>
      <c r="P24" s="147" t="n">
        <v>524</v>
      </c>
      <c r="Q24" s="148" t="n">
        <v>636</v>
      </c>
      <c r="R24" s="121" t="n">
        <v>863</v>
      </c>
      <c r="S24" s="121" t="n">
        <v>587</v>
      </c>
      <c r="T24" s="121" t="n">
        <v>722</v>
      </c>
      <c r="V24" s="129">
        <f>T24/S24-1</f>
        <v/>
      </c>
    </row>
    <row r="25" ht="12.75" customHeight="1" s="223">
      <c r="A25" s="141" t="n">
        <v>7</v>
      </c>
      <c r="B25" s="146" t="inlineStr">
        <is>
          <t>Hagen</t>
        </is>
      </c>
      <c r="C25" s="147" t="n">
        <v>383</v>
      </c>
      <c r="D25" s="147" t="n">
        <v>359</v>
      </c>
      <c r="E25" s="147" t="n">
        <v>286</v>
      </c>
      <c r="F25" s="147" t="n">
        <v>214</v>
      </c>
      <c r="G25" s="147" t="n">
        <v>168</v>
      </c>
      <c r="H25" s="147" t="n">
        <v>220</v>
      </c>
      <c r="I25" s="147" t="n">
        <v>233</v>
      </c>
      <c r="J25" s="147" t="n">
        <v>215</v>
      </c>
      <c r="K25" s="147" t="n">
        <v>252</v>
      </c>
      <c r="L25" s="147" t="n">
        <v>337</v>
      </c>
      <c r="M25" s="147" t="n">
        <v>335</v>
      </c>
      <c r="N25" s="147" t="n">
        <v>306</v>
      </c>
      <c r="O25" s="147" t="n">
        <v>411</v>
      </c>
      <c r="P25" s="147" t="n">
        <v>508</v>
      </c>
      <c r="Q25" s="148" t="n">
        <v>369</v>
      </c>
      <c r="R25" s="121" t="n">
        <v>359</v>
      </c>
      <c r="S25" s="121" t="n">
        <v>452</v>
      </c>
      <c r="T25" s="121" t="n">
        <v>314</v>
      </c>
      <c r="V25" s="129">
        <f>T25/S25-1</f>
        <v/>
      </c>
    </row>
    <row r="26" ht="12.75" customHeight="1" s="223">
      <c r="A26" s="141" t="n">
        <v>8</v>
      </c>
      <c r="B26" s="146" t="inlineStr">
        <is>
          <t>EDCON</t>
        </is>
      </c>
      <c r="C26" s="147" t="n">
        <v>336</v>
      </c>
      <c r="D26" s="147" t="n">
        <v>229</v>
      </c>
      <c r="E26" s="147" t="n">
        <v>184</v>
      </c>
      <c r="F26" s="147" t="n">
        <v>187</v>
      </c>
      <c r="G26" s="147" t="n">
        <v>110</v>
      </c>
      <c r="H26" s="147" t="n">
        <v>83</v>
      </c>
      <c r="I26" s="147" t="n">
        <v>118</v>
      </c>
      <c r="J26" s="147" t="n">
        <v>133</v>
      </c>
      <c r="K26" s="147" t="n">
        <v>241</v>
      </c>
      <c r="L26" s="147" t="n">
        <v>420</v>
      </c>
      <c r="M26" s="147" t="n">
        <v>679</v>
      </c>
      <c r="N26" s="147" t="n">
        <v>358</v>
      </c>
      <c r="O26" s="147" t="n">
        <v>430</v>
      </c>
      <c r="P26" s="147" t="n">
        <v>574</v>
      </c>
      <c r="Q26" s="148" t="n">
        <v>472</v>
      </c>
      <c r="R26" s="121" t="n">
        <v>528</v>
      </c>
      <c r="S26" s="121" t="n">
        <v>544</v>
      </c>
      <c r="T26" s="121" t="n">
        <v>584</v>
      </c>
      <c r="V26" s="129">
        <f>T26/S26-1</f>
        <v/>
      </c>
    </row>
    <row r="27" ht="12.75" customHeight="1" s="223">
      <c r="A27" s="141" t="n">
        <v>9</v>
      </c>
      <c r="B27" s="146" t="inlineStr">
        <is>
          <t>ZAP</t>
        </is>
      </c>
      <c r="C27" s="147" t="n">
        <v>265</v>
      </c>
      <c r="D27" s="147" t="n">
        <v>174</v>
      </c>
      <c r="E27" s="147" t="n">
        <v>228</v>
      </c>
      <c r="F27" s="147" t="n">
        <v>149</v>
      </c>
      <c r="G27" s="147" t="n">
        <v>147</v>
      </c>
      <c r="H27" s="147" t="n">
        <v>130</v>
      </c>
      <c r="I27" s="147" t="n">
        <v>178</v>
      </c>
      <c r="J27" s="147" t="n">
        <v>126</v>
      </c>
      <c r="K27" s="147" t="n">
        <v>190</v>
      </c>
      <c r="L27" s="147" t="n">
        <v>228</v>
      </c>
      <c r="M27" s="147" t="n">
        <v>237</v>
      </c>
      <c r="N27" s="147" t="n">
        <v>242</v>
      </c>
      <c r="O27" s="147" t="n">
        <v>173</v>
      </c>
      <c r="P27" s="147" t="n">
        <v>114</v>
      </c>
      <c r="Q27" s="148" t="n">
        <v>90</v>
      </c>
      <c r="R27" s="121" t="n">
        <v>102</v>
      </c>
      <c r="S27" s="121" t="n">
        <v>259</v>
      </c>
      <c r="T27" s="121" t="n">
        <v>178</v>
      </c>
      <c r="V27" s="129">
        <f>T27/S27-1</f>
        <v/>
      </c>
    </row>
    <row r="28" ht="12.75" customHeight="1" s="223">
      <c r="A28" s="141" t="n">
        <v>10</v>
      </c>
      <c r="B28" s="146" t="inlineStr">
        <is>
          <t>Sznajder</t>
        </is>
      </c>
      <c r="C28" s="147" t="n">
        <v>114</v>
      </c>
      <c r="D28" s="147" t="n">
        <v>72</v>
      </c>
      <c r="E28" s="147" t="n">
        <v>118</v>
      </c>
      <c r="F28" s="147" t="n">
        <v>89</v>
      </c>
      <c r="G28" s="147" t="n">
        <v>60</v>
      </c>
      <c r="H28" s="147" t="n">
        <v>77</v>
      </c>
      <c r="I28" s="147" t="n">
        <v>55</v>
      </c>
      <c r="J28" s="147" t="n">
        <v>57</v>
      </c>
      <c r="K28" s="147" t="n">
        <v>98</v>
      </c>
      <c r="L28" s="147" t="n">
        <v>157</v>
      </c>
      <c r="M28" s="147" t="n">
        <v>160</v>
      </c>
      <c r="N28" s="147" t="n">
        <v>170</v>
      </c>
      <c r="O28" s="147" t="n">
        <v>79</v>
      </c>
      <c r="P28" s="147" t="n">
        <v>290</v>
      </c>
      <c r="Q28" s="148" t="n">
        <v>213</v>
      </c>
      <c r="R28" s="121" t="n">
        <v>157</v>
      </c>
      <c r="S28" s="121" t="n">
        <v>307</v>
      </c>
      <c r="T28" s="121" t="n">
        <v>147</v>
      </c>
      <c r="V28" s="129">
        <f>T28/S28-1</f>
        <v/>
      </c>
    </row>
    <row r="29" ht="12.75" customHeight="1" s="223">
      <c r="A29" s="141" t="n">
        <v>11</v>
      </c>
      <c r="B29" s="146" t="inlineStr">
        <is>
          <t>Eurostart</t>
        </is>
      </c>
      <c r="C29" s="147" t="n">
        <v>274</v>
      </c>
      <c r="D29" s="147" t="n">
        <v>126</v>
      </c>
      <c r="E29" s="147" t="n">
        <v>128</v>
      </c>
      <c r="F29" s="147" t="n">
        <v>105</v>
      </c>
      <c r="G29" s="147" t="n">
        <v>77</v>
      </c>
      <c r="H29" s="147" t="n">
        <v>62</v>
      </c>
      <c r="I29" s="147" t="n">
        <v>74</v>
      </c>
      <c r="J29" s="147" t="n">
        <v>86</v>
      </c>
      <c r="K29" s="147" t="n">
        <v>95</v>
      </c>
      <c r="L29" s="147" t="n">
        <v>135</v>
      </c>
      <c r="M29" s="147" t="n">
        <v>234</v>
      </c>
      <c r="N29" s="147" t="n">
        <v>135</v>
      </c>
      <c r="O29" s="147" t="n">
        <v>129</v>
      </c>
      <c r="P29" s="147" t="n">
        <v>139</v>
      </c>
      <c r="Q29" s="148" t="n">
        <v>195</v>
      </c>
      <c r="R29" s="121" t="n">
        <v>186</v>
      </c>
      <c r="S29" s="121" t="n">
        <v>258</v>
      </c>
      <c r="T29" s="121" t="n">
        <v>159</v>
      </c>
      <c r="V29" s="129">
        <f>T29/S29-1</f>
        <v/>
      </c>
    </row>
    <row r="30" ht="12.75" customHeight="1" s="223">
      <c r="A30" s="141" t="n">
        <v>12</v>
      </c>
      <c r="B30" s="146" t="inlineStr">
        <is>
          <t>Monbat</t>
        </is>
      </c>
      <c r="C30" s="147" t="n">
        <v>81</v>
      </c>
      <c r="D30" s="147" t="n">
        <v>81</v>
      </c>
      <c r="E30" s="147" t="n">
        <v>69</v>
      </c>
      <c r="F30" s="147" t="n">
        <v>38</v>
      </c>
      <c r="G30" s="147" t="n">
        <v>38</v>
      </c>
      <c r="H30" s="147" t="n">
        <v>56</v>
      </c>
      <c r="I30" s="147" t="n">
        <v>89</v>
      </c>
      <c r="J30" s="147" t="n">
        <v>70</v>
      </c>
      <c r="K30" s="147" t="n">
        <v>93</v>
      </c>
      <c r="L30" s="147" t="n">
        <v>79</v>
      </c>
      <c r="M30" s="147" t="n">
        <v>192</v>
      </c>
      <c r="N30" s="147" t="n">
        <v>117</v>
      </c>
      <c r="O30" s="147" t="n">
        <v>139</v>
      </c>
      <c r="P30" s="147" t="n">
        <v>172</v>
      </c>
      <c r="Q30" s="148" t="n">
        <v>178</v>
      </c>
      <c r="R30" s="121" t="n">
        <v>230</v>
      </c>
      <c r="S30" s="121" t="n">
        <v>258</v>
      </c>
      <c r="T30" s="121" t="n">
        <v>127</v>
      </c>
      <c r="V30" s="129">
        <f>T30/S30-1</f>
        <v/>
      </c>
    </row>
    <row r="31" ht="12.75" customHeight="1" s="223">
      <c r="A31" s="141" t="n">
        <v>13</v>
      </c>
      <c r="B31" s="146" t="inlineStr">
        <is>
          <t>Centra</t>
        </is>
      </c>
      <c r="C31" s="147" t="n">
        <v>228</v>
      </c>
      <c r="D31" s="147" t="n">
        <v>132</v>
      </c>
      <c r="E31" s="147" t="n">
        <v>116</v>
      </c>
      <c r="F31" s="147" t="n">
        <v>112</v>
      </c>
      <c r="G31" s="147" t="n">
        <v>124</v>
      </c>
      <c r="H31" s="147" t="n">
        <v>131</v>
      </c>
      <c r="I31" s="147" t="n">
        <v>121</v>
      </c>
      <c r="J31" s="147" t="n">
        <v>145</v>
      </c>
      <c r="K31" s="147" t="n">
        <v>157</v>
      </c>
      <c r="L31" s="147" t="n">
        <v>134</v>
      </c>
      <c r="M31" s="147" t="n">
        <v>176</v>
      </c>
      <c r="N31" s="147" t="n">
        <v>149</v>
      </c>
      <c r="O31" s="147" t="n">
        <v>158</v>
      </c>
      <c r="P31" s="147" t="n">
        <v>251</v>
      </c>
      <c r="Q31" s="148" t="n">
        <v>175</v>
      </c>
      <c r="R31" s="121" t="n">
        <v>361</v>
      </c>
      <c r="S31" s="121" t="n">
        <v>208</v>
      </c>
      <c r="T31" s="121" t="n">
        <v>256</v>
      </c>
      <c r="V31" s="129">
        <f>T31/S31-1</f>
        <v/>
      </c>
    </row>
    <row r="32" ht="12.75" customHeight="1" s="223">
      <c r="A32" s="141" t="n">
        <v>14</v>
      </c>
      <c r="B32" s="146" t="inlineStr">
        <is>
          <t>Зверь</t>
        </is>
      </c>
      <c r="C32" s="149" t="n">
        <v>102</v>
      </c>
      <c r="D32" s="149" t="n">
        <v>50</v>
      </c>
      <c r="E32" s="149" t="n">
        <v>42</v>
      </c>
      <c r="F32" s="149" t="n">
        <v>22</v>
      </c>
      <c r="G32" s="149" t="n">
        <v>19</v>
      </c>
      <c r="H32" s="149" t="n">
        <v>21</v>
      </c>
      <c r="I32" s="149" t="n">
        <v>18</v>
      </c>
      <c r="J32" s="152" t="n">
        <v>31</v>
      </c>
      <c r="K32" s="152" t="n">
        <v>57</v>
      </c>
      <c r="L32" s="152" t="n">
        <v>89</v>
      </c>
      <c r="M32" s="152" t="n">
        <v>107</v>
      </c>
      <c r="N32" s="148" t="n">
        <v>87</v>
      </c>
      <c r="O32" s="148" t="n">
        <v>83</v>
      </c>
      <c r="P32" s="148" t="n">
        <v>95</v>
      </c>
      <c r="Q32" s="148" t="n">
        <v>128</v>
      </c>
      <c r="R32" s="121" t="n">
        <v>93</v>
      </c>
      <c r="S32" s="121" t="n">
        <v>83</v>
      </c>
      <c r="T32" s="121" t="n">
        <v>116</v>
      </c>
      <c r="V32" s="129">
        <f>T32/S32-1</f>
        <v/>
      </c>
    </row>
    <row r="33" ht="12.75" customHeight="1" s="223">
      <c r="A33" s="141" t="n">
        <v>15</v>
      </c>
      <c r="B33" s="146" t="inlineStr">
        <is>
          <t>DETA</t>
        </is>
      </c>
      <c r="C33" s="149" t="n">
        <v>404</v>
      </c>
      <c r="D33" s="149" t="n">
        <v>144</v>
      </c>
      <c r="E33" s="149" t="n">
        <v>143</v>
      </c>
      <c r="F33" s="149" t="n">
        <v>138</v>
      </c>
      <c r="G33" s="149" t="n">
        <v>77</v>
      </c>
      <c r="H33" s="149" t="n">
        <v>115</v>
      </c>
      <c r="I33" s="149" t="n">
        <v>104</v>
      </c>
      <c r="J33" s="150" t="n">
        <v>151</v>
      </c>
      <c r="K33" s="150" t="n">
        <v>209</v>
      </c>
      <c r="L33" s="150" t="n">
        <v>275</v>
      </c>
      <c r="M33" s="150" t="n">
        <v>534</v>
      </c>
      <c r="N33" s="148" t="n">
        <v>350</v>
      </c>
      <c r="O33" s="148" t="n">
        <v>225</v>
      </c>
      <c r="P33" s="148" t="n">
        <v>356</v>
      </c>
      <c r="Q33" s="148" t="n">
        <v>191</v>
      </c>
      <c r="R33" s="121" t="n">
        <v>195</v>
      </c>
      <c r="S33" s="121" t="n">
        <v>92</v>
      </c>
      <c r="T33" s="121" t="n">
        <v>104</v>
      </c>
      <c r="V33" s="129">
        <f>T33/S33-1</f>
        <v/>
      </c>
    </row>
    <row r="34" ht="12.75" customHeight="1" s="223">
      <c r="A34" s="141" t="n">
        <v>16</v>
      </c>
      <c r="B34" s="146" t="inlineStr">
        <is>
          <t>АкТех</t>
        </is>
      </c>
      <c r="C34" s="149" t="n">
        <v>72</v>
      </c>
      <c r="D34" s="149" t="n">
        <v>70</v>
      </c>
      <c r="E34" s="149" t="n">
        <v>59</v>
      </c>
      <c r="F34" s="149" t="n">
        <v>38</v>
      </c>
      <c r="G34" s="149" t="n">
        <v>49</v>
      </c>
      <c r="H34" s="149" t="n">
        <v>36</v>
      </c>
      <c r="I34" s="149" t="n">
        <v>27</v>
      </c>
      <c r="J34" s="150" t="n">
        <v>63</v>
      </c>
      <c r="K34" s="150" t="n">
        <v>75</v>
      </c>
      <c r="L34" s="150" t="n">
        <v>56</v>
      </c>
      <c r="M34" s="150" t="n">
        <v>101</v>
      </c>
      <c r="N34" s="148" t="n">
        <v>61</v>
      </c>
      <c r="O34" s="148" t="n">
        <v>89</v>
      </c>
      <c r="P34" s="148" t="n">
        <v>115</v>
      </c>
      <c r="Q34" s="148" t="n">
        <v>161</v>
      </c>
      <c r="R34" s="121" t="n">
        <v>154</v>
      </c>
      <c r="S34" s="121" t="n">
        <v>269</v>
      </c>
      <c r="T34" s="121" t="n">
        <v>270</v>
      </c>
      <c r="V34" s="129">
        <f>T34/S34-1</f>
        <v/>
      </c>
    </row>
    <row r="35" ht="12.75" customHeight="1" s="223">
      <c r="A35" s="141" t="n">
        <v>17</v>
      </c>
      <c r="B35" s="146" t="inlineStr">
        <is>
          <t>Thomas</t>
        </is>
      </c>
      <c r="C35" s="147" t="n">
        <v>69</v>
      </c>
      <c r="D35" s="147" t="n">
        <v>38</v>
      </c>
      <c r="E35" s="147" t="n">
        <v>50</v>
      </c>
      <c r="F35" s="147" t="n">
        <v>19</v>
      </c>
      <c r="G35" s="147" t="n">
        <v>23</v>
      </c>
      <c r="H35" s="147" t="n">
        <v>25</v>
      </c>
      <c r="I35" s="147" t="n">
        <v>29</v>
      </c>
      <c r="J35" s="147" t="n">
        <v>29</v>
      </c>
      <c r="K35" s="147" t="n">
        <v>48</v>
      </c>
      <c r="L35" s="147" t="n">
        <v>51</v>
      </c>
      <c r="M35" s="147" t="n">
        <v>143</v>
      </c>
      <c r="N35" s="147" t="n">
        <v>143</v>
      </c>
      <c r="O35" s="147" t="n">
        <v>113</v>
      </c>
      <c r="P35" s="147" t="n">
        <v>221</v>
      </c>
      <c r="Q35" s="148" t="n">
        <v>163</v>
      </c>
      <c r="R35" s="121" t="n">
        <v>129</v>
      </c>
      <c r="S35" s="121" t="n">
        <v>261</v>
      </c>
      <c r="T35" s="121" t="n">
        <v>212</v>
      </c>
      <c r="V35" s="129">
        <f>T35/S35-1</f>
        <v/>
      </c>
    </row>
    <row r="36" ht="12.75" customHeight="1" s="223">
      <c r="A36" s="141" t="n">
        <v>18</v>
      </c>
      <c r="B36" s="146" t="inlineStr">
        <is>
          <t>BARS</t>
        </is>
      </c>
      <c r="C36" s="149" t="n">
        <v>59</v>
      </c>
      <c r="D36" s="149" t="n">
        <v>28</v>
      </c>
      <c r="E36" s="149" t="n">
        <v>60</v>
      </c>
      <c r="F36" s="149" t="n">
        <v>40</v>
      </c>
      <c r="G36" s="149" t="n">
        <v>12</v>
      </c>
      <c r="H36" s="149" t="n">
        <v>20</v>
      </c>
      <c r="I36" s="149" t="n">
        <v>22</v>
      </c>
      <c r="J36" s="152" t="n">
        <v>24</v>
      </c>
      <c r="K36" s="152" t="n">
        <v>54</v>
      </c>
      <c r="L36" s="152" t="n">
        <v>60</v>
      </c>
      <c r="M36" s="152" t="n">
        <v>123</v>
      </c>
      <c r="N36" s="148" t="n">
        <v>54</v>
      </c>
      <c r="O36" s="148" t="n">
        <v>59</v>
      </c>
      <c r="P36" s="148" t="n">
        <v>26</v>
      </c>
      <c r="Q36" s="148" t="n">
        <v>85</v>
      </c>
      <c r="R36" s="121" t="n">
        <v>86</v>
      </c>
      <c r="S36" s="121" t="n">
        <v>127</v>
      </c>
      <c r="T36" s="121" t="n">
        <v>13</v>
      </c>
      <c r="V36" s="129">
        <f>T36/S36-1</f>
        <v/>
      </c>
    </row>
    <row r="37" ht="12.75" customHeight="1" s="223">
      <c r="A37" s="141" t="n">
        <v>19</v>
      </c>
      <c r="B37" s="146" t="inlineStr">
        <is>
          <t>A-mega</t>
        </is>
      </c>
      <c r="C37" s="147" t="n">
        <v>133</v>
      </c>
      <c r="D37" s="147" t="n">
        <v>110</v>
      </c>
      <c r="E37" s="147" t="n">
        <v>67</v>
      </c>
      <c r="F37" s="147" t="n">
        <v>73</v>
      </c>
      <c r="G37" s="147" t="n">
        <v>40</v>
      </c>
      <c r="H37" s="147" t="n">
        <v>44</v>
      </c>
      <c r="I37" s="147" t="n">
        <v>78</v>
      </c>
      <c r="J37" s="147" t="n">
        <v>52</v>
      </c>
      <c r="K37" s="147" t="n">
        <v>86</v>
      </c>
      <c r="L37" s="147" t="n">
        <v>152</v>
      </c>
      <c r="M37" s="147" t="n">
        <v>240</v>
      </c>
      <c r="N37" s="147" t="n">
        <v>121</v>
      </c>
      <c r="O37" s="147" t="n">
        <v>91</v>
      </c>
      <c r="P37" s="147" t="n">
        <v>95</v>
      </c>
      <c r="Q37" s="148" t="n">
        <v>101</v>
      </c>
      <c r="R37" s="121" t="n">
        <v>122</v>
      </c>
      <c r="S37" s="121" t="n">
        <v>90</v>
      </c>
      <c r="T37" s="121" t="n">
        <v>102</v>
      </c>
      <c r="V37" s="129">
        <f>T37/S37-1</f>
        <v/>
      </c>
    </row>
    <row r="38" ht="12.75" customHeight="1" s="223">
      <c r="A38" s="141" t="n">
        <v>20</v>
      </c>
      <c r="B38" s="146" t="inlineStr">
        <is>
          <t>MOLL</t>
        </is>
      </c>
      <c r="C38" s="121" t="n">
        <v>169</v>
      </c>
      <c r="D38" s="121" t="n">
        <v>88</v>
      </c>
      <c r="E38" s="121" t="n">
        <v>90</v>
      </c>
      <c r="F38" s="121" t="n">
        <v>123</v>
      </c>
      <c r="G38" s="121" t="n">
        <v>57</v>
      </c>
      <c r="H38" s="121" t="n">
        <v>61</v>
      </c>
      <c r="I38" s="121" t="n">
        <v>71</v>
      </c>
      <c r="J38" s="121" t="n">
        <v>82</v>
      </c>
      <c r="K38" s="121" t="n">
        <v>100</v>
      </c>
      <c r="L38" s="121" t="n">
        <v>101</v>
      </c>
      <c r="M38" s="121" t="n">
        <v>148</v>
      </c>
      <c r="N38" s="121" t="n">
        <v>119</v>
      </c>
      <c r="O38" s="121" t="n">
        <v>104</v>
      </c>
      <c r="P38" s="147" t="n">
        <v>105</v>
      </c>
      <c r="Q38" s="121" t="n">
        <v>87</v>
      </c>
      <c r="R38" s="121" t="n">
        <v>51</v>
      </c>
      <c r="S38" s="121" t="n">
        <v>50</v>
      </c>
      <c r="T38" s="121" t="n">
        <v>63</v>
      </c>
      <c r="V38" s="129">
        <f>T38/S38-1</f>
        <v/>
      </c>
    </row>
    <row r="39" ht="12.75" customHeight="1" s="223">
      <c r="A39" s="141" t="n">
        <v>21</v>
      </c>
      <c r="B39" s="146" t="inlineStr">
        <is>
          <t>Tenax</t>
        </is>
      </c>
      <c r="C39" s="149" t="n">
        <v>145</v>
      </c>
      <c r="D39" s="149" t="n">
        <v>111</v>
      </c>
      <c r="E39" s="149" t="n">
        <v>139</v>
      </c>
      <c r="F39" s="149" t="n">
        <v>117</v>
      </c>
      <c r="G39" s="149" t="n">
        <v>122</v>
      </c>
      <c r="H39" s="149" t="n">
        <v>72</v>
      </c>
      <c r="I39" s="149" t="n">
        <v>129</v>
      </c>
      <c r="J39" s="150" t="n">
        <v>119</v>
      </c>
      <c r="K39" s="150" t="n">
        <v>123</v>
      </c>
      <c r="L39" s="150" t="n">
        <v>93</v>
      </c>
      <c r="M39" s="150" t="n">
        <v>206</v>
      </c>
      <c r="N39" s="148" t="n">
        <v>112</v>
      </c>
      <c r="O39" s="148" t="n">
        <v>111</v>
      </c>
      <c r="P39" s="148" t="n">
        <v>104</v>
      </c>
      <c r="Q39" s="148" t="n">
        <v>88</v>
      </c>
      <c r="R39" s="121" t="n">
        <v>57</v>
      </c>
      <c r="S39" s="121" t="n">
        <v>62</v>
      </c>
      <c r="T39" s="121" t="n">
        <v>106</v>
      </c>
      <c r="V39" s="129">
        <f>T39/S39-1</f>
        <v/>
      </c>
    </row>
    <row r="40" ht="12.75" customHeight="1" s="223">
      <c r="A40" s="141" t="n">
        <v>22</v>
      </c>
      <c r="B40" s="146" t="inlineStr">
        <is>
          <t>AD</t>
        </is>
      </c>
      <c r="C40" s="149" t="n">
        <v>65</v>
      </c>
      <c r="D40" s="149" t="n">
        <v>25</v>
      </c>
      <c r="E40" s="149" t="n">
        <v>26</v>
      </c>
      <c r="F40" s="149" t="n">
        <v>23</v>
      </c>
      <c r="G40" s="149" t="n">
        <v>17</v>
      </c>
      <c r="H40" s="149" t="n">
        <v>19</v>
      </c>
      <c r="I40" s="149" t="n">
        <v>8</v>
      </c>
      <c r="J40" s="150" t="n">
        <v>23</v>
      </c>
      <c r="K40" s="150" t="n">
        <v>18</v>
      </c>
      <c r="L40" s="150" t="n">
        <v>79</v>
      </c>
      <c r="M40" s="150" t="n">
        <v>79</v>
      </c>
      <c r="N40" s="148" t="n">
        <v>55</v>
      </c>
      <c r="O40" s="148" t="n">
        <v>29</v>
      </c>
      <c r="P40" s="148" t="n">
        <v>38</v>
      </c>
      <c r="Q40" s="148" t="n">
        <v>16</v>
      </c>
      <c r="R40" s="121" t="n">
        <v>69</v>
      </c>
      <c r="S40" s="121" t="n">
        <v>21</v>
      </c>
      <c r="T40" s="121" t="n">
        <v>23</v>
      </c>
      <c r="V40" s="129">
        <f>T40/S40-1</f>
        <v/>
      </c>
    </row>
    <row r="41" ht="12.75" customHeight="1" s="223">
      <c r="A41" s="141" t="n">
        <v>23</v>
      </c>
      <c r="B41" s="146" t="inlineStr">
        <is>
          <t>Titan</t>
        </is>
      </c>
      <c r="C41" s="149" t="n">
        <v>62</v>
      </c>
      <c r="D41" s="149" t="n">
        <v>66</v>
      </c>
      <c r="E41" s="149" t="n">
        <v>37</v>
      </c>
      <c r="F41" s="149" t="n">
        <v>25</v>
      </c>
      <c r="G41" s="149" t="n">
        <v>38</v>
      </c>
      <c r="H41" s="149" t="n">
        <v>19</v>
      </c>
      <c r="I41" s="149" t="n">
        <v>27</v>
      </c>
      <c r="J41" s="150" t="n">
        <v>29</v>
      </c>
      <c r="K41" s="150" t="n">
        <v>32</v>
      </c>
      <c r="L41" s="150" t="n">
        <v>65</v>
      </c>
      <c r="M41" s="150" t="n">
        <v>113</v>
      </c>
      <c r="N41" s="148" t="n">
        <v>98</v>
      </c>
      <c r="O41" s="148" t="n">
        <v>66</v>
      </c>
      <c r="P41" s="148" t="n">
        <v>28</v>
      </c>
      <c r="Q41" s="148" t="n">
        <v>88</v>
      </c>
      <c r="R41" s="121" t="n">
        <v>56</v>
      </c>
      <c r="S41" s="121" t="n">
        <v>51</v>
      </c>
      <c r="T41" s="121" t="n">
        <v>48</v>
      </c>
      <c r="V41" s="129">
        <f>T41/S41-1</f>
        <v/>
      </c>
    </row>
    <row r="42" ht="12.75" customHeight="1" s="223">
      <c r="A42" s="141" t="n">
        <v>24</v>
      </c>
      <c r="B42" s="146" t="inlineStr">
        <is>
          <t>ENRUN</t>
        </is>
      </c>
      <c r="C42" s="149" t="n">
        <v>174</v>
      </c>
      <c r="D42" s="149" t="n">
        <v>60</v>
      </c>
      <c r="E42" s="149" t="n">
        <v>83</v>
      </c>
      <c r="F42" s="149" t="n">
        <v>116</v>
      </c>
      <c r="G42" s="149" t="n">
        <v>94</v>
      </c>
      <c r="H42" s="149" t="n">
        <v>60</v>
      </c>
      <c r="I42" s="149" t="n">
        <v>63</v>
      </c>
      <c r="J42" s="152" t="n">
        <v>117</v>
      </c>
      <c r="K42" s="152" t="n">
        <v>82</v>
      </c>
      <c r="L42" s="152" t="n">
        <v>105</v>
      </c>
      <c r="M42" s="152" t="n">
        <v>78</v>
      </c>
      <c r="N42" s="152" t="n">
        <v>93</v>
      </c>
      <c r="O42" s="148" t="n">
        <v>46</v>
      </c>
      <c r="P42" s="148" t="n">
        <v>124</v>
      </c>
      <c r="Q42" s="148" t="n">
        <v>72</v>
      </c>
      <c r="R42" s="121" t="n">
        <v>71</v>
      </c>
      <c r="S42" s="121" t="n">
        <v>20</v>
      </c>
      <c r="T42" s="121" t="n">
        <v>54</v>
      </c>
      <c r="V42" s="129">
        <f>T42/S42-1</f>
        <v/>
      </c>
    </row>
    <row r="43" ht="12.75" customHeight="1" s="223">
      <c r="B43" s="146" t="n"/>
      <c r="C43" s="147" t="n"/>
      <c r="D43" s="147" t="n"/>
      <c r="E43" s="147" t="n"/>
      <c r="F43" s="147" t="n"/>
      <c r="G43" s="147" t="n"/>
      <c r="H43" s="147" t="n"/>
      <c r="I43" s="147" t="n"/>
      <c r="J43" s="147" t="n"/>
      <c r="K43" s="147" t="n"/>
      <c r="L43" s="147" t="n"/>
      <c r="M43" s="147" t="n"/>
      <c r="N43" s="147" t="n"/>
      <c r="O43" s="147" t="n"/>
      <c r="P43" s="147" t="n"/>
      <c r="Q43" s="148" t="n"/>
    </row>
    <row r="44" ht="15" customHeight="1" s="223">
      <c r="A44" s="247" t="inlineStr">
        <is>
          <t>Эконом сегмент</t>
        </is>
      </c>
      <c r="B44" s="248" t="n"/>
    </row>
    <row r="45" ht="12.75" customHeight="1" s="223">
      <c r="A45" s="141" t="n">
        <v>1</v>
      </c>
      <c r="B45" s="146" t="inlineStr">
        <is>
          <t>Автофан</t>
        </is>
      </c>
      <c r="C45" s="149" t="n">
        <v>358</v>
      </c>
      <c r="D45" s="149" t="n">
        <v>528</v>
      </c>
      <c r="E45" s="149" t="n">
        <v>368</v>
      </c>
      <c r="F45" s="149" t="n">
        <v>392</v>
      </c>
      <c r="G45" s="149" t="n">
        <v>403</v>
      </c>
      <c r="H45" s="149" t="n">
        <v>380</v>
      </c>
      <c r="I45" s="149" t="n">
        <v>416</v>
      </c>
      <c r="J45" s="150" t="n">
        <v>416</v>
      </c>
      <c r="K45" s="150" t="n">
        <v>346</v>
      </c>
      <c r="L45" s="150" t="n">
        <v>412</v>
      </c>
      <c r="M45" s="150" t="n">
        <v>417</v>
      </c>
      <c r="N45" s="148" t="n">
        <v>385</v>
      </c>
      <c r="O45" s="148" t="n">
        <v>325</v>
      </c>
      <c r="P45" s="148" t="n">
        <v>438</v>
      </c>
      <c r="Q45" s="148" t="n">
        <v>346</v>
      </c>
      <c r="R45" s="121" t="n">
        <v>175</v>
      </c>
      <c r="S45" s="121" t="n">
        <v>124</v>
      </c>
      <c r="T45" s="121" t="n">
        <v>143</v>
      </c>
      <c r="V45" s="129">
        <f>T45/S45-1</f>
        <v/>
      </c>
    </row>
    <row r="46" ht="12.75" customHeight="1" s="223">
      <c r="A46" s="141" t="n">
        <v>2</v>
      </c>
      <c r="B46" s="146" t="inlineStr">
        <is>
          <t>ИСТОК</t>
        </is>
      </c>
      <c r="C46" s="147" t="n">
        <v>114</v>
      </c>
      <c r="D46" s="147" t="n">
        <v>91</v>
      </c>
      <c r="E46" s="147" t="n">
        <v>125</v>
      </c>
      <c r="F46" s="147" t="n">
        <v>58</v>
      </c>
      <c r="G46" s="147" t="n">
        <v>55</v>
      </c>
      <c r="H46" s="147" t="n">
        <v>55</v>
      </c>
      <c r="I46" s="147" t="n">
        <v>57</v>
      </c>
      <c r="J46" s="147" t="n">
        <v>71</v>
      </c>
      <c r="K46" s="147" t="n">
        <v>97</v>
      </c>
      <c r="L46" s="147" t="n">
        <v>110</v>
      </c>
      <c r="M46" s="147" t="n">
        <v>144</v>
      </c>
      <c r="N46" s="147" t="n">
        <v>96</v>
      </c>
      <c r="O46" s="147" t="n">
        <v>114</v>
      </c>
      <c r="P46" s="147" t="n">
        <v>200</v>
      </c>
      <c r="Q46" s="148" t="n">
        <v>160</v>
      </c>
      <c r="R46" s="121" t="n">
        <v>129</v>
      </c>
      <c r="S46" s="121" t="n">
        <v>155</v>
      </c>
      <c r="T46" s="121" t="n">
        <v>101</v>
      </c>
      <c r="V46" s="129">
        <f>T46/S46-1</f>
        <v/>
      </c>
    </row>
    <row r="47" ht="12.75" customHeight="1" s="223">
      <c r="A47" s="141" t="n">
        <v>3</v>
      </c>
      <c r="B47" s="146" t="inlineStr">
        <is>
          <t>GIGAWATT</t>
        </is>
      </c>
      <c r="C47" s="147" t="n">
        <v>145</v>
      </c>
      <c r="D47" s="147" t="n">
        <v>87</v>
      </c>
      <c r="E47" s="147" t="n">
        <v>103</v>
      </c>
      <c r="F47" s="147" t="n">
        <v>49</v>
      </c>
      <c r="G47" s="147" t="n">
        <v>57</v>
      </c>
      <c r="H47" s="147" t="n">
        <v>49</v>
      </c>
      <c r="I47" s="147" t="n">
        <v>56</v>
      </c>
      <c r="J47" s="147" t="n">
        <v>94</v>
      </c>
      <c r="K47" s="147" t="n">
        <v>89</v>
      </c>
      <c r="L47" s="147" t="n">
        <v>84</v>
      </c>
      <c r="M47" s="147" t="n">
        <v>187</v>
      </c>
      <c r="N47" s="147" t="n">
        <v>112</v>
      </c>
      <c r="O47" s="147" t="n">
        <v>103</v>
      </c>
      <c r="P47" s="147" t="n">
        <v>197</v>
      </c>
      <c r="Q47" s="148" t="n">
        <v>157</v>
      </c>
      <c r="R47" s="121" t="n">
        <v>52</v>
      </c>
      <c r="S47" s="121" t="n">
        <v>145</v>
      </c>
      <c r="T47" s="121" t="n">
        <v>76</v>
      </c>
      <c r="V47" s="129">
        <f>T47/S47-1</f>
        <v/>
      </c>
    </row>
    <row r="48" ht="12.75" customHeight="1" s="223">
      <c r="A48" s="141" t="n">
        <v>4</v>
      </c>
      <c r="B48" s="146" t="inlineStr">
        <is>
          <t>Redox</t>
        </is>
      </c>
      <c r="C48" s="149" t="n">
        <v>89</v>
      </c>
      <c r="D48" s="149" t="n">
        <v>49</v>
      </c>
      <c r="E48" s="149" t="n">
        <v>57</v>
      </c>
      <c r="F48" s="149" t="n">
        <v>70</v>
      </c>
      <c r="G48" s="149" t="n">
        <v>39</v>
      </c>
      <c r="H48" s="149" t="n">
        <v>39</v>
      </c>
      <c r="I48" s="149" t="n">
        <v>40</v>
      </c>
      <c r="J48" s="150" t="n">
        <v>58</v>
      </c>
      <c r="K48" s="150" t="n">
        <v>40</v>
      </c>
      <c r="L48" s="150" t="n">
        <v>79</v>
      </c>
      <c r="M48" s="150" t="n">
        <v>90</v>
      </c>
      <c r="N48" s="148" t="n">
        <v>40</v>
      </c>
      <c r="O48" s="148" t="n">
        <v>68</v>
      </c>
      <c r="P48" s="148" t="n">
        <v>96</v>
      </c>
      <c r="Q48" s="148" t="n">
        <v>151</v>
      </c>
      <c r="R48" s="121" t="n">
        <v>46</v>
      </c>
      <c r="S48" s="121" t="n">
        <v>13</v>
      </c>
      <c r="T48" s="121" t="n">
        <v>38</v>
      </c>
      <c r="V48" s="129">
        <f>T48/S48-1</f>
        <v/>
      </c>
    </row>
    <row r="49" ht="12.75" customHeight="1" s="223">
      <c r="A49" s="141" t="n">
        <v>5</v>
      </c>
      <c r="B49" s="146" t="inlineStr">
        <is>
          <t>Курский Аккумулятор</t>
        </is>
      </c>
      <c r="C49" s="149" t="n">
        <v>36</v>
      </c>
      <c r="D49" s="149" t="n">
        <v>53</v>
      </c>
      <c r="E49" s="149" t="n">
        <v>68</v>
      </c>
      <c r="F49" s="149" t="n">
        <v>61</v>
      </c>
      <c r="G49" s="149" t="n">
        <v>31</v>
      </c>
      <c r="H49" s="149" t="n">
        <v>26</v>
      </c>
      <c r="I49" s="149" t="n">
        <v>61</v>
      </c>
      <c r="J49" s="150" t="n">
        <v>36</v>
      </c>
      <c r="K49" s="150" t="n">
        <v>23</v>
      </c>
      <c r="L49" s="150" t="n">
        <v>46</v>
      </c>
      <c r="M49" s="150" t="n">
        <v>104</v>
      </c>
      <c r="N49" s="148" t="n">
        <v>26</v>
      </c>
      <c r="O49" s="148" t="n">
        <v>59</v>
      </c>
      <c r="P49" s="148" t="n">
        <v>117</v>
      </c>
      <c r="Q49" s="148" t="n">
        <v>115</v>
      </c>
      <c r="R49" s="121" t="n">
        <v>111</v>
      </c>
      <c r="S49" s="121" t="n">
        <v>47</v>
      </c>
      <c r="T49" s="121" t="n">
        <v>162</v>
      </c>
      <c r="V49" s="129">
        <f>T49/S49-1</f>
        <v/>
      </c>
    </row>
    <row r="50" ht="12.75" customHeight="1" s="223">
      <c r="A50" s="141" t="n">
        <v>6</v>
      </c>
      <c r="B50" s="146" t="inlineStr">
        <is>
          <t>Kainar</t>
        </is>
      </c>
      <c r="C50" s="147" t="n">
        <v>160</v>
      </c>
      <c r="D50" s="147" t="n">
        <v>90</v>
      </c>
      <c r="E50" s="147" t="n">
        <v>132</v>
      </c>
      <c r="F50" s="147" t="n">
        <v>75</v>
      </c>
      <c r="G50" s="147" t="n">
        <v>126</v>
      </c>
      <c r="H50" s="147" t="n">
        <v>68</v>
      </c>
      <c r="I50" s="147" t="n">
        <v>52</v>
      </c>
      <c r="J50" s="147" t="n">
        <v>59</v>
      </c>
      <c r="K50" s="147" t="n">
        <v>77</v>
      </c>
      <c r="L50" s="147" t="n">
        <v>117</v>
      </c>
      <c r="M50" s="147" t="n">
        <v>279</v>
      </c>
      <c r="N50" s="147" t="n">
        <v>196</v>
      </c>
      <c r="O50" s="147" t="n">
        <v>130</v>
      </c>
      <c r="P50" s="147" t="n">
        <v>139</v>
      </c>
      <c r="Q50" s="148" t="n">
        <v>86</v>
      </c>
      <c r="R50" s="121" t="n">
        <v>114</v>
      </c>
      <c r="S50" s="121" t="n">
        <v>56</v>
      </c>
      <c r="T50" s="121" t="n">
        <v>90</v>
      </c>
      <c r="V50" s="129">
        <f>T50/S50-1</f>
        <v/>
      </c>
    </row>
    <row r="51" ht="12.75" customHeight="1" s="223">
      <c r="A51" s="141" t="n">
        <v>7</v>
      </c>
      <c r="B51" s="146" t="n">
        <v>555</v>
      </c>
      <c r="C51" s="149" t="n">
        <v>40</v>
      </c>
      <c r="D51" s="149" t="n">
        <v>18</v>
      </c>
      <c r="E51" s="149" t="n">
        <v>19</v>
      </c>
      <c r="F51" s="149" t="n">
        <v>14</v>
      </c>
      <c r="G51" s="149" t="n">
        <v>10</v>
      </c>
      <c r="H51" s="149" t="n">
        <v>34</v>
      </c>
      <c r="I51" s="149" t="n">
        <v>16</v>
      </c>
      <c r="J51" s="150" t="n">
        <v>15</v>
      </c>
      <c r="K51" s="150" t="n">
        <v>26</v>
      </c>
      <c r="L51" s="150" t="n">
        <v>25</v>
      </c>
      <c r="M51" s="150" t="n">
        <v>47</v>
      </c>
      <c r="N51" s="148" t="n">
        <v>46</v>
      </c>
      <c r="O51" s="148" t="n">
        <v>39</v>
      </c>
      <c r="P51" s="148" t="n">
        <v>45</v>
      </c>
      <c r="Q51" s="148" t="n">
        <v>58</v>
      </c>
      <c r="R51" s="121" t="n">
        <v>9</v>
      </c>
      <c r="S51" s="121" t="n">
        <v>19</v>
      </c>
      <c r="T51" s="121" t="n">
        <v>7</v>
      </c>
      <c r="V51" s="129">
        <f>T51/S51-1</f>
        <v/>
      </c>
    </row>
    <row r="52" ht="12.75" customHeight="1" s="223">
      <c r="A52" s="141" t="n">
        <v>8</v>
      </c>
      <c r="B52" s="146" t="inlineStr">
        <is>
          <t>BRAVO</t>
        </is>
      </c>
      <c r="C52" s="149" t="n">
        <v>69</v>
      </c>
      <c r="D52" s="149" t="n">
        <v>51</v>
      </c>
      <c r="E52" s="149" t="n">
        <v>53</v>
      </c>
      <c r="F52" s="149" t="n">
        <v>64</v>
      </c>
      <c r="G52" s="149" t="n">
        <v>35</v>
      </c>
      <c r="H52" s="149" t="n">
        <v>16</v>
      </c>
      <c r="I52" s="149" t="n">
        <v>41</v>
      </c>
      <c r="J52" s="150" t="n">
        <v>29</v>
      </c>
      <c r="K52" s="150" t="n">
        <v>45</v>
      </c>
      <c r="L52" s="150" t="n">
        <v>66</v>
      </c>
      <c r="M52" s="150" t="n">
        <v>90</v>
      </c>
      <c r="N52" s="148" t="n">
        <v>56</v>
      </c>
      <c r="O52" s="148" t="n">
        <v>44</v>
      </c>
      <c r="P52" s="148" t="n">
        <v>24</v>
      </c>
      <c r="Q52" s="148" t="n">
        <v>46</v>
      </c>
      <c r="R52" s="121" t="n">
        <v>47</v>
      </c>
      <c r="S52" s="121" t="n">
        <v>28</v>
      </c>
      <c r="T52" s="121" t="n">
        <v>20</v>
      </c>
      <c r="V52" s="129">
        <f>T52/S52-1</f>
        <v/>
      </c>
    </row>
    <row r="53" ht="12.75" customHeight="1" s="223">
      <c r="A53" s="141" t="n">
        <v>9</v>
      </c>
      <c r="B53" s="146" t="inlineStr">
        <is>
          <t>Autojet</t>
        </is>
      </c>
      <c r="C53" s="147" t="n">
        <v>83</v>
      </c>
      <c r="D53" s="147" t="n">
        <v>74</v>
      </c>
      <c r="E53" s="147" t="n">
        <v>119</v>
      </c>
      <c r="F53" s="147" t="n">
        <v>87</v>
      </c>
      <c r="G53" s="147" t="n">
        <v>103</v>
      </c>
      <c r="H53" s="147" t="n">
        <v>94</v>
      </c>
      <c r="I53" s="147" t="n">
        <v>101</v>
      </c>
      <c r="J53" s="147" t="n">
        <v>72</v>
      </c>
      <c r="K53" s="147" t="n">
        <v>93</v>
      </c>
      <c r="L53" s="147" t="n">
        <v>66</v>
      </c>
      <c r="M53" s="147" t="n">
        <v>66</v>
      </c>
      <c r="N53" s="147" t="n">
        <v>55</v>
      </c>
      <c r="O53" s="147" t="n">
        <v>65</v>
      </c>
      <c r="P53" s="147" t="n">
        <v>55</v>
      </c>
      <c r="Q53" s="148" t="n">
        <v>25</v>
      </c>
      <c r="R53" s="121" t="n">
        <v>54</v>
      </c>
      <c r="S53" s="121" t="n">
        <v>14</v>
      </c>
      <c r="T53" s="121" t="n">
        <v>86</v>
      </c>
      <c r="V53" s="129">
        <f>T53/S53-1</f>
        <v/>
      </c>
    </row>
    <row r="54" ht="12.75" customHeight="1" s="223">
      <c r="A54" s="141" t="n">
        <v>10</v>
      </c>
      <c r="B54" s="146" t="inlineStr">
        <is>
          <t>Atlant</t>
        </is>
      </c>
      <c r="C54" s="147" t="n">
        <v>21</v>
      </c>
      <c r="D54" s="147" t="n">
        <v>8</v>
      </c>
      <c r="E54" s="147" t="n">
        <v>8</v>
      </c>
      <c r="F54" s="147" t="n">
        <v>3</v>
      </c>
      <c r="G54" s="147" t="n">
        <v>17</v>
      </c>
      <c r="H54" s="147" t="n">
        <v>9</v>
      </c>
      <c r="I54" s="147" t="n">
        <v>14</v>
      </c>
      <c r="J54" s="147" t="n">
        <v>8</v>
      </c>
      <c r="K54" s="147" t="n">
        <v>17</v>
      </c>
      <c r="L54" s="147" t="n">
        <v>26</v>
      </c>
      <c r="M54" s="147" t="n">
        <v>21</v>
      </c>
      <c r="N54" s="147" t="n">
        <v>28</v>
      </c>
      <c r="O54" s="147" t="n">
        <v>28</v>
      </c>
      <c r="P54" s="147" t="n">
        <v>21</v>
      </c>
      <c r="Q54" s="148" t="n">
        <v>12</v>
      </c>
      <c r="R54" s="121" t="n">
        <v>32</v>
      </c>
      <c r="S54" s="121" t="n">
        <v>37</v>
      </c>
      <c r="T54" s="121" t="n">
        <v>15</v>
      </c>
      <c r="V54" s="129">
        <f>T54/S54-1</f>
        <v/>
      </c>
    </row>
    <row r="55" ht="12.75" customHeight="1" s="223">
      <c r="A55" s="141" t="n">
        <v>11</v>
      </c>
      <c r="B55" s="146" t="inlineStr">
        <is>
          <t>Vaiper</t>
        </is>
      </c>
      <c r="C55" s="149" t="n">
        <v>20</v>
      </c>
      <c r="D55" s="149" t="n">
        <v>13</v>
      </c>
      <c r="E55" s="149" t="n">
        <v>22</v>
      </c>
      <c r="F55" s="149" t="n">
        <v>12</v>
      </c>
      <c r="G55" s="149" t="n">
        <v>6</v>
      </c>
      <c r="H55" s="149" t="n">
        <v>6</v>
      </c>
      <c r="I55" s="149" t="n">
        <v>13</v>
      </c>
      <c r="J55" s="150" t="n">
        <v>13</v>
      </c>
      <c r="K55" s="150" t="n">
        <v>11</v>
      </c>
      <c r="L55" s="150" t="n">
        <v>13</v>
      </c>
      <c r="M55" s="150" t="n">
        <v>12</v>
      </c>
      <c r="N55" s="148" t="n">
        <v>13</v>
      </c>
      <c r="O55" s="148" t="n">
        <v>18</v>
      </c>
      <c r="P55" s="148" t="n">
        <v>43</v>
      </c>
      <c r="Q55" s="148" t="n">
        <v>9</v>
      </c>
      <c r="R55" s="121" t="n">
        <v>24</v>
      </c>
      <c r="S55" s="121" t="n">
        <v>54</v>
      </c>
      <c r="T55" s="121" t="n">
        <v>7</v>
      </c>
      <c r="V55" s="129">
        <f>T55/S55-1</f>
        <v/>
      </c>
    </row>
    <row r="56" ht="12.75" customHeight="1" s="223">
      <c r="A56" s="141" t="n">
        <v>12</v>
      </c>
      <c r="B56" s="146" t="inlineStr">
        <is>
          <t>Uragan</t>
        </is>
      </c>
      <c r="C56" s="149" t="n">
        <v>3</v>
      </c>
      <c r="D56" s="149" t="n">
        <v>14</v>
      </c>
      <c r="E56" s="149" t="n">
        <v>14</v>
      </c>
      <c r="F56" s="149" t="n">
        <v>16</v>
      </c>
      <c r="G56" s="149" t="n">
        <v>5</v>
      </c>
      <c r="H56" s="149" t="n">
        <v>2</v>
      </c>
      <c r="I56" s="149" t="n">
        <v>2</v>
      </c>
      <c r="J56" s="150" t="n">
        <v>7</v>
      </c>
      <c r="K56" s="150" t="n">
        <v>12</v>
      </c>
      <c r="L56" s="150" t="n">
        <v>11</v>
      </c>
      <c r="M56" s="150" t="n">
        <v>9</v>
      </c>
      <c r="N56" s="148" t="n">
        <v>8</v>
      </c>
      <c r="O56" s="148" t="n">
        <v>8</v>
      </c>
      <c r="P56" s="148" t="n">
        <v>11</v>
      </c>
      <c r="Q56" s="148" t="n">
        <v>3</v>
      </c>
      <c r="R56" s="121" t="n">
        <v>2</v>
      </c>
      <c r="S56" s="121" t="n">
        <v>4</v>
      </c>
      <c r="T56" s="121" t="n">
        <v>9</v>
      </c>
      <c r="V56" s="129">
        <f>T56/S56-1</f>
        <v/>
      </c>
    </row>
    <row r="57" ht="12.75" customHeight="1" s="223">
      <c r="A57" s="141" t="n"/>
      <c r="B57" s="146" t="n"/>
      <c r="C57" s="149" t="n"/>
      <c r="D57" s="149" t="n"/>
      <c r="E57" s="149" t="n"/>
      <c r="F57" s="149" t="n"/>
      <c r="G57" s="149" t="n"/>
      <c r="H57" s="149" t="n"/>
      <c r="I57" s="149" t="n"/>
      <c r="J57" s="150" t="n"/>
      <c r="K57" s="150" t="n"/>
      <c r="L57" s="150" t="n"/>
      <c r="M57" s="150" t="n"/>
      <c r="N57" s="148" t="n"/>
      <c r="O57" s="148" t="n"/>
      <c r="P57" s="148" t="n"/>
      <c r="Q57" s="148" t="n"/>
      <c r="V57" s="129" t="n"/>
    </row>
    <row r="58" ht="12.75" customHeight="1" s="223"/>
    <row r="59" ht="12.75" customHeight="1" s="223"/>
    <row r="60" ht="12.75" customHeight="1" s="223"/>
    <row r="61" ht="12.75" customHeight="1" s="223"/>
    <row r="62" ht="12.75" customHeight="1" s="223"/>
    <row r="63" ht="12.75" customHeight="1" s="223"/>
    <row r="64" ht="12.75" customHeight="1" s="223"/>
    <row r="65" ht="12.75" customHeight="1" s="223"/>
    <row r="66" ht="12.75" customHeight="1" s="223"/>
    <row r="67" ht="12.75" customHeight="1" s="223"/>
    <row r="68" ht="12.75" customHeight="1" s="223"/>
    <row r="69" ht="12.75" customHeight="1" s="223"/>
    <row r="70" ht="12.75" customHeight="1" s="223"/>
    <row r="71" ht="12.75" customHeight="1" s="223"/>
    <row r="72" ht="12.75" customHeight="1" s="223"/>
    <row r="73" ht="12.75" customHeight="1" s="223"/>
    <row r="74" ht="12.75" customHeight="1" s="223"/>
    <row r="75" ht="12.75" customHeight="1" s="223"/>
    <row r="76" ht="12.75" customHeight="1" s="223"/>
    <row r="77" ht="12.75" customHeight="1" s="223"/>
    <row r="78" ht="12.75" customHeight="1" s="223"/>
    <row r="79" ht="12.75" customHeight="1" s="223"/>
    <row r="80" ht="12.75" customHeight="1" s="223"/>
    <row r="81" ht="12.75" customHeight="1" s="223"/>
    <row r="82" ht="12.75" customHeight="1" s="223"/>
    <row r="83" ht="12.75" customHeight="1" s="223"/>
    <row r="84" ht="12.75" customHeight="1" s="223"/>
    <row r="85" ht="12.75" customHeight="1" s="223"/>
    <row r="86" ht="12.75" customHeight="1" s="223"/>
    <row r="87" ht="12.75" customHeight="1" s="223"/>
    <row r="88" ht="12.75" customHeight="1" s="223"/>
    <row r="89" ht="12.75" customHeight="1" s="223"/>
    <row r="90" ht="12.75" customHeight="1" s="223"/>
    <row r="91" ht="12.75" customHeight="1" s="223"/>
    <row r="92" ht="12.75" customHeight="1" s="223"/>
    <row r="93" ht="12.75" customHeight="1" s="223"/>
    <row r="94" ht="12.75" customHeight="1" s="223"/>
    <row r="95" ht="12.75" customHeight="1" s="223"/>
    <row r="96" ht="12.75" customHeight="1" s="223"/>
    <row r="97" ht="12.75" customHeight="1" s="223"/>
    <row r="98" ht="12.75" customHeight="1" s="223"/>
    <row r="99" ht="12.75" customHeight="1" s="223"/>
    <row r="100" ht="12.75" customHeight="1" s="223"/>
    <row r="101" ht="12.75" customHeight="1" s="223"/>
    <row r="102" ht="12.75" customHeight="1" s="223"/>
    <row r="103" ht="12.75" customHeight="1" s="223"/>
    <row r="104" ht="12.75" customHeight="1" s="223"/>
    <row r="105" ht="12.75" customHeight="1" s="223"/>
    <row r="106" ht="12.75" customHeight="1" s="223"/>
    <row r="107" ht="12.75" customHeight="1" s="223"/>
    <row r="108" ht="12.75" customHeight="1" s="223"/>
    <row r="109" ht="12.75" customHeight="1" s="223"/>
    <row r="110" ht="12.75" customHeight="1" s="223"/>
    <row r="111" ht="12.75" customHeight="1" s="223"/>
    <row r="112" ht="12.75" customHeight="1" s="223"/>
    <row r="113" ht="12.75" customHeight="1" s="223"/>
    <row r="114" ht="12.75" customHeight="1" s="223"/>
    <row r="115" ht="12.75" customHeight="1" s="223"/>
    <row r="116" ht="12.75" customHeight="1" s="223"/>
    <row r="117" ht="12.75" customHeight="1" s="223"/>
    <row r="118" ht="12.75" customHeight="1" s="223"/>
    <row r="119" ht="12.75" customHeight="1" s="223"/>
    <row r="120" ht="12.75" customHeight="1" s="223"/>
    <row r="121" ht="12.75" customHeight="1" s="223"/>
    <row r="122" ht="12.75" customHeight="1" s="223"/>
    <row r="123" ht="12.75" customHeight="1" s="223"/>
    <row r="124" ht="12.75" customHeight="1" s="223"/>
    <row r="125" ht="12.75" customHeight="1" s="223"/>
    <row r="126" ht="12.75" customHeight="1" s="223"/>
    <row r="127" ht="12.75" customHeight="1" s="223"/>
    <row r="128" ht="12.75" customHeight="1" s="223"/>
    <row r="129" ht="12.75" customHeight="1" s="223"/>
    <row r="130" ht="12.75" customHeight="1" s="223"/>
    <row r="131" ht="12.75" customHeight="1" s="223"/>
    <row r="132" ht="12.75" customHeight="1" s="223"/>
    <row r="133" ht="12.75" customHeight="1" s="223"/>
    <row r="134" ht="12.75" customHeight="1" s="223"/>
    <row r="135" ht="12.75" customHeight="1" s="223"/>
    <row r="136" ht="12.75" customHeight="1" s="223"/>
    <row r="137" ht="12.75" customHeight="1" s="223"/>
    <row r="138" ht="12.75" customHeight="1" s="223"/>
    <row r="139" ht="12.75" customHeight="1" s="223"/>
    <row r="140" ht="12.75" customHeight="1" s="223"/>
    <row r="141" ht="12.75" customHeight="1" s="223"/>
    <row r="142" ht="12.75" customHeight="1" s="223"/>
    <row r="143" ht="12.75" customHeight="1" s="223"/>
    <row r="144" ht="12.75" customHeight="1" s="223"/>
    <row r="145" ht="12.75" customHeight="1" s="223"/>
    <row r="146" ht="12.75" customHeight="1" s="223"/>
    <row r="147" ht="12.75" customHeight="1" s="223"/>
    <row r="148" ht="12.75" customHeight="1" s="223"/>
    <row r="149" ht="12.75" customHeight="1" s="223"/>
    <row r="150" ht="12.75" customHeight="1" s="223"/>
    <row r="151" ht="12.75" customHeight="1" s="223"/>
    <row r="152" ht="12.75" customHeight="1" s="223"/>
    <row r="153" ht="12.75" customHeight="1" s="223"/>
    <row r="154" ht="12.75" customHeight="1" s="223"/>
    <row r="155" ht="12.75" customHeight="1" s="223"/>
    <row r="156" ht="12.75" customHeight="1" s="223"/>
    <row r="157" ht="12.75" customHeight="1" s="223"/>
    <row r="158" ht="12.75" customHeight="1" s="223"/>
    <row r="159" ht="12.75" customHeight="1" s="223"/>
    <row r="160" ht="12.75" customHeight="1" s="223"/>
    <row r="161" ht="12.75" customHeight="1" s="223"/>
    <row r="162" ht="12.75" customHeight="1" s="223"/>
    <row r="163" ht="12.75" customHeight="1" s="223"/>
    <row r="164" ht="12.75" customHeight="1" s="223"/>
    <row r="165" ht="12.75" customHeight="1" s="223"/>
    <row r="166" ht="12.75" customHeight="1" s="223"/>
    <row r="167" ht="12.75" customHeight="1" s="223"/>
    <row r="168" ht="12.75" customHeight="1" s="223"/>
    <row r="169" ht="12.75" customHeight="1" s="223"/>
    <row r="170" ht="12.75" customHeight="1" s="223"/>
    <row r="171" ht="12.75" customHeight="1" s="223"/>
    <row r="172" ht="12.75" customHeight="1" s="223"/>
    <row r="173" ht="12.75" customHeight="1" s="223"/>
    <row r="174" ht="12.75" customHeight="1" s="223"/>
    <row r="175" ht="12.75" customHeight="1" s="223"/>
    <row r="176" ht="12.75" customHeight="1" s="223"/>
    <row r="177" ht="12.75" customHeight="1" s="223"/>
    <row r="178" ht="12.75" customHeight="1" s="223"/>
    <row r="179" ht="12.75" customHeight="1" s="223"/>
    <row r="180" ht="12.75" customHeight="1" s="223"/>
    <row r="181" ht="12.75" customHeight="1" s="223"/>
    <row r="182" ht="12.75" customHeight="1" s="223"/>
    <row r="183" ht="12.75" customHeight="1" s="223"/>
    <row r="184" ht="12.75" customHeight="1" s="223"/>
    <row r="185" ht="12.75" customHeight="1" s="223"/>
    <row r="186" ht="12.75" customHeight="1" s="223"/>
    <row r="187" ht="12.75" customHeight="1" s="223"/>
    <row r="188" ht="12.75" customHeight="1" s="223"/>
    <row r="189" ht="12.75" customHeight="1" s="223"/>
    <row r="190" ht="12.75" customHeight="1" s="223"/>
    <row r="191" ht="12.75" customHeight="1" s="223"/>
    <row r="192" ht="12.75" customHeight="1" s="223"/>
    <row r="193" ht="12.75" customHeight="1" s="223"/>
    <row r="194" ht="12.75" customHeight="1" s="223"/>
    <row r="195" ht="12.75" customHeight="1" s="223"/>
    <row r="196" ht="12.75" customHeight="1" s="223"/>
    <row r="197" ht="12.75" customHeight="1" s="223"/>
    <row r="198" ht="12.75" customHeight="1" s="223"/>
    <row r="199" ht="12.75" customHeight="1" s="223"/>
    <row r="200" ht="12.75" customHeight="1" s="223"/>
    <row r="201" ht="12.75" customHeight="1" s="223"/>
    <row r="202" ht="12.75" customHeight="1" s="223"/>
    <row r="203" ht="12.75" customHeight="1" s="223"/>
    <row r="204" ht="12.75" customHeight="1" s="223"/>
    <row r="205" ht="12.75" customHeight="1" s="223"/>
    <row r="206" ht="12.75" customHeight="1" s="223"/>
    <row r="207" ht="12.75" customHeight="1" s="223"/>
    <row r="208" ht="12.75" customHeight="1" s="223"/>
    <row r="209" ht="12.75" customHeight="1" s="223"/>
    <row r="210" ht="12.75" customHeight="1" s="223"/>
    <row r="211" ht="12.75" customHeight="1" s="223"/>
    <row r="212" ht="12.75" customHeight="1" s="223"/>
    <row r="213" ht="12.75" customHeight="1" s="223"/>
    <row r="214" ht="12.75" customHeight="1" s="223"/>
    <row r="215" ht="12.75" customHeight="1" s="223"/>
    <row r="216" ht="12.75" customHeight="1" s="223"/>
    <row r="217" ht="12.75" customHeight="1" s="223"/>
    <row r="218" ht="12.75" customHeight="1" s="223"/>
    <row r="219" ht="12.75" customHeight="1" s="223"/>
    <row r="220" ht="12.75" customHeight="1" s="223"/>
    <row r="221" ht="12.75" customHeight="1" s="223"/>
    <row r="222" ht="12.75" customHeight="1" s="223"/>
    <row r="223" ht="12.75" customHeight="1" s="223"/>
    <row r="224" ht="12.75" customHeight="1" s="223"/>
    <row r="225" ht="12.75" customHeight="1" s="223"/>
    <row r="226" ht="12.75" customHeight="1" s="223"/>
    <row r="227" ht="12.75" customHeight="1" s="223"/>
    <row r="228" ht="12.75" customHeight="1" s="223"/>
    <row r="229" ht="12.75" customHeight="1" s="223"/>
    <row r="230" ht="12.75" customHeight="1" s="223"/>
    <row r="231" ht="12.75" customHeight="1" s="223"/>
    <row r="232" ht="12.75" customHeight="1" s="223"/>
    <row r="233" ht="12.75" customHeight="1" s="223"/>
    <row r="234" ht="12.75" customHeight="1" s="223"/>
    <row r="235" ht="12.75" customHeight="1" s="223"/>
    <row r="236" ht="12.75" customHeight="1" s="223"/>
    <row r="237" ht="12.75" customHeight="1" s="223"/>
    <row r="238" ht="12.75" customHeight="1" s="223"/>
    <row r="239" ht="12.75" customHeight="1" s="223"/>
    <row r="240" ht="12.75" customHeight="1" s="223"/>
    <row r="241" ht="12.75" customHeight="1" s="223"/>
    <row r="242" ht="12.75" customHeight="1" s="223"/>
    <row r="243" ht="12.75" customHeight="1" s="223"/>
    <row r="244" ht="12.75" customHeight="1" s="223"/>
    <row r="245" ht="12.75" customHeight="1" s="223"/>
    <row r="246" ht="12.75" customHeight="1" s="223"/>
    <row r="247" ht="12.75" customHeight="1" s="223"/>
    <row r="248" ht="12.75" customHeight="1" s="223"/>
    <row r="249" ht="12.75" customHeight="1" s="223"/>
    <row r="250" ht="12.75" customHeight="1" s="223"/>
    <row r="251" ht="12.75" customHeight="1" s="223"/>
    <row r="252" ht="12.75" customHeight="1" s="223"/>
    <row r="253" ht="12.75" customHeight="1" s="223"/>
    <row r="254" ht="12.75" customHeight="1" s="223"/>
    <row r="255" ht="12.75" customHeight="1" s="223"/>
    <row r="256" ht="12.75" customHeight="1" s="223"/>
    <row r="257" ht="12.75" customHeight="1" s="223"/>
    <row r="258" ht="12.75" customHeight="1" s="223"/>
    <row r="259" ht="12.75" customHeight="1" s="223"/>
    <row r="260" ht="12.75" customHeight="1" s="223"/>
    <row r="261" ht="12.75" customHeight="1" s="223"/>
    <row r="262" ht="12.75" customHeight="1" s="223"/>
    <row r="263" ht="12.75" customHeight="1" s="223"/>
    <row r="264" ht="12.75" customHeight="1" s="223"/>
    <row r="265" ht="12.75" customHeight="1" s="223"/>
    <row r="266" ht="12.75" customHeight="1" s="223"/>
    <row r="267" ht="12.75" customHeight="1" s="223"/>
    <row r="268" ht="12.75" customHeight="1" s="223"/>
    <row r="269" ht="12.75" customHeight="1" s="223"/>
    <row r="270" ht="12.75" customHeight="1" s="223"/>
    <row r="271" ht="12.75" customHeight="1" s="223"/>
    <row r="272" ht="12.75" customHeight="1" s="223"/>
    <row r="273" ht="12.75" customHeight="1" s="223"/>
    <row r="274" ht="12.75" customHeight="1" s="223"/>
    <row r="275" ht="12.75" customHeight="1" s="223"/>
    <row r="276" ht="12.75" customHeight="1" s="223"/>
    <row r="277" ht="12.75" customHeight="1" s="223"/>
    <row r="278" ht="12.75" customHeight="1" s="223"/>
    <row r="279" ht="12.75" customHeight="1" s="223"/>
    <row r="280" ht="12.75" customHeight="1" s="223"/>
    <row r="281" ht="12.75" customHeight="1" s="223"/>
    <row r="282" ht="12.75" customHeight="1" s="223"/>
    <row r="283" ht="12.75" customHeight="1" s="223"/>
    <row r="284" ht="12.75" customHeight="1" s="223"/>
    <row r="285" ht="12.75" customHeight="1" s="223"/>
    <row r="286" ht="12.75" customHeight="1" s="223"/>
    <row r="287" ht="12.75" customHeight="1" s="223"/>
    <row r="288" ht="12.75" customHeight="1" s="223"/>
    <row r="289" ht="12.75" customHeight="1" s="223"/>
    <row r="290" ht="12.75" customHeight="1" s="223"/>
    <row r="291" ht="12.75" customHeight="1" s="223"/>
    <row r="292" ht="12.75" customHeight="1" s="223"/>
    <row r="293" ht="12.75" customHeight="1" s="223"/>
    <row r="294" ht="12.75" customHeight="1" s="223"/>
    <row r="295" ht="12.75" customHeight="1" s="223"/>
    <row r="296" ht="12.75" customHeight="1" s="223"/>
    <row r="297" ht="12.75" customHeight="1" s="223"/>
    <row r="298" ht="12.75" customHeight="1" s="223"/>
    <row r="299" ht="12.75" customHeight="1" s="223"/>
    <row r="300" ht="12.75" customHeight="1" s="223"/>
    <row r="301" ht="12.75" customHeight="1" s="223"/>
    <row r="302" ht="12.75" customHeight="1" s="223"/>
    <row r="303" ht="12.75" customHeight="1" s="223"/>
    <row r="304" ht="12.75" customHeight="1" s="223"/>
    <row r="305" ht="12.75" customHeight="1" s="223"/>
    <row r="306" ht="12.75" customHeight="1" s="223"/>
    <row r="307" ht="12.75" customHeight="1" s="223"/>
    <row r="308" ht="12.75" customHeight="1" s="223"/>
    <row r="309" ht="12.75" customHeight="1" s="223"/>
    <row r="310" ht="12.75" customHeight="1" s="223"/>
    <row r="311" ht="12.75" customHeight="1" s="223"/>
    <row r="312" ht="12.75" customHeight="1" s="223"/>
    <row r="313" ht="12.75" customHeight="1" s="223"/>
    <row r="314" ht="12.75" customHeight="1" s="223"/>
    <row r="315" ht="12.75" customHeight="1" s="223"/>
    <row r="316" ht="12.75" customHeight="1" s="223"/>
    <row r="317" ht="12.75" customHeight="1" s="223"/>
    <row r="318" ht="12.75" customHeight="1" s="223"/>
    <row r="319" ht="12.75" customHeight="1" s="223"/>
    <row r="320" ht="12.75" customHeight="1" s="223"/>
    <row r="321" ht="12.75" customHeight="1" s="223"/>
    <row r="322" ht="12.75" customHeight="1" s="223"/>
    <row r="323" ht="12.75" customHeight="1" s="223"/>
    <row r="324" ht="12.75" customHeight="1" s="223"/>
    <row r="325" ht="12.75" customHeight="1" s="223"/>
    <row r="326" ht="12.75" customHeight="1" s="223"/>
    <row r="327" ht="12.75" customHeight="1" s="223"/>
    <row r="328" ht="12.75" customHeight="1" s="223"/>
    <row r="329" ht="12.75" customHeight="1" s="223"/>
    <row r="330" ht="12.75" customHeight="1" s="223"/>
    <row r="331" ht="12.75" customHeight="1" s="223"/>
    <row r="332" ht="12.75" customHeight="1" s="223"/>
    <row r="333" ht="12.75" customHeight="1" s="223"/>
    <row r="334" ht="12.75" customHeight="1" s="223"/>
    <row r="335" ht="12.75" customHeight="1" s="223"/>
    <row r="336" ht="12.75" customHeight="1" s="223"/>
    <row r="337" ht="12.75" customHeight="1" s="223"/>
    <row r="338" ht="12.75" customHeight="1" s="223"/>
    <row r="339" ht="12.75" customHeight="1" s="223"/>
    <row r="340" ht="12.75" customHeight="1" s="223"/>
    <row r="341" ht="12.75" customHeight="1" s="223"/>
    <row r="342" ht="12.75" customHeight="1" s="223"/>
    <row r="343" ht="12.75" customHeight="1" s="223"/>
    <row r="344" ht="12.75" customHeight="1" s="223"/>
    <row r="345" ht="12.75" customHeight="1" s="223"/>
    <row r="346" ht="12.75" customHeight="1" s="223"/>
    <row r="347" ht="12.75" customHeight="1" s="223"/>
    <row r="348" ht="12.75" customHeight="1" s="223"/>
    <row r="349" ht="12.75" customHeight="1" s="223"/>
    <row r="350" ht="12.75" customHeight="1" s="223"/>
    <row r="351" ht="12.75" customHeight="1" s="223"/>
    <row r="352" ht="12.75" customHeight="1" s="223"/>
    <row r="353" ht="12.75" customHeight="1" s="223"/>
    <row r="354" ht="12.75" customHeight="1" s="223"/>
    <row r="355" ht="12.75" customHeight="1" s="223"/>
    <row r="356" ht="12.75" customHeight="1" s="223"/>
    <row r="357" ht="12.75" customHeight="1" s="223"/>
    <row r="358" ht="12.75" customHeight="1" s="223"/>
    <row r="359" ht="12.75" customHeight="1" s="223"/>
    <row r="360" ht="12.75" customHeight="1" s="223"/>
    <row r="361" ht="12.75" customHeight="1" s="223"/>
    <row r="362" ht="12.75" customHeight="1" s="223"/>
    <row r="363" ht="12.75" customHeight="1" s="223"/>
    <row r="364" ht="12.75" customHeight="1" s="223"/>
    <row r="365" ht="12.75" customHeight="1" s="223"/>
    <row r="366" ht="12.75" customHeight="1" s="223"/>
    <row r="367" ht="12.75" customHeight="1" s="223"/>
    <row r="368" ht="12.75" customHeight="1" s="223"/>
    <row r="369" ht="12.75" customHeight="1" s="223"/>
    <row r="370" ht="12.75" customHeight="1" s="223"/>
    <row r="371" ht="12.75" customHeight="1" s="223"/>
    <row r="372" ht="12.75" customHeight="1" s="223"/>
    <row r="373" ht="12.75" customHeight="1" s="223"/>
    <row r="374" ht="12.75" customHeight="1" s="223"/>
    <row r="375" ht="12.75" customHeight="1" s="223"/>
    <row r="376" ht="12.75" customHeight="1" s="223"/>
    <row r="377" ht="12.75" customHeight="1" s="223"/>
    <row r="378" ht="12.75" customHeight="1" s="223"/>
    <row r="379" ht="12.75" customHeight="1" s="223"/>
    <row r="380" ht="12.75" customHeight="1" s="223"/>
    <row r="381" ht="12.75" customHeight="1" s="223"/>
    <row r="382" ht="12.75" customHeight="1" s="223"/>
    <row r="383" ht="12.75" customHeight="1" s="223"/>
    <row r="384" ht="12.75" customHeight="1" s="223"/>
    <row r="385" ht="12.75" customHeight="1" s="223"/>
    <row r="386" ht="12.75" customHeight="1" s="223"/>
    <row r="387" ht="12.75" customHeight="1" s="223"/>
    <row r="388" ht="12.75" customHeight="1" s="223"/>
    <row r="389" ht="12.75" customHeight="1" s="223"/>
    <row r="390" ht="12.75" customHeight="1" s="223"/>
    <row r="391" ht="12.75" customHeight="1" s="223"/>
    <row r="392" ht="12.75" customHeight="1" s="223"/>
    <row r="393" ht="12.75" customHeight="1" s="223"/>
    <row r="394" ht="12.75" customHeight="1" s="223"/>
    <row r="395" ht="12.75" customHeight="1" s="223"/>
    <row r="396" ht="12.75" customHeight="1" s="223"/>
    <row r="397" ht="12.75" customHeight="1" s="223"/>
    <row r="398" ht="12.75" customHeight="1" s="223"/>
    <row r="399" ht="12.75" customHeight="1" s="223"/>
    <row r="400" ht="12.75" customHeight="1" s="223"/>
    <row r="401" ht="12.75" customHeight="1" s="223"/>
    <row r="402" ht="12.75" customHeight="1" s="223"/>
    <row r="403" ht="12.75" customHeight="1" s="223"/>
    <row r="404" ht="12.75" customHeight="1" s="223"/>
    <row r="405" ht="12.75" customHeight="1" s="223"/>
    <row r="406" ht="12.75" customHeight="1" s="223"/>
    <row r="407" ht="12.75" customHeight="1" s="223"/>
    <row r="408" ht="12.75" customHeight="1" s="223"/>
    <row r="409" ht="12.75" customHeight="1" s="223"/>
    <row r="410" ht="12.75" customHeight="1" s="223"/>
    <row r="411" ht="12.75" customHeight="1" s="223"/>
    <row r="412" ht="12.75" customHeight="1" s="223"/>
    <row r="413" ht="12.75" customHeight="1" s="223"/>
    <row r="414" ht="12.75" customHeight="1" s="223"/>
    <row r="415" ht="12.75" customHeight="1" s="223"/>
    <row r="416" ht="12.75" customHeight="1" s="223"/>
    <row r="417" ht="12.75" customHeight="1" s="223"/>
    <row r="418" ht="12.75" customHeight="1" s="223"/>
    <row r="419" ht="12.75" customHeight="1" s="223"/>
    <row r="420" ht="12.75" customHeight="1" s="223"/>
    <row r="421" ht="12.75" customHeight="1" s="223"/>
    <row r="422" ht="12.75" customHeight="1" s="223"/>
    <row r="423" ht="12.75" customHeight="1" s="223"/>
    <row r="424" ht="12.75" customHeight="1" s="223"/>
    <row r="425" ht="12.75" customHeight="1" s="223"/>
    <row r="426" ht="12.75" customHeight="1" s="223"/>
    <row r="427" ht="12.75" customHeight="1" s="223"/>
    <row r="428" ht="12.75" customHeight="1" s="223"/>
    <row r="429" ht="12.75" customHeight="1" s="223"/>
    <row r="430" ht="12.75" customHeight="1" s="223"/>
    <row r="431" ht="12.75" customHeight="1" s="223"/>
    <row r="432" ht="12.75" customHeight="1" s="223"/>
    <row r="433" ht="12.75" customHeight="1" s="223"/>
    <row r="434" ht="12.75" customHeight="1" s="223"/>
    <row r="435" ht="12.75" customHeight="1" s="223"/>
    <row r="436" ht="12.75" customHeight="1" s="223"/>
    <row r="437" ht="12.75" customHeight="1" s="223"/>
    <row r="438" ht="12.75" customHeight="1" s="223"/>
    <row r="439" ht="12.75" customHeight="1" s="223"/>
    <row r="440" ht="12.75" customHeight="1" s="223"/>
    <row r="441" ht="12.75" customHeight="1" s="223"/>
    <row r="442" ht="12.75" customHeight="1" s="223"/>
    <row r="443" ht="12.75" customHeight="1" s="223"/>
    <row r="444" ht="12.75" customHeight="1" s="223"/>
    <row r="445" ht="12.75" customHeight="1" s="223"/>
    <row r="446" ht="12.75" customHeight="1" s="223"/>
    <row r="447" ht="12.75" customHeight="1" s="223"/>
    <row r="448" ht="12.75" customHeight="1" s="223"/>
    <row r="449" ht="12.75" customHeight="1" s="223"/>
    <row r="450" ht="12.75" customHeight="1" s="223"/>
    <row r="451" ht="12.75" customHeight="1" s="223"/>
    <row r="452" ht="12.75" customHeight="1" s="223"/>
    <row r="453" ht="12.75" customHeight="1" s="223"/>
    <row r="454" ht="12.75" customHeight="1" s="223"/>
    <row r="455" ht="12.75" customHeight="1" s="223"/>
    <row r="456" ht="12.75" customHeight="1" s="223"/>
    <row r="457" ht="12.75" customHeight="1" s="223"/>
    <row r="458" ht="12.75" customHeight="1" s="223"/>
    <row r="459" ht="12.75" customHeight="1" s="223"/>
    <row r="460" ht="12.75" customHeight="1" s="223"/>
    <row r="461" ht="12.75" customHeight="1" s="223"/>
    <row r="462" ht="12.75" customHeight="1" s="223"/>
    <row r="463" ht="12.75" customHeight="1" s="223"/>
    <row r="464" ht="12.75" customHeight="1" s="223"/>
    <row r="465" ht="12.75" customHeight="1" s="223"/>
    <row r="466" ht="12.75" customHeight="1" s="223"/>
    <row r="467" ht="12.75" customHeight="1" s="223"/>
    <row r="468" ht="12.75" customHeight="1" s="223"/>
    <row r="469" ht="12.75" customHeight="1" s="223"/>
    <row r="470" ht="12.75" customHeight="1" s="223"/>
    <row r="471" ht="12.75" customHeight="1" s="223"/>
    <row r="472" ht="12.75" customHeight="1" s="223"/>
    <row r="473" ht="12.75" customHeight="1" s="223"/>
    <row r="474" ht="12.75" customHeight="1" s="223"/>
    <row r="475" ht="12.75" customHeight="1" s="223"/>
    <row r="476" ht="12.75" customHeight="1" s="223"/>
    <row r="477" ht="12.75" customHeight="1" s="223"/>
    <row r="478" ht="12.75" customHeight="1" s="223"/>
    <row r="479" ht="12.75" customHeight="1" s="223"/>
    <row r="480" ht="12.75" customHeight="1" s="223"/>
    <row r="481" ht="12.75" customHeight="1" s="223"/>
    <row r="482" ht="12.75" customHeight="1" s="223"/>
    <row r="483" ht="12.75" customHeight="1" s="223"/>
    <row r="484" ht="12.75" customHeight="1" s="223"/>
    <row r="485" ht="12.75" customHeight="1" s="223"/>
    <row r="486" ht="12.75" customHeight="1" s="223"/>
    <row r="487" ht="12.75" customHeight="1" s="223"/>
    <row r="488" ht="12.75" customHeight="1" s="223"/>
    <row r="489" ht="12.75" customHeight="1" s="223"/>
    <row r="490" ht="12.75" customHeight="1" s="223"/>
    <row r="491" ht="12.75" customHeight="1" s="223"/>
    <row r="492" ht="12.75" customHeight="1" s="223"/>
    <row r="493" ht="12.75" customHeight="1" s="223"/>
    <row r="494" ht="12.75" customHeight="1" s="223"/>
    <row r="495" ht="12.75" customHeight="1" s="223"/>
    <row r="496" ht="12.75" customHeight="1" s="223"/>
    <row r="497" ht="12.75" customHeight="1" s="223"/>
    <row r="498" ht="12.75" customHeight="1" s="223"/>
    <row r="499" ht="12.75" customHeight="1" s="223"/>
    <row r="500" ht="12.75" customHeight="1" s="223"/>
    <row r="501" ht="12.75" customHeight="1" s="223"/>
    <row r="502" ht="12.75" customHeight="1" s="223"/>
    <row r="503" ht="12.75" customHeight="1" s="223"/>
    <row r="504" ht="12.75" customHeight="1" s="223"/>
    <row r="505" ht="12.75" customHeight="1" s="223"/>
    <row r="506" ht="12.75" customHeight="1" s="223"/>
    <row r="507" ht="12.75" customHeight="1" s="223"/>
    <row r="508" ht="12.75" customHeight="1" s="223"/>
    <row r="509" ht="12.75" customHeight="1" s="223"/>
    <row r="510" ht="12.75" customHeight="1" s="223"/>
    <row r="511" ht="12.75" customHeight="1" s="223"/>
    <row r="512" ht="12.75" customHeight="1" s="223"/>
    <row r="513" ht="12.75" customHeight="1" s="223"/>
    <row r="514" ht="12.75" customHeight="1" s="223"/>
    <row r="515" ht="12.75" customHeight="1" s="223"/>
    <row r="516" ht="12.75" customHeight="1" s="223"/>
    <row r="517" ht="12.75" customHeight="1" s="223"/>
    <row r="518" ht="12.75" customHeight="1" s="223"/>
    <row r="519" ht="12.75" customHeight="1" s="223"/>
    <row r="520" ht="12.75" customHeight="1" s="223"/>
    <row r="521" ht="12.75" customHeight="1" s="223"/>
    <row r="522" ht="12.75" customHeight="1" s="223"/>
    <row r="523" ht="12.75" customHeight="1" s="223"/>
    <row r="524" ht="12.75" customHeight="1" s="223"/>
    <row r="525" ht="12.75" customHeight="1" s="223"/>
    <row r="526" ht="12.75" customHeight="1" s="223"/>
    <row r="527" ht="12.75" customHeight="1" s="223"/>
    <row r="528" ht="12.75" customHeight="1" s="223"/>
    <row r="529" ht="12.75" customHeight="1" s="223"/>
    <row r="530" ht="12.75" customHeight="1" s="223"/>
    <row r="531" ht="12.75" customHeight="1" s="223"/>
    <row r="532" ht="12.75" customHeight="1" s="223"/>
    <row r="533" ht="12.75" customHeight="1" s="223"/>
    <row r="534" ht="12.75" customHeight="1" s="223"/>
    <row r="535" ht="12.75" customHeight="1" s="223"/>
    <row r="536" ht="12.75" customHeight="1" s="223"/>
    <row r="537" ht="12.75" customHeight="1" s="223"/>
    <row r="538" ht="12.75" customHeight="1" s="223"/>
    <row r="539" ht="12.75" customHeight="1" s="223"/>
    <row r="540" ht="12.75" customHeight="1" s="223"/>
    <row r="541" ht="12.75" customHeight="1" s="223"/>
    <row r="542" ht="12.75" customHeight="1" s="223"/>
    <row r="543" ht="12.75" customHeight="1" s="223"/>
    <row r="544" ht="12.75" customHeight="1" s="223"/>
    <row r="545" ht="12.75" customHeight="1" s="223"/>
    <row r="546" ht="12.75" customHeight="1" s="223"/>
    <row r="547" ht="12.75" customHeight="1" s="223"/>
    <row r="548" ht="12.75" customHeight="1" s="223"/>
    <row r="549" ht="12.75" customHeight="1" s="223"/>
    <row r="550" ht="12.75" customHeight="1" s="223"/>
    <row r="551" ht="12.75" customHeight="1" s="223"/>
    <row r="552" ht="12.75" customHeight="1" s="223"/>
    <row r="553" ht="12.75" customHeight="1" s="223"/>
    <row r="554" ht="12.75" customHeight="1" s="223"/>
    <row r="555" ht="12.75" customHeight="1" s="223"/>
    <row r="556" ht="12.75" customHeight="1" s="223"/>
    <row r="557" ht="12.75" customHeight="1" s="223"/>
    <row r="558" ht="12.75" customHeight="1" s="223"/>
    <row r="559" ht="12.75" customHeight="1" s="223"/>
    <row r="560" ht="12.75" customHeight="1" s="223"/>
    <row r="561" ht="12.75" customHeight="1" s="223"/>
    <row r="562" ht="12.75" customHeight="1" s="223"/>
    <row r="563" ht="12.75" customHeight="1" s="223"/>
    <row r="564" ht="12.75" customHeight="1" s="223"/>
    <row r="565" ht="12.75" customHeight="1" s="223"/>
    <row r="566" ht="12.75" customHeight="1" s="223"/>
    <row r="567" ht="12.75" customHeight="1" s="223"/>
    <row r="568" ht="12.75" customHeight="1" s="223"/>
    <row r="569" ht="12.75" customHeight="1" s="223"/>
    <row r="570" ht="12.75" customHeight="1" s="223"/>
    <row r="571" ht="12.75" customHeight="1" s="223"/>
    <row r="572" ht="12.75" customHeight="1" s="223"/>
    <row r="573" ht="12.75" customHeight="1" s="223"/>
    <row r="574" ht="12.75" customHeight="1" s="223"/>
    <row r="575" ht="12.75" customHeight="1" s="223"/>
    <row r="576" ht="12.75" customHeight="1" s="223"/>
    <row r="577" ht="12.75" customHeight="1" s="223"/>
    <row r="578" ht="12.75" customHeight="1" s="223"/>
    <row r="579" ht="12.75" customHeight="1" s="223"/>
    <row r="580" ht="12.75" customHeight="1" s="223"/>
    <row r="581" ht="12.75" customHeight="1" s="223"/>
    <row r="582" ht="12.75" customHeight="1" s="223"/>
    <row r="583" ht="12.75" customHeight="1" s="223"/>
    <row r="584" ht="12.75" customHeight="1" s="223"/>
    <row r="585" ht="12.75" customHeight="1" s="223"/>
    <row r="586" ht="12.75" customHeight="1" s="223"/>
    <row r="587" ht="12.75" customHeight="1" s="223"/>
    <row r="588" ht="12.75" customHeight="1" s="223"/>
    <row r="589" ht="12.75" customHeight="1" s="223"/>
    <row r="590" ht="12.75" customHeight="1" s="223"/>
    <row r="591" ht="12.75" customHeight="1" s="223"/>
    <row r="592" ht="12.75" customHeight="1" s="223"/>
    <row r="593" ht="12.75" customHeight="1" s="223"/>
    <row r="594" ht="12.75" customHeight="1" s="223"/>
    <row r="595" ht="12.75" customHeight="1" s="223"/>
    <row r="596" ht="12.75" customHeight="1" s="223"/>
    <row r="597" ht="12.75" customHeight="1" s="223"/>
    <row r="598" ht="12.75" customHeight="1" s="223"/>
    <row r="599" ht="12.75" customHeight="1" s="223"/>
    <row r="600" ht="12.75" customHeight="1" s="223"/>
    <row r="601" ht="12.75" customHeight="1" s="223"/>
    <row r="602" ht="12.75" customHeight="1" s="223"/>
    <row r="603" ht="12.75" customHeight="1" s="223"/>
    <row r="604" ht="12.75" customHeight="1" s="223"/>
    <row r="605" ht="12.75" customHeight="1" s="223"/>
    <row r="606" ht="12.75" customHeight="1" s="223"/>
    <row r="607" ht="12.75" customHeight="1" s="223"/>
    <row r="608" ht="12.75" customHeight="1" s="223"/>
    <row r="609" ht="12.75" customHeight="1" s="223"/>
    <row r="610" ht="12.75" customHeight="1" s="223"/>
    <row r="611" ht="12.75" customHeight="1" s="223"/>
    <row r="612" ht="12.75" customHeight="1" s="223"/>
    <row r="613" ht="12.75" customHeight="1" s="223"/>
    <row r="614" ht="12.75" customHeight="1" s="223"/>
    <row r="615" ht="12.75" customHeight="1" s="223"/>
    <row r="616" ht="12.75" customHeight="1" s="223"/>
    <row r="617" ht="12.75" customHeight="1" s="223"/>
    <row r="618" ht="12.75" customHeight="1" s="223"/>
    <row r="619" ht="12.75" customHeight="1" s="223"/>
    <row r="620" ht="12.75" customHeight="1" s="223"/>
    <row r="621" ht="12.75" customHeight="1" s="223"/>
    <row r="622" ht="12.75" customHeight="1" s="223"/>
    <row r="623" ht="12.75" customHeight="1" s="223"/>
    <row r="624" ht="12.75" customHeight="1" s="223"/>
    <row r="625" ht="12.75" customHeight="1" s="223"/>
    <row r="626" ht="12.75" customHeight="1" s="223"/>
    <row r="627" ht="12.75" customHeight="1" s="223"/>
    <row r="628" ht="12.75" customHeight="1" s="223"/>
    <row r="629" ht="12.75" customHeight="1" s="223"/>
    <row r="630" ht="12.75" customHeight="1" s="223"/>
    <row r="631" ht="12.75" customHeight="1" s="223"/>
    <row r="632" ht="12.75" customHeight="1" s="223"/>
    <row r="633" ht="12.75" customHeight="1" s="223"/>
    <row r="634" ht="12.75" customHeight="1" s="223"/>
    <row r="635" ht="12.75" customHeight="1" s="223"/>
    <row r="636" ht="12.75" customHeight="1" s="223"/>
    <row r="637" ht="12.75" customHeight="1" s="223"/>
    <row r="638" ht="12.75" customHeight="1" s="223"/>
    <row r="639" ht="12.75" customHeight="1" s="223"/>
    <row r="640" ht="12.75" customHeight="1" s="223"/>
    <row r="641" ht="12.75" customHeight="1" s="223"/>
    <row r="642" ht="12.75" customHeight="1" s="223"/>
    <row r="643" ht="12.75" customHeight="1" s="223"/>
    <row r="644" ht="12.75" customHeight="1" s="223"/>
    <row r="645" ht="12.75" customHeight="1" s="223"/>
    <row r="646" ht="12.75" customHeight="1" s="223"/>
    <row r="647" ht="12.75" customHeight="1" s="223"/>
    <row r="648" ht="12.75" customHeight="1" s="223"/>
    <row r="649" ht="12.75" customHeight="1" s="223"/>
    <row r="650" ht="12.75" customHeight="1" s="223"/>
    <row r="651" ht="12.75" customHeight="1" s="223"/>
    <row r="652" ht="12.75" customHeight="1" s="223"/>
    <row r="653" ht="12.75" customHeight="1" s="223"/>
    <row r="654" ht="12.75" customHeight="1" s="223"/>
    <row r="655" ht="12.75" customHeight="1" s="223"/>
    <row r="656" ht="12.75" customHeight="1" s="223"/>
    <row r="657" ht="12.75" customHeight="1" s="223"/>
    <row r="658" ht="12.75" customHeight="1" s="223"/>
    <row r="659" ht="12.75" customHeight="1" s="223"/>
    <row r="660" ht="12.75" customHeight="1" s="223"/>
    <row r="661" ht="12.75" customHeight="1" s="223"/>
    <row r="662" ht="12.75" customHeight="1" s="223"/>
    <row r="663" ht="12.75" customHeight="1" s="223"/>
    <row r="664" ht="12.75" customHeight="1" s="223"/>
    <row r="665" ht="12.75" customHeight="1" s="223"/>
    <row r="666" ht="12.75" customHeight="1" s="223"/>
    <row r="667" ht="12.75" customHeight="1" s="223"/>
    <row r="668" ht="12.75" customHeight="1" s="223"/>
    <row r="669" ht="12.75" customHeight="1" s="223"/>
    <row r="670" ht="12.75" customHeight="1" s="223"/>
    <row r="671" ht="12.75" customHeight="1" s="223"/>
    <row r="672" ht="12.75" customHeight="1" s="223"/>
    <row r="673" ht="12.75" customHeight="1" s="223"/>
    <row r="674" ht="12.75" customHeight="1" s="223"/>
    <row r="675" ht="12.75" customHeight="1" s="223"/>
    <row r="676" ht="12.75" customHeight="1" s="223"/>
    <row r="677" ht="12.75" customHeight="1" s="223"/>
    <row r="678" ht="12.75" customHeight="1" s="223"/>
    <row r="679" ht="12.75" customHeight="1" s="223"/>
    <row r="680" ht="12.75" customHeight="1" s="223"/>
    <row r="681" ht="12.75" customHeight="1" s="223"/>
    <row r="682" ht="12.75" customHeight="1" s="223"/>
    <row r="683" ht="12.75" customHeight="1" s="223"/>
    <row r="684" ht="12.75" customHeight="1" s="223"/>
    <row r="685" ht="12.75" customHeight="1" s="223"/>
    <row r="686" ht="12.75" customHeight="1" s="223"/>
    <row r="687" ht="12.75" customHeight="1" s="223"/>
    <row r="688" ht="12.75" customHeight="1" s="223"/>
    <row r="689" ht="12.75" customHeight="1" s="223"/>
    <row r="690" ht="12.75" customHeight="1" s="223"/>
    <row r="691" ht="12.75" customHeight="1" s="223"/>
    <row r="692" ht="12.75" customHeight="1" s="223"/>
    <row r="693" ht="12.75" customHeight="1" s="223"/>
    <row r="694" ht="12.75" customHeight="1" s="223"/>
    <row r="695" ht="12.75" customHeight="1" s="223"/>
    <row r="696" ht="12.75" customHeight="1" s="223"/>
    <row r="697" ht="12.75" customHeight="1" s="223"/>
    <row r="698" ht="12.75" customHeight="1" s="223"/>
    <row r="699" ht="12.75" customHeight="1" s="223"/>
    <row r="700" ht="12.75" customHeight="1" s="223"/>
    <row r="701" ht="12.75" customHeight="1" s="223"/>
    <row r="702" ht="12.75" customHeight="1" s="223"/>
    <row r="703" ht="12.75" customHeight="1" s="223"/>
    <row r="704" ht="12.75" customHeight="1" s="223"/>
    <row r="705" ht="12.75" customHeight="1" s="223"/>
    <row r="706" ht="12.75" customHeight="1" s="223"/>
    <row r="707" ht="12.75" customHeight="1" s="223"/>
    <row r="708" ht="12.75" customHeight="1" s="223"/>
    <row r="709" ht="12.75" customHeight="1" s="223"/>
    <row r="710" ht="12.75" customHeight="1" s="223"/>
    <row r="711" ht="12.75" customHeight="1" s="223"/>
    <row r="712" ht="12.75" customHeight="1" s="223"/>
    <row r="713" ht="12.75" customHeight="1" s="223"/>
    <row r="714" ht="12.75" customHeight="1" s="223"/>
    <row r="715" ht="12.75" customHeight="1" s="223"/>
    <row r="716" ht="12.75" customHeight="1" s="223"/>
    <row r="717" ht="12.75" customHeight="1" s="223"/>
    <row r="718" ht="12.75" customHeight="1" s="223"/>
    <row r="719" ht="12.75" customHeight="1" s="223"/>
    <row r="720" ht="12.75" customHeight="1" s="223"/>
    <row r="721" ht="12.75" customHeight="1" s="223"/>
    <row r="722" ht="12.75" customHeight="1" s="223"/>
    <row r="723" ht="12.75" customHeight="1" s="223"/>
    <row r="724" ht="12.75" customHeight="1" s="223"/>
    <row r="725" ht="12.75" customHeight="1" s="223"/>
    <row r="726" ht="12.75" customHeight="1" s="223"/>
    <row r="727" ht="12.75" customHeight="1" s="223"/>
    <row r="728" ht="12.75" customHeight="1" s="223"/>
    <row r="729" ht="12.75" customHeight="1" s="223"/>
    <row r="730" ht="12.75" customHeight="1" s="223"/>
    <row r="731" ht="12.75" customHeight="1" s="223"/>
    <row r="732" ht="12.75" customHeight="1" s="223"/>
    <row r="733" ht="12.75" customHeight="1" s="223"/>
    <row r="734" ht="12.75" customHeight="1" s="223"/>
    <row r="735" ht="12.75" customHeight="1" s="223"/>
    <row r="736" ht="12.75" customHeight="1" s="223"/>
    <row r="737" ht="12.75" customHeight="1" s="223"/>
    <row r="738" ht="12.75" customHeight="1" s="223"/>
    <row r="739" ht="12.75" customHeight="1" s="223"/>
    <row r="740" ht="12.75" customHeight="1" s="223"/>
    <row r="741" ht="12.75" customHeight="1" s="223"/>
    <row r="742" ht="12.75" customHeight="1" s="223"/>
    <row r="743" ht="12.75" customHeight="1" s="223"/>
    <row r="744" ht="12.75" customHeight="1" s="223"/>
    <row r="745" ht="12.75" customHeight="1" s="223"/>
    <row r="746" ht="12.75" customHeight="1" s="223"/>
    <row r="747" ht="12.75" customHeight="1" s="223"/>
    <row r="748" ht="12.75" customHeight="1" s="223"/>
    <row r="749" ht="12.75" customHeight="1" s="223"/>
    <row r="750" ht="12.75" customHeight="1" s="223"/>
    <row r="751" ht="12.75" customHeight="1" s="223"/>
    <row r="752" ht="12.75" customHeight="1" s="223"/>
    <row r="753" ht="12.75" customHeight="1" s="223"/>
    <row r="754" ht="12.75" customHeight="1" s="223"/>
    <row r="755" ht="12.75" customHeight="1" s="223"/>
    <row r="756" ht="12.75" customHeight="1" s="223"/>
    <row r="757" ht="12.75" customHeight="1" s="223"/>
    <row r="758" ht="12.75" customHeight="1" s="223"/>
    <row r="759" ht="12.75" customHeight="1" s="223"/>
    <row r="760" ht="12.75" customHeight="1" s="223"/>
    <row r="761" ht="12.75" customHeight="1" s="223"/>
    <row r="762" ht="12.75" customHeight="1" s="223"/>
    <row r="763" ht="12.75" customHeight="1" s="223"/>
    <row r="764" ht="12.75" customHeight="1" s="223"/>
    <row r="765" ht="12.75" customHeight="1" s="223"/>
    <row r="766" ht="12.75" customHeight="1" s="223"/>
    <row r="767" ht="12.75" customHeight="1" s="223"/>
    <row r="768" ht="12.75" customHeight="1" s="223"/>
    <row r="769" ht="12.75" customHeight="1" s="223"/>
    <row r="770" ht="12.75" customHeight="1" s="223"/>
    <row r="771" ht="12.75" customHeight="1" s="223"/>
    <row r="772" ht="12.75" customHeight="1" s="223"/>
    <row r="773" ht="12.75" customHeight="1" s="223"/>
    <row r="774" ht="12.75" customHeight="1" s="223"/>
    <row r="775" ht="12.75" customHeight="1" s="223"/>
    <row r="776" ht="12.75" customHeight="1" s="223"/>
    <row r="777" ht="12.75" customHeight="1" s="223"/>
    <row r="778" ht="12.75" customHeight="1" s="223"/>
    <row r="779" ht="12.75" customHeight="1" s="223"/>
    <row r="780" ht="12.75" customHeight="1" s="223"/>
    <row r="781" ht="12.75" customHeight="1" s="223"/>
    <row r="782" ht="12.75" customHeight="1" s="223"/>
    <row r="783" ht="12.75" customHeight="1" s="223"/>
    <row r="784" ht="12.75" customHeight="1" s="223"/>
    <row r="785" ht="12.75" customHeight="1" s="223"/>
    <row r="786" ht="12.75" customHeight="1" s="223"/>
    <row r="787" ht="12.75" customHeight="1" s="223"/>
    <row r="788" ht="12.75" customHeight="1" s="223"/>
    <row r="789" ht="12.75" customHeight="1" s="223"/>
    <row r="790" ht="12.75" customHeight="1" s="223"/>
    <row r="791" ht="12.75" customHeight="1" s="223"/>
    <row r="792" ht="12.75" customHeight="1" s="223"/>
    <row r="793" ht="12.75" customHeight="1" s="223"/>
    <row r="794" ht="12.75" customHeight="1" s="223"/>
    <row r="795" ht="12.75" customHeight="1" s="223"/>
    <row r="796" ht="12.75" customHeight="1" s="223"/>
    <row r="797" ht="12.75" customHeight="1" s="223"/>
    <row r="798" ht="12.75" customHeight="1" s="223"/>
    <row r="799" ht="12.75" customHeight="1" s="223"/>
    <row r="800" ht="12.75" customHeight="1" s="223"/>
    <row r="801" ht="12.75" customHeight="1" s="223"/>
    <row r="802" ht="12.75" customHeight="1" s="223"/>
    <row r="803" ht="12.75" customHeight="1" s="223"/>
    <row r="804" ht="12.75" customHeight="1" s="223"/>
    <row r="805" ht="12.75" customHeight="1" s="223"/>
    <row r="806" ht="12.75" customHeight="1" s="223"/>
    <row r="807" ht="12.75" customHeight="1" s="223"/>
    <row r="808" ht="12.75" customHeight="1" s="223"/>
    <row r="809" ht="12.75" customHeight="1" s="223"/>
    <row r="810" ht="12.75" customHeight="1" s="223"/>
    <row r="811" ht="12.75" customHeight="1" s="223"/>
    <row r="812" ht="12.75" customHeight="1" s="223"/>
    <row r="813" ht="12.75" customHeight="1" s="223"/>
    <row r="814" ht="12.75" customHeight="1" s="223"/>
    <row r="815" ht="12.75" customHeight="1" s="223"/>
    <row r="816" ht="12.75" customHeight="1" s="223"/>
    <row r="817" ht="12.75" customHeight="1" s="223"/>
    <row r="818" ht="12.75" customHeight="1" s="223"/>
    <row r="819" ht="12.75" customHeight="1" s="223"/>
    <row r="820" ht="12.75" customHeight="1" s="223"/>
    <row r="821" ht="12.75" customHeight="1" s="223"/>
    <row r="822" ht="12.75" customHeight="1" s="223"/>
    <row r="823" ht="12.75" customHeight="1" s="223"/>
    <row r="824" ht="12.75" customHeight="1" s="223"/>
    <row r="825" ht="12.75" customHeight="1" s="223"/>
    <row r="826" ht="12.75" customHeight="1" s="223"/>
    <row r="827" ht="12.75" customHeight="1" s="223"/>
    <row r="828" ht="12.75" customHeight="1" s="223"/>
    <row r="829" ht="12.75" customHeight="1" s="223"/>
    <row r="830" ht="12.75" customHeight="1" s="223"/>
    <row r="831" ht="12.75" customHeight="1" s="223"/>
    <row r="832" ht="12.75" customHeight="1" s="223"/>
    <row r="833" ht="12.75" customHeight="1" s="223"/>
    <row r="834" ht="12.75" customHeight="1" s="223"/>
    <row r="835" ht="12.75" customHeight="1" s="223"/>
    <row r="836" ht="12.75" customHeight="1" s="223"/>
    <row r="837" ht="12.75" customHeight="1" s="223"/>
    <row r="838" ht="12.75" customHeight="1" s="223"/>
    <row r="839" ht="12.75" customHeight="1" s="223"/>
    <row r="840" ht="12.75" customHeight="1" s="223"/>
    <row r="841" ht="12.75" customHeight="1" s="223"/>
    <row r="842" ht="12.75" customHeight="1" s="223"/>
    <row r="843" ht="12.75" customHeight="1" s="223"/>
    <row r="844" ht="12.75" customHeight="1" s="223"/>
    <row r="845" ht="12.75" customHeight="1" s="223"/>
    <row r="846" ht="12.75" customHeight="1" s="223"/>
    <row r="847" ht="12.75" customHeight="1" s="223"/>
    <row r="848" ht="12.75" customHeight="1" s="223"/>
    <row r="849" ht="12.75" customHeight="1" s="223"/>
    <row r="850" ht="12.75" customHeight="1" s="223"/>
    <row r="851" ht="12.75" customHeight="1" s="223"/>
    <row r="852" ht="12.75" customHeight="1" s="223"/>
    <row r="853" ht="12.75" customHeight="1" s="223"/>
    <row r="854" ht="12.75" customHeight="1" s="223"/>
    <row r="855" ht="12.75" customHeight="1" s="223"/>
    <row r="856" ht="12.75" customHeight="1" s="223"/>
    <row r="857" ht="12.75" customHeight="1" s="223"/>
    <row r="858" ht="12.75" customHeight="1" s="223"/>
    <row r="859" ht="12.75" customHeight="1" s="223"/>
    <row r="860" ht="12.75" customHeight="1" s="223"/>
    <row r="861" ht="12.75" customHeight="1" s="223"/>
    <row r="862" ht="12.75" customHeight="1" s="223"/>
    <row r="863" ht="12.75" customHeight="1" s="223"/>
    <row r="864" ht="12.75" customHeight="1" s="223"/>
    <row r="865" ht="12.75" customHeight="1" s="223"/>
    <row r="866" ht="12.75" customHeight="1" s="223"/>
    <row r="867" ht="12.75" customHeight="1" s="223"/>
    <row r="868" ht="12.75" customHeight="1" s="223"/>
    <row r="869" ht="12.75" customHeight="1" s="223"/>
    <row r="870" ht="12.75" customHeight="1" s="223"/>
    <row r="871" ht="12.75" customHeight="1" s="223"/>
    <row r="872" ht="12.75" customHeight="1" s="223"/>
    <row r="873" ht="12.75" customHeight="1" s="223"/>
    <row r="874" ht="12.75" customHeight="1" s="223"/>
    <row r="875" ht="12.75" customHeight="1" s="223"/>
    <row r="876" ht="12.75" customHeight="1" s="223"/>
    <row r="877" ht="12.75" customHeight="1" s="223"/>
    <row r="878" ht="12.75" customHeight="1" s="223"/>
    <row r="879" ht="12.75" customHeight="1" s="223"/>
    <row r="880" ht="12.75" customHeight="1" s="223"/>
    <row r="881" ht="12.75" customHeight="1" s="223"/>
    <row r="882" ht="12.75" customHeight="1" s="223"/>
    <row r="883" ht="12.75" customHeight="1" s="223"/>
    <row r="884" ht="12.75" customHeight="1" s="223"/>
    <row r="885" ht="12.75" customHeight="1" s="223"/>
    <row r="886" ht="12.75" customHeight="1" s="223"/>
    <row r="887" ht="12.75" customHeight="1" s="223"/>
    <row r="888" ht="12.75" customHeight="1" s="223"/>
    <row r="889" ht="12.75" customHeight="1" s="223"/>
    <row r="890" ht="12.75" customHeight="1" s="223"/>
    <row r="891" ht="12.75" customHeight="1" s="223"/>
    <row r="892" ht="12.75" customHeight="1" s="223"/>
    <row r="893" ht="12.75" customHeight="1" s="223"/>
    <row r="894" ht="12.75" customHeight="1" s="223"/>
    <row r="895" ht="12.75" customHeight="1" s="223"/>
    <row r="896" ht="12.75" customHeight="1" s="223"/>
    <row r="897" ht="12.75" customHeight="1" s="223"/>
    <row r="898" ht="12.75" customHeight="1" s="223"/>
    <row r="899" ht="12.75" customHeight="1" s="223"/>
    <row r="900" ht="12.75" customHeight="1" s="223"/>
    <row r="901" ht="12.75" customHeight="1" s="223"/>
    <row r="902" ht="12.75" customHeight="1" s="223"/>
    <row r="903" ht="12.75" customHeight="1" s="223"/>
    <row r="904" ht="12.75" customHeight="1" s="223"/>
    <row r="905" ht="12.75" customHeight="1" s="223"/>
    <row r="906" ht="12.75" customHeight="1" s="223"/>
    <row r="907" ht="12.75" customHeight="1" s="223"/>
    <row r="908" ht="12.75" customHeight="1" s="223"/>
    <row r="909" ht="12.75" customHeight="1" s="223"/>
    <row r="910" ht="12.75" customHeight="1" s="223"/>
    <row r="911" ht="12.75" customHeight="1" s="223"/>
    <row r="912" ht="12.75" customHeight="1" s="223"/>
    <row r="913" ht="12.75" customHeight="1" s="223"/>
    <row r="914" ht="12.75" customHeight="1" s="223"/>
    <row r="915" ht="12.75" customHeight="1" s="223"/>
    <row r="916" ht="12.75" customHeight="1" s="223"/>
    <row r="917" ht="12.75" customHeight="1" s="223"/>
    <row r="918" ht="12.75" customHeight="1" s="223"/>
    <row r="919" ht="12.75" customHeight="1" s="223"/>
    <row r="920" ht="12.75" customHeight="1" s="223"/>
    <row r="921" ht="12.75" customHeight="1" s="223"/>
    <row r="922" ht="12.75" customHeight="1" s="223"/>
    <row r="923" ht="15.75" customHeight="1" s="223">
      <c r="B923" s="167" t="n"/>
      <c r="C923" s="168" t="n"/>
      <c r="D923" s="168" t="n"/>
      <c r="E923" s="168" t="n"/>
      <c r="F923" s="168" t="n"/>
      <c r="G923" s="168" t="n"/>
      <c r="H923" s="168" t="n"/>
      <c r="I923" s="168" t="n"/>
      <c r="J923" s="168" t="n"/>
      <c r="K923" s="168" t="n"/>
      <c r="L923" s="168" t="n"/>
      <c r="M923" s="168" t="n"/>
      <c r="N923" s="168" t="n"/>
      <c r="O923" s="168" t="n"/>
      <c r="P923" s="168" t="n"/>
      <c r="Q923" s="168" t="n"/>
    </row>
  </sheetData>
  <mergeCells count="7">
    <mergeCell ref="A44:B44"/>
    <mergeCell ref="A2:A3"/>
    <mergeCell ref="C2:N2"/>
    <mergeCell ref="O2:Q2"/>
    <mergeCell ref="V2:V3"/>
    <mergeCell ref="A4:B4"/>
    <mergeCell ref="A18:B18"/>
  </mergeCells>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Шестакович Антонина</dc:creator>
  <dcterms:created xsi:type="dcterms:W3CDTF">2019-08-23T12:40:49Z</dcterms:created>
  <dcterms:modified xsi:type="dcterms:W3CDTF">2021-08-10T13:10:58Z</dcterms:modified>
  <cp:lastModifiedBy>Карпенков Александр</cp:lastModifiedBy>
  <cp:lastPrinted>2020-05-06T11:42:37Z</cp:lastPrinted>
</cp:coreProperties>
</file>