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Página1" sheetId="1" r:id="rId1"/>
  </sheets>
  <definedNames>
    <definedName name="_xlnm._FilterDatabase" localSheetId="0" hidden="1">Página1!#REF!</definedName>
  </definedNames>
  <calcPr calcId="124519"/>
</workbook>
</file>

<file path=xl/calcChain.xml><?xml version="1.0" encoding="utf-8"?>
<calcChain xmlns="http://schemas.openxmlformats.org/spreadsheetml/2006/main">
  <c r="F15" i="1"/>
  <c r="F2"/>
  <c r="F3"/>
  <c r="F4"/>
  <c r="F5"/>
  <c r="F6"/>
  <c r="F7"/>
  <c r="F8"/>
  <c r="F9"/>
  <c r="F10"/>
  <c r="F11"/>
  <c r="F12"/>
  <c r="F13"/>
  <c r="F14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1"/>
  <c r="E1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80"/>
  <c r="M1"/>
  <c r="M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L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1"/>
  <c r="D56"/>
  <c r="D53"/>
  <c r="D52"/>
  <c r="D7"/>
  <c r="D31"/>
  <c r="D13"/>
  <c r="D76"/>
  <c r="D75"/>
  <c r="D10"/>
  <c r="D6"/>
  <c r="D5"/>
  <c r="D4"/>
  <c r="D3"/>
  <c r="D1"/>
  <c r="D14"/>
  <c r="D38"/>
  <c r="D57"/>
  <c r="D12"/>
  <c r="D51"/>
  <c r="D55"/>
  <c r="D45"/>
  <c r="D22"/>
  <c r="D21"/>
  <c r="D47"/>
  <c r="D8"/>
  <c r="D20"/>
  <c r="D26"/>
  <c r="D37"/>
  <c r="D35"/>
  <c r="D36"/>
  <c r="D19"/>
  <c r="D18"/>
  <c r="D48"/>
  <c r="D34"/>
  <c r="D33"/>
  <c r="D32"/>
  <c r="D65"/>
  <c r="D73"/>
  <c r="D17"/>
  <c r="D16"/>
  <c r="D15"/>
  <c r="D46"/>
  <c r="D23"/>
  <c r="D66"/>
  <c r="D28"/>
  <c r="D27"/>
  <c r="D71"/>
  <c r="D49"/>
  <c r="D74"/>
  <c r="D72"/>
  <c r="D30"/>
  <c r="D44"/>
  <c r="D43"/>
  <c r="D2"/>
  <c r="D41"/>
  <c r="D40"/>
  <c r="D39"/>
  <c r="D61"/>
  <c r="D60"/>
  <c r="D11"/>
  <c r="D42"/>
  <c r="D25"/>
  <c r="D24"/>
  <c r="D59"/>
  <c r="D29"/>
  <c r="D50"/>
  <c r="D64"/>
  <c r="D63"/>
  <c r="D62"/>
  <c r="D58"/>
  <c r="D70"/>
  <c r="D9"/>
  <c r="D54"/>
  <c r="D69"/>
  <c r="D68"/>
  <c r="D67"/>
</calcChain>
</file>

<file path=xl/sharedStrings.xml><?xml version="1.0" encoding="utf-8"?>
<sst xmlns="http://schemas.openxmlformats.org/spreadsheetml/2006/main" count="227" uniqueCount="85">
  <si>
    <t>Seattle</t>
  </si>
  <si>
    <t>Olympia</t>
  </si>
  <si>
    <t>Boise</t>
  </si>
  <si>
    <t>Spokane</t>
  </si>
  <si>
    <t>Portland</t>
  </si>
  <si>
    <t>Salt Lake City</t>
  </si>
  <si>
    <t>Missoula</t>
  </si>
  <si>
    <t>Eugene</t>
  </si>
  <si>
    <t>Reno</t>
  </si>
  <si>
    <t>Denver</t>
  </si>
  <si>
    <t>Las Vegas</t>
  </si>
  <si>
    <t>Bozeman</t>
  </si>
  <si>
    <t>Sacramento</t>
  </si>
  <si>
    <t>Kansas City</t>
  </si>
  <si>
    <t>Albuquerque</t>
  </si>
  <si>
    <t>Los Angeles</t>
  </si>
  <si>
    <t>Fargo</t>
  </si>
  <si>
    <t>Sunnyvale</t>
  </si>
  <si>
    <t>Tulsa</t>
  </si>
  <si>
    <t>Minneapolis</t>
  </si>
  <si>
    <t>St Louis</t>
  </si>
  <si>
    <t>El Paso</t>
  </si>
  <si>
    <t>San Luis Obispo</t>
  </si>
  <si>
    <t>San Diego</t>
  </si>
  <si>
    <t>Dallas</t>
  </si>
  <si>
    <t>Madison</t>
  </si>
  <si>
    <t>Chicago1</t>
  </si>
  <si>
    <t>Tucson</t>
  </si>
  <si>
    <t>San Antonio</t>
  </si>
  <si>
    <t>Phoenix</t>
  </si>
  <si>
    <t>Houston1</t>
  </si>
  <si>
    <t>Milwaukee</t>
  </si>
  <si>
    <t>Chicago2</t>
  </si>
  <si>
    <t>Chicago3</t>
  </si>
  <si>
    <t>Indianapolis</t>
  </si>
  <si>
    <t>Houston2</t>
  </si>
  <si>
    <t>Jackson</t>
  </si>
  <si>
    <t>Chacago3</t>
  </si>
  <si>
    <t>Detroit</t>
  </si>
  <si>
    <t>Cincinnati</t>
  </si>
  <si>
    <t>Baton Rouge</t>
  </si>
  <si>
    <t>Memphis</t>
  </si>
  <si>
    <t>Cleveland</t>
  </si>
  <si>
    <t>Louisville</t>
  </si>
  <si>
    <t>Pensacola</t>
  </si>
  <si>
    <t>Nashville</t>
  </si>
  <si>
    <t>Buffalo</t>
  </si>
  <si>
    <t>Pittsburgh</t>
  </si>
  <si>
    <t>Jacksonville</t>
  </si>
  <si>
    <t>Chattanooga</t>
  </si>
  <si>
    <t>Albany</t>
  </si>
  <si>
    <t>Ashburn</t>
  </si>
  <si>
    <t>Atlanta1</t>
  </si>
  <si>
    <t>Boston</t>
  </si>
  <si>
    <t>WashingtonDC</t>
  </si>
  <si>
    <t>Atlanta2</t>
  </si>
  <si>
    <t>Charlotte</t>
  </si>
  <si>
    <t>Hartford</t>
  </si>
  <si>
    <t>Baltimore</t>
  </si>
  <si>
    <t>Raleigh</t>
  </si>
  <si>
    <t>NewYork2</t>
  </si>
  <si>
    <t>Philadelphia</t>
  </si>
  <si>
    <t>NewYork1</t>
  </si>
  <si>
    <t>CIDADE1</t>
  </si>
  <si>
    <t>CIDADE2</t>
  </si>
  <si>
    <t>DISTANCIA (MI)</t>
  </si>
  <si>
    <t>DISTANCIA (KM)</t>
  </si>
  <si>
    <t>J/bit</t>
  </si>
  <si>
    <t>latencia (ms)</t>
  </si>
  <si>
    <t>CIDADE</t>
  </si>
  <si>
    <t>$/Kwh</t>
  </si>
  <si>
    <t>1/square miles</t>
  </si>
  <si>
    <t>Atlanta</t>
  </si>
  <si>
    <t>Chicago</t>
  </si>
  <si>
    <t>Houston</t>
  </si>
  <si>
    <t>NewYork</t>
  </si>
  <si>
    <t>PREÇO ENERGIA (in cents/kwh)</t>
  </si>
  <si>
    <t> estimativa de 2013 da população pelo United States Census Bureau </t>
  </si>
  <si>
    <t>DENSIDADE POPULACIONAL (Dens/sqmi)</t>
  </si>
  <si>
    <t>https://www,npr,org/sections/money/2011/10/27/141766341/the-price-of-electricity-in-your-state</t>
  </si>
  <si>
    <t>https://simple,wikipedia,org/wiki/List_of_U,S,_states_by_population_density</t>
  </si>
  <si>
    <t>https://www,electricitylocal,com/states/pennsylvania/</t>
  </si>
  <si>
    <t>https://www,distance-cities,com/</t>
  </si>
  <si>
    <t>PREÇO($/J)</t>
  </si>
  <si>
    <t>TRÁFEGO (MSG/S)</t>
  </si>
</sst>
</file>

<file path=xl/styles.xml><?xml version="1.0" encoding="utf-8"?>
<styleSheet xmlns="http://schemas.openxmlformats.org/spreadsheetml/2006/main">
  <fonts count="8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theme="10"/>
      <name val="Arial"/>
    </font>
    <font>
      <sz val="10"/>
      <color rgb="FF222222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 applyAlignment="1"/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5" fontId="0" fillId="0" borderId="0" xfId="0" applyNumberFormat="1" applyFont="1" applyAlignment="1">
      <alignment horizontal="right"/>
    </xf>
    <xf numFmtId="0" fontId="0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right"/>
    </xf>
    <xf numFmtId="2" fontId="5" fillId="0" borderId="0" xfId="0" applyNumberFormat="1" applyFont="1" applyFill="1" applyAlignment="1">
      <alignment horizontal="right"/>
    </xf>
    <xf numFmtId="2" fontId="7" fillId="0" borderId="0" xfId="1" applyNumberFormat="1" applyFont="1" applyAlignment="1" applyProtection="1"/>
    <xf numFmtId="2" fontId="6" fillId="0" borderId="0" xfId="1" applyNumberFormat="1" applyFont="1" applyAlignment="1" applyProtection="1">
      <alignment horizontal="left"/>
    </xf>
    <xf numFmtId="2" fontId="0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63</xdr:row>
      <xdr:rowOff>0</xdr:rowOff>
    </xdr:from>
    <xdr:to>
      <xdr:col>14</xdr:col>
      <xdr:colOff>1847850</xdr:colOff>
      <xdr:row>84</xdr:row>
      <xdr:rowOff>142875</xdr:rowOff>
    </xdr:to>
    <xdr:pic>
      <xdr:nvPicPr>
        <xdr:cNvPr id="1025" name="Picture 1" descr="Resultado de imagem para mapa com os estados dos estados unido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838950" y="12601575"/>
          <a:ext cx="6934200" cy="43434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0</xdr:colOff>
      <xdr:row>88</xdr:row>
      <xdr:rowOff>0</xdr:rowOff>
    </xdr:from>
    <xdr:to>
      <xdr:col>14</xdr:col>
      <xdr:colOff>1866900</xdr:colOff>
      <xdr:row>110</xdr:row>
      <xdr:rowOff>49530</xdr:rowOff>
    </xdr:to>
    <xdr:pic>
      <xdr:nvPicPr>
        <xdr:cNvPr id="4" name="Imagem 3" descr="US map.fw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8951" y="17602200"/>
          <a:ext cx="6953250" cy="4450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imple.wikipedia.org/wiki/United_States_Census_Bureau" TargetMode="External"/><Relationship Id="rId2" Type="http://schemas.openxmlformats.org/officeDocument/2006/relationships/hyperlink" Target="https://simple.wikipedia.org/wiki/List_of_U.S._states_by_population_density" TargetMode="External"/><Relationship Id="rId1" Type="http://schemas.openxmlformats.org/officeDocument/2006/relationships/hyperlink" Target="https://www.distance-cities.com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154"/>
  <sheetViews>
    <sheetView tabSelected="1" topLeftCell="A11" workbookViewId="0">
      <selection activeCell="E17" sqref="E17"/>
    </sheetView>
  </sheetViews>
  <sheetFormatPr defaultColWidth="14.42578125" defaultRowHeight="15.75" customHeight="1"/>
  <cols>
    <col min="3" max="3" width="14.85546875" customWidth="1"/>
    <col min="4" max="4" width="15.5703125" customWidth="1"/>
    <col min="12" max="12" width="14.28515625" customWidth="1"/>
    <col min="13" max="13" width="18" bestFit="1" customWidth="1"/>
    <col min="14" max="14" width="29.5703125" style="4" customWidth="1"/>
    <col min="15" max="15" width="35.85546875" style="15" customWidth="1"/>
  </cols>
  <sheetData>
    <row r="1" spans="1:15" ht="15.75" customHeight="1">
      <c r="A1" s="1" t="s">
        <v>50</v>
      </c>
      <c r="B1" s="1" t="s">
        <v>53</v>
      </c>
      <c r="C1" s="1">
        <v>171</v>
      </c>
      <c r="D1">
        <f>C1*1.60934</f>
        <v>275.19713999999999</v>
      </c>
      <c r="E1">
        <f>D1*0.00001</f>
        <v>2.7519714000000003E-3</v>
      </c>
      <c r="F1">
        <f>D1/200000 + 1024*8/1000000</f>
        <v>9.5679857E-3</v>
      </c>
      <c r="J1">
        <v>0</v>
      </c>
      <c r="K1" s="1" t="s">
        <v>50</v>
      </c>
      <c r="L1" s="1">
        <f>N1/(100*1000*3600)</f>
        <v>5.027777777777778E-8</v>
      </c>
      <c r="M1" s="1">
        <f>O1/(417*1024*8)*1000000</f>
        <v>122.0703125</v>
      </c>
      <c r="N1" s="5">
        <v>18.100000000000001</v>
      </c>
      <c r="O1" s="10">
        <v>417</v>
      </c>
    </row>
    <row r="2" spans="1:15" ht="15.75" customHeight="1">
      <c r="A2" s="1" t="s">
        <v>14</v>
      </c>
      <c r="B2" s="1" t="s">
        <v>21</v>
      </c>
      <c r="C2" s="1">
        <v>267</v>
      </c>
      <c r="D2">
        <f>C2*1.60934</f>
        <v>429.69378</v>
      </c>
      <c r="E2">
        <f>D2*0.00001</f>
        <v>4.2969378000000001E-3</v>
      </c>
      <c r="F2">
        <f t="shared" ref="F2:F65" si="0">D2/200000 + 1024*8/1000000</f>
        <v>1.03404689E-2</v>
      </c>
      <c r="J2">
        <v>1</v>
      </c>
      <c r="K2" s="1" t="s">
        <v>14</v>
      </c>
      <c r="L2" s="1">
        <f t="shared" ref="L2:L57" si="1">N2/(100*1000*3600)</f>
        <v>2.9722222222222221E-8</v>
      </c>
      <c r="M2" s="1">
        <f t="shared" ref="M2:M57" si="2">O2/(417*1024*8)*1000000</f>
        <v>5.0350344724220619</v>
      </c>
      <c r="N2" s="5">
        <v>10.7</v>
      </c>
      <c r="O2" s="11">
        <v>17.2</v>
      </c>
    </row>
    <row r="3" spans="1:15" ht="15.75" customHeight="1">
      <c r="A3" s="1" t="s">
        <v>51</v>
      </c>
      <c r="B3" s="1" t="s">
        <v>54</v>
      </c>
      <c r="C3" s="1">
        <v>33</v>
      </c>
      <c r="D3">
        <f>C3*1.60934</f>
        <v>53.108220000000003</v>
      </c>
      <c r="E3">
        <f>D3*0.00001</f>
        <v>5.3108220000000006E-4</v>
      </c>
      <c r="F3">
        <f t="shared" si="0"/>
        <v>8.4575411000000003E-3</v>
      </c>
      <c r="J3">
        <v>2</v>
      </c>
      <c r="K3" s="1" t="s">
        <v>51</v>
      </c>
      <c r="L3" s="1">
        <f t="shared" si="1"/>
        <v>2.9166666666666666E-8</v>
      </c>
      <c r="M3" s="1">
        <f t="shared" si="2"/>
        <v>11.533741756594724</v>
      </c>
      <c r="N3" s="5">
        <v>10.5</v>
      </c>
      <c r="O3" s="11">
        <v>39.4</v>
      </c>
    </row>
    <row r="4" spans="1:15" ht="15.75" customHeight="1">
      <c r="A4" s="1" t="s">
        <v>52</v>
      </c>
      <c r="B4" s="1" t="s">
        <v>55</v>
      </c>
      <c r="C4" s="1">
        <v>12</v>
      </c>
      <c r="D4">
        <f>C4*1.60934</f>
        <v>19.312080000000002</v>
      </c>
      <c r="E4">
        <f>D4*0.00001</f>
        <v>1.9312080000000002E-4</v>
      </c>
      <c r="F4">
        <f t="shared" si="0"/>
        <v>8.2885603999999988E-3</v>
      </c>
      <c r="J4">
        <v>3</v>
      </c>
      <c r="K4" s="1" t="s">
        <v>72</v>
      </c>
      <c r="L4" s="1">
        <f t="shared" si="1"/>
        <v>3.0833333333333331E-8</v>
      </c>
      <c r="M4" s="1">
        <f t="shared" si="2"/>
        <v>50.84799348021582</v>
      </c>
      <c r="N4" s="5">
        <v>11.1</v>
      </c>
      <c r="O4" s="11">
        <v>173.7</v>
      </c>
    </row>
    <row r="5" spans="1:15" ht="15.75" customHeight="1">
      <c r="A5" s="1" t="s">
        <v>52</v>
      </c>
      <c r="B5" s="1" t="s">
        <v>55</v>
      </c>
      <c r="C5" s="1">
        <v>12</v>
      </c>
      <c r="D5">
        <f>C5*1.60934</f>
        <v>19.312080000000002</v>
      </c>
      <c r="E5">
        <f>D5*0.00001</f>
        <v>1.9312080000000002E-4</v>
      </c>
      <c r="F5">
        <f t="shared" si="0"/>
        <v>8.2885603999999988E-3</v>
      </c>
      <c r="J5">
        <v>4</v>
      </c>
      <c r="K5" s="1" t="s">
        <v>58</v>
      </c>
      <c r="L5" s="1">
        <f t="shared" si="1"/>
        <v>3.8055555555555557E-8</v>
      </c>
      <c r="M5" s="1">
        <f t="shared" si="2"/>
        <v>178.80227068345323</v>
      </c>
      <c r="N5" s="5">
        <v>13.7</v>
      </c>
      <c r="O5" s="11">
        <v>610.79999999999995</v>
      </c>
    </row>
    <row r="6" spans="1:15" ht="15.75" customHeight="1">
      <c r="A6" s="1" t="s">
        <v>52</v>
      </c>
      <c r="B6" s="1" t="s">
        <v>56</v>
      </c>
      <c r="C6" s="1">
        <v>245</v>
      </c>
      <c r="D6">
        <f>C6*1.60934</f>
        <v>394.28829999999999</v>
      </c>
      <c r="E6">
        <f>D6*0.00001</f>
        <v>3.9428830000000003E-3</v>
      </c>
      <c r="F6">
        <f t="shared" si="0"/>
        <v>1.01634415E-2</v>
      </c>
      <c r="H6" s="3"/>
      <c r="J6">
        <v>5</v>
      </c>
      <c r="K6" s="1" t="s">
        <v>40</v>
      </c>
      <c r="L6" s="1">
        <f t="shared" si="1"/>
        <v>2.4722222222222223E-8</v>
      </c>
      <c r="M6" s="1">
        <f t="shared" si="2"/>
        <v>31.35187162769784</v>
      </c>
      <c r="N6" s="5">
        <v>8.9</v>
      </c>
      <c r="O6" s="11">
        <v>107.1</v>
      </c>
    </row>
    <row r="7" spans="1:15" ht="15.75" customHeight="1">
      <c r="A7" s="1" t="s">
        <v>58</v>
      </c>
      <c r="B7" s="1" t="s">
        <v>61</v>
      </c>
      <c r="C7" s="1">
        <v>99</v>
      </c>
      <c r="D7">
        <f>C7*1.60934</f>
        <v>159.32465999999999</v>
      </c>
      <c r="E7">
        <f>D7*0.00001</f>
        <v>1.5932466E-3</v>
      </c>
      <c r="F7">
        <f t="shared" si="0"/>
        <v>8.9886232999999999E-3</v>
      </c>
      <c r="H7" s="3"/>
      <c r="J7">
        <v>6</v>
      </c>
      <c r="K7" s="1" t="s">
        <v>2</v>
      </c>
      <c r="L7" s="1">
        <f t="shared" si="1"/>
        <v>2.2222222222222224E-8</v>
      </c>
      <c r="M7" s="1">
        <f t="shared" si="2"/>
        <v>5.7083239658273381</v>
      </c>
      <c r="N7" s="5">
        <v>8</v>
      </c>
      <c r="O7" s="11">
        <v>19.5</v>
      </c>
    </row>
    <row r="8" spans="1:15" ht="15.75" customHeight="1">
      <c r="A8" s="1" t="s">
        <v>40</v>
      </c>
      <c r="B8" s="1" t="s">
        <v>44</v>
      </c>
      <c r="C8" s="1">
        <v>256</v>
      </c>
      <c r="D8">
        <f>C8*1.60934</f>
        <v>411.99104</v>
      </c>
      <c r="E8">
        <f>D8*0.00001</f>
        <v>4.1199104000000002E-3</v>
      </c>
      <c r="F8">
        <f t="shared" si="0"/>
        <v>1.0251955199999999E-2</v>
      </c>
      <c r="J8">
        <v>7</v>
      </c>
      <c r="K8" s="1" t="s">
        <v>53</v>
      </c>
      <c r="L8" s="1">
        <f t="shared" si="1"/>
        <v>4.1111111111111111E-8</v>
      </c>
      <c r="M8" s="1">
        <f t="shared" si="2"/>
        <v>251.1662544964029</v>
      </c>
      <c r="N8" s="5">
        <v>14.8</v>
      </c>
      <c r="O8" s="11">
        <v>858</v>
      </c>
    </row>
    <row r="9" spans="1:15" ht="15.75" customHeight="1">
      <c r="A9" s="1" t="s">
        <v>2</v>
      </c>
      <c r="B9" s="1" t="s">
        <v>5</v>
      </c>
      <c r="C9" s="1">
        <v>340</v>
      </c>
      <c r="D9">
        <f>C9*1.60934</f>
        <v>547.17560000000003</v>
      </c>
      <c r="E9">
        <f>D9*0.00001</f>
        <v>5.4717560000000004E-3</v>
      </c>
      <c r="F9">
        <f t="shared" si="0"/>
        <v>1.0927878E-2</v>
      </c>
      <c r="J9">
        <v>8</v>
      </c>
      <c r="K9" s="1" t="s">
        <v>11</v>
      </c>
      <c r="L9" s="1">
        <f t="shared" si="1"/>
        <v>2.6666666666666667E-8</v>
      </c>
      <c r="M9" s="1">
        <f t="shared" si="2"/>
        <v>2.0491419364508392</v>
      </c>
      <c r="N9" s="5">
        <v>9.6</v>
      </c>
      <c r="O9" s="11">
        <v>7</v>
      </c>
    </row>
    <row r="10" spans="1:15" ht="15.75" customHeight="1">
      <c r="A10" s="1" t="s">
        <v>53</v>
      </c>
      <c r="B10" s="1" t="s">
        <v>57</v>
      </c>
      <c r="C10" s="1">
        <v>101</v>
      </c>
      <c r="D10">
        <f>C10*1.60934</f>
        <v>162.54334</v>
      </c>
      <c r="E10">
        <f>D10*0.00001</f>
        <v>1.6254334E-3</v>
      </c>
      <c r="F10">
        <f t="shared" si="0"/>
        <v>9.0047167000000001E-3</v>
      </c>
      <c r="J10">
        <v>9</v>
      </c>
      <c r="K10" s="1" t="s">
        <v>46</v>
      </c>
      <c r="L10" s="1">
        <f t="shared" si="1"/>
        <v>5.027777777777778E-8</v>
      </c>
      <c r="M10" s="1">
        <f t="shared" si="2"/>
        <v>122.0703125</v>
      </c>
      <c r="N10" s="5">
        <v>18.100000000000001</v>
      </c>
      <c r="O10" s="11">
        <v>417</v>
      </c>
    </row>
    <row r="11" spans="1:15" ht="15.75" customHeight="1">
      <c r="A11" s="1" t="s">
        <v>11</v>
      </c>
      <c r="B11" s="1" t="s">
        <v>16</v>
      </c>
      <c r="C11" s="1">
        <v>750</v>
      </c>
      <c r="D11">
        <f>C11*1.60934</f>
        <v>1207.0049999999999</v>
      </c>
      <c r="E11">
        <f>D11*0.00001</f>
        <v>1.2070050000000001E-2</v>
      </c>
      <c r="F11">
        <f t="shared" si="0"/>
        <v>1.4227024999999999E-2</v>
      </c>
      <c r="J11">
        <v>10</v>
      </c>
      <c r="K11" s="1" t="s">
        <v>56</v>
      </c>
      <c r="L11" s="1">
        <f t="shared" si="1"/>
        <v>2.8333333333333332E-8</v>
      </c>
      <c r="M11" s="1">
        <f t="shared" si="2"/>
        <v>59.308022332134293</v>
      </c>
      <c r="N11" s="9">
        <v>10.199999999999999</v>
      </c>
      <c r="O11" s="11">
        <v>202.6</v>
      </c>
    </row>
    <row r="12" spans="1:15" ht="15.75" customHeight="1">
      <c r="A12" s="1" t="s">
        <v>46</v>
      </c>
      <c r="B12" s="1" t="s">
        <v>50</v>
      </c>
      <c r="C12" s="1">
        <v>288</v>
      </c>
      <c r="D12">
        <f>C12*1.60934</f>
        <v>463.48991999999998</v>
      </c>
      <c r="E12">
        <f>D12*0.00001</f>
        <v>4.6348992000000006E-3</v>
      </c>
      <c r="F12">
        <f t="shared" si="0"/>
        <v>1.05094496E-2</v>
      </c>
      <c r="J12">
        <v>11</v>
      </c>
      <c r="K12" s="1" t="s">
        <v>49</v>
      </c>
      <c r="L12" s="1">
        <f t="shared" si="1"/>
        <v>2.7222222222222226E-8</v>
      </c>
      <c r="M12" s="1">
        <f t="shared" si="2"/>
        <v>46.105693570143885</v>
      </c>
      <c r="N12" s="5">
        <v>9.8000000000000007</v>
      </c>
      <c r="O12" s="11">
        <v>157.5</v>
      </c>
    </row>
    <row r="13" spans="1:15" ht="15.75" customHeight="1">
      <c r="A13" s="1" t="s">
        <v>56</v>
      </c>
      <c r="B13" s="1" t="s">
        <v>59</v>
      </c>
      <c r="C13" s="1">
        <v>165</v>
      </c>
      <c r="D13">
        <f>C13*1.60934</f>
        <v>265.54109999999997</v>
      </c>
      <c r="E13">
        <f>D13*0.00001</f>
        <v>2.6554109999999999E-3</v>
      </c>
      <c r="F13">
        <f t="shared" si="0"/>
        <v>9.5197054999999996E-3</v>
      </c>
      <c r="J13">
        <v>12</v>
      </c>
      <c r="K13" s="1" t="s">
        <v>73</v>
      </c>
      <c r="L13" s="1">
        <f t="shared" si="1"/>
        <v>3.25E-8</v>
      </c>
      <c r="M13" s="1">
        <f t="shared" si="2"/>
        <v>67.914418465227811</v>
      </c>
      <c r="N13" s="5">
        <v>11.7</v>
      </c>
      <c r="O13" s="11">
        <v>232</v>
      </c>
    </row>
    <row r="14" spans="1:15" ht="15.75" customHeight="1">
      <c r="A14" s="1" t="s">
        <v>49</v>
      </c>
      <c r="B14" s="1" t="s">
        <v>52</v>
      </c>
      <c r="C14" s="1">
        <v>118</v>
      </c>
      <c r="D14">
        <f>C14*1.60934</f>
        <v>189.90212</v>
      </c>
      <c r="E14">
        <f>D14*0.00001</f>
        <v>1.8990212000000002E-3</v>
      </c>
      <c r="F14">
        <f t="shared" si="0"/>
        <v>9.1415105999999996E-3</v>
      </c>
      <c r="J14">
        <v>13</v>
      </c>
      <c r="K14" s="1" t="s">
        <v>39</v>
      </c>
      <c r="L14" s="1">
        <f t="shared" si="1"/>
        <v>3.1111111111111107E-8</v>
      </c>
      <c r="M14" s="1">
        <f t="shared" si="2"/>
        <v>82.902428057553948</v>
      </c>
      <c r="N14" s="5">
        <v>11.2</v>
      </c>
      <c r="O14" s="11">
        <v>283.2</v>
      </c>
    </row>
    <row r="15" spans="1:15" ht="15.75" customHeight="1">
      <c r="A15" s="1" t="s">
        <v>26</v>
      </c>
      <c r="B15" s="1" t="s">
        <v>32</v>
      </c>
      <c r="C15" s="1">
        <v>15</v>
      </c>
      <c r="D15">
        <f>C15*1.60934</f>
        <v>24.1401</v>
      </c>
      <c r="E15">
        <f>D15*0.00001</f>
        <v>2.4140100000000003E-4</v>
      </c>
      <c r="F15">
        <f>D15/200000 + 1024*8/1000000</f>
        <v>8.312700499999999E-3</v>
      </c>
      <c r="H15" s="3"/>
      <c r="J15">
        <v>14</v>
      </c>
      <c r="K15" s="1" t="s">
        <v>42</v>
      </c>
      <c r="L15" s="1">
        <f t="shared" si="1"/>
        <v>3.1111111111111107E-8</v>
      </c>
      <c r="M15" s="1">
        <f t="shared" si="2"/>
        <v>82.902428057553948</v>
      </c>
      <c r="N15" s="5">
        <v>11.2</v>
      </c>
      <c r="O15" s="11">
        <v>283.2</v>
      </c>
    </row>
    <row r="16" spans="1:15" ht="15.75" customHeight="1">
      <c r="A16" s="1" t="s">
        <v>26</v>
      </c>
      <c r="B16" s="1" t="s">
        <v>33</v>
      </c>
      <c r="C16" s="1">
        <v>15</v>
      </c>
      <c r="D16">
        <f>C16*1.60934</f>
        <v>24.1401</v>
      </c>
      <c r="E16">
        <f>D16*0.00001</f>
        <v>2.4140100000000003E-4</v>
      </c>
      <c r="F16">
        <f t="shared" si="0"/>
        <v>8.312700499999999E-3</v>
      </c>
      <c r="J16">
        <v>15</v>
      </c>
      <c r="K16" s="1" t="s">
        <v>24</v>
      </c>
      <c r="L16" s="1">
        <f t="shared" si="1"/>
        <v>3.138888888888889E-8</v>
      </c>
      <c r="M16" s="1">
        <f t="shared" si="2"/>
        <v>29.624737709832136</v>
      </c>
      <c r="N16" s="5">
        <v>11.3</v>
      </c>
      <c r="O16" s="11">
        <v>101.2</v>
      </c>
    </row>
    <row r="17" spans="1:15" ht="15.75" customHeight="1">
      <c r="A17" s="1" t="s">
        <v>26</v>
      </c>
      <c r="B17" s="1" t="s">
        <v>34</v>
      </c>
      <c r="C17" s="1">
        <v>181</v>
      </c>
      <c r="D17">
        <f>C17*1.60934</f>
        <v>291.29054000000002</v>
      </c>
      <c r="E17">
        <f>D17*0.00001</f>
        <v>2.9129054000000005E-3</v>
      </c>
      <c r="F17">
        <f t="shared" si="0"/>
        <v>9.648452699999999E-3</v>
      </c>
      <c r="J17">
        <v>16</v>
      </c>
      <c r="K17" s="1" t="s">
        <v>9</v>
      </c>
      <c r="L17" s="1">
        <f t="shared" si="1"/>
        <v>3.1111111111111107E-8</v>
      </c>
      <c r="M17" s="1">
        <f t="shared" si="2"/>
        <v>14.870915767386089</v>
      </c>
      <c r="N17" s="5">
        <v>11.2</v>
      </c>
      <c r="O17" s="11">
        <v>50.8</v>
      </c>
    </row>
    <row r="18" spans="1:15" ht="15.75" customHeight="1">
      <c r="A18" s="1" t="s">
        <v>32</v>
      </c>
      <c r="B18" s="1" t="s">
        <v>33</v>
      </c>
      <c r="C18" s="1">
        <v>15</v>
      </c>
      <c r="D18">
        <f>C18*1.60934</f>
        <v>24.1401</v>
      </c>
      <c r="E18">
        <f>D18*0.00001</f>
        <v>2.4140100000000003E-4</v>
      </c>
      <c r="F18">
        <f t="shared" si="0"/>
        <v>8.312700499999999E-3</v>
      </c>
      <c r="J18">
        <v>17</v>
      </c>
      <c r="K18" s="1" t="s">
        <v>38</v>
      </c>
      <c r="L18" s="1">
        <f t="shared" si="1"/>
        <v>3.6111111111111112E-8</v>
      </c>
      <c r="M18" s="1">
        <f t="shared" si="2"/>
        <v>51.228548411270985</v>
      </c>
      <c r="N18" s="5">
        <v>13</v>
      </c>
      <c r="O18" s="11">
        <v>175</v>
      </c>
    </row>
    <row r="19" spans="1:15" ht="15.75" customHeight="1">
      <c r="A19" s="1" t="s">
        <v>33</v>
      </c>
      <c r="B19" s="1" t="s">
        <v>38</v>
      </c>
      <c r="C19" s="1">
        <v>284</v>
      </c>
      <c r="D19">
        <f>C19*1.60934</f>
        <v>457.05255999999997</v>
      </c>
      <c r="E19">
        <f>D19*0.00001</f>
        <v>4.5705256E-3</v>
      </c>
      <c r="F19">
        <f t="shared" si="0"/>
        <v>1.04772628E-2</v>
      </c>
      <c r="J19">
        <v>18</v>
      </c>
      <c r="K19" s="1" t="s">
        <v>21</v>
      </c>
      <c r="L19" s="1">
        <f t="shared" si="1"/>
        <v>3.138888888888889E-8</v>
      </c>
      <c r="M19" s="1">
        <f t="shared" si="2"/>
        <v>29.624737709832136</v>
      </c>
      <c r="N19" s="5">
        <v>11.3</v>
      </c>
      <c r="O19" s="11">
        <v>101.2</v>
      </c>
    </row>
    <row r="20" spans="1:15" ht="15.75" customHeight="1">
      <c r="A20" s="1" t="s">
        <v>39</v>
      </c>
      <c r="B20" s="1" t="s">
        <v>43</v>
      </c>
      <c r="C20" s="1">
        <v>99</v>
      </c>
      <c r="D20">
        <f>C20*1.60934</f>
        <v>159.32465999999999</v>
      </c>
      <c r="E20">
        <f>D20*0.00001</f>
        <v>1.5932466E-3</v>
      </c>
      <c r="F20">
        <f t="shared" si="0"/>
        <v>8.9886232999999999E-3</v>
      </c>
      <c r="J20">
        <v>19</v>
      </c>
      <c r="K20" s="1" t="s">
        <v>7</v>
      </c>
      <c r="L20" s="1">
        <f t="shared" si="1"/>
        <v>2.6111111111111112E-8</v>
      </c>
      <c r="M20" s="1">
        <f t="shared" si="2"/>
        <v>11.972843600119903</v>
      </c>
      <c r="N20" s="5">
        <v>9.4</v>
      </c>
      <c r="O20" s="11">
        <v>40.9</v>
      </c>
    </row>
    <row r="21" spans="1:15" ht="15.75" customHeight="1">
      <c r="A21" s="1" t="s">
        <v>42</v>
      </c>
      <c r="B21" s="1" t="s">
        <v>46</v>
      </c>
      <c r="C21" s="1">
        <v>191</v>
      </c>
      <c r="D21">
        <f>C21*1.60934</f>
        <v>307.38394</v>
      </c>
      <c r="E21">
        <f>D21*0.00001</f>
        <v>3.0738394000000002E-3</v>
      </c>
      <c r="F21">
        <f t="shared" si="0"/>
        <v>9.7289196999999997E-3</v>
      </c>
      <c r="J21">
        <v>20</v>
      </c>
      <c r="K21" s="1" t="s">
        <v>16</v>
      </c>
      <c r="L21" s="1">
        <f t="shared" si="1"/>
        <v>2.25E-8</v>
      </c>
      <c r="M21" s="1">
        <f t="shared" si="2"/>
        <v>3.0737129046762588</v>
      </c>
      <c r="N21" s="5">
        <v>8.1</v>
      </c>
      <c r="O21" s="11">
        <v>10.5</v>
      </c>
    </row>
    <row r="22" spans="1:15" ht="15.75" customHeight="1">
      <c r="A22" s="1" t="s">
        <v>42</v>
      </c>
      <c r="B22" s="1" t="s">
        <v>47</v>
      </c>
      <c r="C22" s="1">
        <v>133</v>
      </c>
      <c r="D22">
        <f>C22*1.60934</f>
        <v>214.04221999999999</v>
      </c>
      <c r="E22">
        <f>D22*0.00001</f>
        <v>2.1404222E-3</v>
      </c>
      <c r="F22">
        <f t="shared" si="0"/>
        <v>9.262211099999999E-3</v>
      </c>
      <c r="J22">
        <v>21</v>
      </c>
      <c r="K22" s="1" t="s">
        <v>57</v>
      </c>
      <c r="L22" s="1">
        <f t="shared" si="1"/>
        <v>5.027777777777778E-8</v>
      </c>
      <c r="M22" s="1">
        <f t="shared" si="2"/>
        <v>217.38468600119907</v>
      </c>
      <c r="N22" s="5">
        <v>18.100000000000001</v>
      </c>
      <c r="O22" s="11">
        <v>742.6</v>
      </c>
    </row>
    <row r="23" spans="1:15" ht="15.75" customHeight="1">
      <c r="A23" s="1" t="s">
        <v>24</v>
      </c>
      <c r="B23" s="1" t="s">
        <v>30</v>
      </c>
      <c r="C23" s="1">
        <v>239</v>
      </c>
      <c r="D23">
        <f>C23*1.60934</f>
        <v>384.63225999999997</v>
      </c>
      <c r="E23">
        <f>D23*0.00001</f>
        <v>3.8463225999999999E-3</v>
      </c>
      <c r="F23">
        <f t="shared" si="0"/>
        <v>1.01151613E-2</v>
      </c>
      <c r="J23">
        <v>22</v>
      </c>
      <c r="K23" s="1" t="s">
        <v>74</v>
      </c>
      <c r="L23" s="1">
        <f t="shared" si="1"/>
        <v>3.138888888888889E-8</v>
      </c>
      <c r="M23" s="1">
        <f t="shared" si="2"/>
        <v>29.624737709832136</v>
      </c>
      <c r="N23" s="5">
        <v>11.3</v>
      </c>
      <c r="O23" s="11">
        <v>101.2</v>
      </c>
    </row>
    <row r="24" spans="1:15" ht="15.75" customHeight="1">
      <c r="A24" s="1" t="s">
        <v>9</v>
      </c>
      <c r="B24" s="1" t="s">
        <v>13</v>
      </c>
      <c r="C24" s="1">
        <v>606</v>
      </c>
      <c r="D24">
        <f>C24*1.60934</f>
        <v>975.26004</v>
      </c>
      <c r="E24">
        <f>D24*0.00001</f>
        <v>9.7526004000000003E-3</v>
      </c>
      <c r="F24">
        <f t="shared" si="0"/>
        <v>1.3068300200000001E-2</v>
      </c>
      <c r="J24">
        <v>23</v>
      </c>
      <c r="K24" s="1" t="s">
        <v>34</v>
      </c>
      <c r="L24" s="1">
        <f t="shared" si="1"/>
        <v>2.7777777777777777E-8</v>
      </c>
      <c r="M24" s="1">
        <f t="shared" si="2"/>
        <v>53.687518735011992</v>
      </c>
      <c r="N24" s="5">
        <v>10</v>
      </c>
      <c r="O24" s="11">
        <v>183.4</v>
      </c>
    </row>
    <row r="25" spans="1:15" ht="15.75" customHeight="1">
      <c r="A25" s="1" t="s">
        <v>9</v>
      </c>
      <c r="B25" s="1" t="s">
        <v>14</v>
      </c>
      <c r="C25" s="1">
        <v>417</v>
      </c>
      <c r="D25">
        <f>C25*1.60934</f>
        <v>671.09478000000001</v>
      </c>
      <c r="E25">
        <f>D25*0.00001</f>
        <v>6.7109478000000004E-3</v>
      </c>
      <c r="F25">
        <f t="shared" si="0"/>
        <v>1.1547473900000001E-2</v>
      </c>
      <c r="J25">
        <v>24</v>
      </c>
      <c r="K25" s="1" t="s">
        <v>36</v>
      </c>
      <c r="L25" s="1">
        <f t="shared" si="1"/>
        <v>2.8611111111111111E-8</v>
      </c>
      <c r="M25" s="1">
        <f t="shared" si="2"/>
        <v>18.647191621702639</v>
      </c>
      <c r="N25" s="5">
        <v>10.3</v>
      </c>
      <c r="O25" s="11">
        <v>63.7</v>
      </c>
    </row>
    <row r="26" spans="1:15" ht="15.75" customHeight="1">
      <c r="A26" s="1" t="s">
        <v>38</v>
      </c>
      <c r="B26" s="1" t="s">
        <v>42</v>
      </c>
      <c r="C26" s="1">
        <v>169</v>
      </c>
      <c r="D26">
        <f>C26*1.60934</f>
        <v>271.97845999999998</v>
      </c>
      <c r="E26">
        <f>D26*0.00001</f>
        <v>2.7197846E-3</v>
      </c>
      <c r="F26">
        <f t="shared" si="0"/>
        <v>9.5518922999999999E-3</v>
      </c>
      <c r="J26">
        <v>25</v>
      </c>
      <c r="K26" s="1" t="s">
        <v>48</v>
      </c>
      <c r="L26" s="1">
        <f t="shared" si="1"/>
        <v>2.8333333333333332E-8</v>
      </c>
      <c r="M26" s="1">
        <f t="shared" si="2"/>
        <v>59.308022332134293</v>
      </c>
      <c r="N26" s="5">
        <v>10.199999999999999</v>
      </c>
      <c r="O26" s="11">
        <v>202.6</v>
      </c>
    </row>
    <row r="27" spans="1:15" ht="15.75" customHeight="1">
      <c r="A27" s="1" t="s">
        <v>21</v>
      </c>
      <c r="B27" s="1" t="s">
        <v>27</v>
      </c>
      <c r="C27" s="1">
        <v>316</v>
      </c>
      <c r="D27">
        <f>C27*1.60934</f>
        <v>508.55144000000001</v>
      </c>
      <c r="E27">
        <f>D27*0.00001</f>
        <v>5.0855144000000003E-3</v>
      </c>
      <c r="F27">
        <f t="shared" si="0"/>
        <v>1.07347572E-2</v>
      </c>
      <c r="J27">
        <v>26</v>
      </c>
      <c r="K27" s="1" t="s">
        <v>13</v>
      </c>
      <c r="L27" s="1">
        <f t="shared" si="1"/>
        <v>2.9166666666666666E-8</v>
      </c>
      <c r="M27" s="1">
        <f t="shared" si="2"/>
        <v>10.362803507194243</v>
      </c>
      <c r="N27" s="5">
        <v>10.5</v>
      </c>
      <c r="O27" s="11">
        <v>35.4</v>
      </c>
    </row>
    <row r="28" spans="1:15" ht="15.75" customHeight="1">
      <c r="A28" s="1" t="s">
        <v>21</v>
      </c>
      <c r="B28" s="1" t="s">
        <v>28</v>
      </c>
      <c r="C28" s="1">
        <v>551</v>
      </c>
      <c r="D28">
        <f>C28*1.60934</f>
        <v>886.74634000000003</v>
      </c>
      <c r="E28">
        <f>D28*0.00001</f>
        <v>8.8674634000000009E-3</v>
      </c>
      <c r="F28">
        <f t="shared" si="0"/>
        <v>1.26257317E-2</v>
      </c>
      <c r="J28">
        <v>27</v>
      </c>
      <c r="K28" s="1" t="s">
        <v>10</v>
      </c>
      <c r="L28" s="1">
        <f t="shared" si="1"/>
        <v>3.25E-8</v>
      </c>
      <c r="M28" s="1">
        <f t="shared" si="2"/>
        <v>7.4354578836930445</v>
      </c>
      <c r="N28" s="5">
        <v>11.7</v>
      </c>
      <c r="O28" s="11">
        <v>25.4</v>
      </c>
    </row>
    <row r="29" spans="1:15" ht="15.75" customHeight="1">
      <c r="A29" s="1" t="s">
        <v>7</v>
      </c>
      <c r="B29" s="1" t="s">
        <v>12</v>
      </c>
      <c r="C29" s="1">
        <v>475</v>
      </c>
      <c r="D29">
        <f>C29*1.60934</f>
        <v>764.43650000000002</v>
      </c>
      <c r="E29">
        <f>D29*0.00001</f>
        <v>7.6443650000000011E-3</v>
      </c>
      <c r="F29">
        <f t="shared" si="0"/>
        <v>1.20141825E-2</v>
      </c>
      <c r="J29">
        <v>28</v>
      </c>
      <c r="K29" s="1" t="s">
        <v>15</v>
      </c>
      <c r="L29" s="1">
        <f t="shared" si="1"/>
        <v>4.2222222222222221E-8</v>
      </c>
      <c r="M29" s="1">
        <f t="shared" si="2"/>
        <v>72.041975794364504</v>
      </c>
      <c r="N29" s="5">
        <v>15.2</v>
      </c>
      <c r="O29" s="11">
        <v>246.1</v>
      </c>
    </row>
    <row r="30" spans="1:15" ht="15.75" customHeight="1">
      <c r="A30" s="1" t="s">
        <v>16</v>
      </c>
      <c r="B30" s="1" t="s">
        <v>19</v>
      </c>
      <c r="C30" s="1">
        <v>235</v>
      </c>
      <c r="D30">
        <f>C30*1.60934</f>
        <v>378.19490000000002</v>
      </c>
      <c r="E30">
        <f>D30*0.00001</f>
        <v>3.7819490000000006E-3</v>
      </c>
      <c r="F30">
        <f t="shared" si="0"/>
        <v>1.0082974499999999E-2</v>
      </c>
      <c r="J30">
        <v>29</v>
      </c>
      <c r="K30" s="1" t="s">
        <v>43</v>
      </c>
      <c r="L30" s="1">
        <f t="shared" si="1"/>
        <v>2.4999999999999999E-8</v>
      </c>
      <c r="M30" s="1">
        <f t="shared" si="2"/>
        <v>32.581356789568346</v>
      </c>
      <c r="N30" s="5">
        <v>9</v>
      </c>
      <c r="O30" s="11">
        <v>111.3</v>
      </c>
    </row>
    <row r="31" spans="1:15" ht="15.75" customHeight="1">
      <c r="A31" s="1" t="s">
        <v>57</v>
      </c>
      <c r="B31" s="1" t="s">
        <v>60</v>
      </c>
      <c r="C31" s="1">
        <v>119</v>
      </c>
      <c r="D31">
        <f>C31*1.60934</f>
        <v>191.51146</v>
      </c>
      <c r="E31">
        <f>D31*0.00001</f>
        <v>1.9151146000000001E-3</v>
      </c>
      <c r="F31">
        <f t="shared" si="0"/>
        <v>9.1495572999999997E-3</v>
      </c>
      <c r="J31">
        <v>30</v>
      </c>
      <c r="K31" s="1" t="s">
        <v>25</v>
      </c>
      <c r="L31" s="1">
        <f t="shared" si="1"/>
        <v>3.6111111111111112E-8</v>
      </c>
      <c r="M31" s="1">
        <f t="shared" si="2"/>
        <v>31.029863609112706</v>
      </c>
      <c r="N31" s="5">
        <v>13</v>
      </c>
      <c r="O31" s="12">
        <v>106</v>
      </c>
    </row>
    <row r="32" spans="1:15" ht="15.75" customHeight="1">
      <c r="A32" s="1" t="s">
        <v>30</v>
      </c>
      <c r="B32" s="1" t="s">
        <v>35</v>
      </c>
      <c r="C32" s="1">
        <v>25</v>
      </c>
      <c r="D32">
        <f>C32*1.60934</f>
        <v>40.233499999999999</v>
      </c>
      <c r="E32">
        <f>D32*0.00001</f>
        <v>4.0233500000000003E-4</v>
      </c>
      <c r="F32">
        <f t="shared" si="0"/>
        <v>8.3931674999999997E-3</v>
      </c>
      <c r="J32">
        <v>31</v>
      </c>
      <c r="K32" s="1" t="s">
        <v>41</v>
      </c>
      <c r="L32" s="1">
        <f t="shared" si="1"/>
        <v>2.7222222222222226E-8</v>
      </c>
      <c r="M32" s="1">
        <f t="shared" si="2"/>
        <v>46.105693570143885</v>
      </c>
      <c r="N32" s="5">
        <v>9.8000000000000007</v>
      </c>
      <c r="O32" s="11">
        <v>157.5</v>
      </c>
    </row>
    <row r="33" spans="1:15" ht="15.75" customHeight="1">
      <c r="A33" s="1" t="s">
        <v>30</v>
      </c>
      <c r="B33" s="1" t="s">
        <v>35</v>
      </c>
      <c r="C33" s="1">
        <v>25</v>
      </c>
      <c r="D33">
        <f>C33*1.60934</f>
        <v>40.233499999999999</v>
      </c>
      <c r="E33">
        <f>D33*0.00001</f>
        <v>4.0233500000000003E-4</v>
      </c>
      <c r="F33">
        <f t="shared" si="0"/>
        <v>8.3931674999999997E-3</v>
      </c>
      <c r="J33">
        <v>32</v>
      </c>
      <c r="K33" s="1" t="s">
        <v>31</v>
      </c>
      <c r="L33" s="1">
        <f t="shared" si="1"/>
        <v>3.6111111111111112E-8</v>
      </c>
      <c r="M33" s="1">
        <f t="shared" si="2"/>
        <v>31.029863609112706</v>
      </c>
      <c r="N33" s="5">
        <v>13</v>
      </c>
      <c r="O33" s="11">
        <v>106</v>
      </c>
    </row>
    <row r="34" spans="1:15" ht="15.75" customHeight="1">
      <c r="A34" s="1" t="s">
        <v>30</v>
      </c>
      <c r="B34" s="1" t="s">
        <v>36</v>
      </c>
      <c r="C34" s="1">
        <v>442</v>
      </c>
      <c r="D34">
        <f>C34*1.60934</f>
        <v>711.32827999999995</v>
      </c>
      <c r="E34">
        <f>D34*0.00001</f>
        <v>7.1132827999999997E-3</v>
      </c>
      <c r="F34">
        <f t="shared" si="0"/>
        <v>1.1748641399999999E-2</v>
      </c>
      <c r="J34">
        <v>33</v>
      </c>
      <c r="K34" s="1" t="s">
        <v>19</v>
      </c>
      <c r="L34" s="1">
        <f t="shared" si="1"/>
        <v>3.027777777777778E-8</v>
      </c>
      <c r="M34" s="1">
        <f t="shared" si="2"/>
        <v>19.935223696043163</v>
      </c>
      <c r="N34" s="5">
        <v>10.9</v>
      </c>
      <c r="O34" s="11">
        <v>68.099999999999994</v>
      </c>
    </row>
    <row r="35" spans="1:15" ht="15.75" customHeight="1">
      <c r="A35" s="1" t="s">
        <v>35</v>
      </c>
      <c r="B35" s="1" t="s">
        <v>40</v>
      </c>
      <c r="C35" s="1">
        <v>272</v>
      </c>
      <c r="D35">
        <f>C35*1.60934</f>
        <v>437.74047999999999</v>
      </c>
      <c r="E35">
        <f>D35*0.00001</f>
        <v>4.3774047999999999E-3</v>
      </c>
      <c r="F35">
        <f t="shared" si="0"/>
        <v>1.03807024E-2</v>
      </c>
      <c r="J35">
        <v>34</v>
      </c>
      <c r="K35" s="1" t="s">
        <v>6</v>
      </c>
      <c r="L35" s="1">
        <f t="shared" si="1"/>
        <v>2.6666666666666667E-8</v>
      </c>
      <c r="M35" s="1">
        <f t="shared" si="2"/>
        <v>2.0491419364508392</v>
      </c>
      <c r="N35" s="5">
        <v>9.6</v>
      </c>
      <c r="O35" s="11">
        <v>7</v>
      </c>
    </row>
    <row r="36" spans="1:15" ht="15.75" customHeight="1">
      <c r="A36" s="1" t="s">
        <v>34</v>
      </c>
      <c r="B36" s="1" t="s">
        <v>39</v>
      </c>
      <c r="C36" s="1">
        <v>108</v>
      </c>
      <c r="D36">
        <f>C36*1.60934</f>
        <v>173.80871999999999</v>
      </c>
      <c r="E36">
        <f>D36*0.00001</f>
        <v>1.7380872E-3</v>
      </c>
      <c r="F36">
        <f t="shared" si="0"/>
        <v>9.0610435999999989E-3</v>
      </c>
      <c r="J36">
        <v>35</v>
      </c>
      <c r="K36" s="1" t="s">
        <v>45</v>
      </c>
      <c r="L36" s="1">
        <f t="shared" si="1"/>
        <v>2.7222222222222226E-8</v>
      </c>
      <c r="M36" s="1">
        <f t="shared" si="2"/>
        <v>46.105693570143885</v>
      </c>
      <c r="N36" s="5">
        <v>9.8000000000000007</v>
      </c>
      <c r="O36" s="11">
        <v>157.5</v>
      </c>
    </row>
    <row r="37" spans="1:15" ht="15.75" customHeight="1">
      <c r="A37" s="1" t="s">
        <v>36</v>
      </c>
      <c r="B37" s="1" t="s">
        <v>41</v>
      </c>
      <c r="C37" s="1">
        <v>209</v>
      </c>
      <c r="D37">
        <f>C37*1.60934</f>
        <v>336.35205999999999</v>
      </c>
      <c r="E37">
        <f>D37*0.00001</f>
        <v>3.3635206000000003E-3</v>
      </c>
      <c r="F37">
        <f t="shared" si="0"/>
        <v>9.8737602999999993E-3</v>
      </c>
      <c r="J37">
        <v>36</v>
      </c>
      <c r="K37" s="1" t="s">
        <v>75</v>
      </c>
      <c r="L37" s="1">
        <f t="shared" si="1"/>
        <v>5.027777777777778E-8</v>
      </c>
      <c r="M37" s="1">
        <f t="shared" si="2"/>
        <v>122.0703125</v>
      </c>
      <c r="N37" s="5">
        <v>18.100000000000001</v>
      </c>
      <c r="O37" s="11">
        <v>417</v>
      </c>
    </row>
    <row r="38" spans="1:15" ht="15.75" customHeight="1">
      <c r="A38" s="1" t="s">
        <v>48</v>
      </c>
      <c r="B38" s="1" t="s">
        <v>52</v>
      </c>
      <c r="C38" s="1">
        <v>346</v>
      </c>
      <c r="D38">
        <f>C38*1.60934</f>
        <v>556.83163999999999</v>
      </c>
      <c r="E38">
        <f>D38*0.00001</f>
        <v>5.5683164000000004E-3</v>
      </c>
      <c r="F38">
        <f t="shared" si="0"/>
        <v>1.0976158199999999E-2</v>
      </c>
      <c r="J38">
        <v>37</v>
      </c>
      <c r="K38" s="1" t="s">
        <v>1</v>
      </c>
      <c r="L38" s="1">
        <f t="shared" si="1"/>
        <v>2.2777777777777775E-8</v>
      </c>
      <c r="M38" s="1">
        <f t="shared" si="2"/>
        <v>30.707855590527579</v>
      </c>
      <c r="N38" s="5">
        <v>8.1999999999999993</v>
      </c>
      <c r="O38" s="11">
        <v>104.9</v>
      </c>
    </row>
    <row r="39" spans="1:15" ht="15.75" customHeight="1">
      <c r="A39" s="1" t="s">
        <v>13</v>
      </c>
      <c r="B39" s="1" t="s">
        <v>18</v>
      </c>
      <c r="C39" s="1">
        <v>270</v>
      </c>
      <c r="D39">
        <f>C39*1.60934</f>
        <v>434.52179999999998</v>
      </c>
      <c r="E39">
        <f>D39*0.00001</f>
        <v>4.3452180000000005E-3</v>
      </c>
      <c r="F39">
        <f t="shared" si="0"/>
        <v>1.0364609E-2</v>
      </c>
      <c r="J39">
        <v>38</v>
      </c>
      <c r="K39" s="1" t="s">
        <v>44</v>
      </c>
      <c r="L39" s="1">
        <f t="shared" si="1"/>
        <v>3.25E-8</v>
      </c>
      <c r="M39" s="1">
        <f t="shared" si="2"/>
        <v>106.73102143285372</v>
      </c>
      <c r="N39" s="5">
        <v>11.7</v>
      </c>
      <c r="O39" s="11">
        <v>364.6</v>
      </c>
    </row>
    <row r="40" spans="1:15" ht="15.75" customHeight="1">
      <c r="A40" s="1" t="s">
        <v>13</v>
      </c>
      <c r="B40" s="1" t="s">
        <v>19</v>
      </c>
      <c r="C40" s="1">
        <v>437</v>
      </c>
      <c r="D40">
        <f>C40*1.60934</f>
        <v>703.28157999999996</v>
      </c>
      <c r="E40">
        <f>D40*0.00001</f>
        <v>7.0328157999999998E-3</v>
      </c>
      <c r="F40">
        <f t="shared" si="0"/>
        <v>1.1708407899999999E-2</v>
      </c>
      <c r="J40">
        <v>39</v>
      </c>
      <c r="K40" s="1" t="s">
        <v>61</v>
      </c>
      <c r="L40" s="1">
        <f t="shared" si="1"/>
        <v>3.6666666666666664E-8</v>
      </c>
      <c r="M40" s="1">
        <f t="shared" si="2"/>
        <v>83.575717550959226</v>
      </c>
      <c r="N40" s="5">
        <v>13.2</v>
      </c>
      <c r="O40" s="11">
        <v>285.5</v>
      </c>
    </row>
    <row r="41" spans="1:15" ht="15.75" customHeight="1">
      <c r="A41" s="1" t="s">
        <v>13</v>
      </c>
      <c r="B41" s="1" t="s">
        <v>20</v>
      </c>
      <c r="C41" s="1">
        <v>248</v>
      </c>
      <c r="D41">
        <f>C41*1.60934</f>
        <v>399.11631999999997</v>
      </c>
      <c r="E41">
        <f>D41*0.00001</f>
        <v>3.9911631999999999E-3</v>
      </c>
      <c r="F41">
        <f t="shared" si="0"/>
        <v>1.0187581599999999E-2</v>
      </c>
      <c r="J41">
        <v>40</v>
      </c>
      <c r="K41" s="1" t="s">
        <v>29</v>
      </c>
      <c r="L41" s="1">
        <f t="shared" si="1"/>
        <v>3.0833333333333331E-8</v>
      </c>
      <c r="M41" s="1">
        <f t="shared" si="2"/>
        <v>17.066424985011992</v>
      </c>
      <c r="N41" s="5">
        <v>11.1</v>
      </c>
      <c r="O41" s="11">
        <v>58.3</v>
      </c>
    </row>
    <row r="42" spans="1:15" ht="15.75" customHeight="1">
      <c r="A42" s="1" t="s">
        <v>10</v>
      </c>
      <c r="B42" s="1" t="s">
        <v>15</v>
      </c>
      <c r="C42" s="1">
        <v>271</v>
      </c>
      <c r="D42">
        <f>C42*1.60934</f>
        <v>436.13114000000002</v>
      </c>
      <c r="E42">
        <f>D42*0.00001</f>
        <v>4.3613114000000007E-3</v>
      </c>
      <c r="F42">
        <f t="shared" si="0"/>
        <v>1.03726557E-2</v>
      </c>
      <c r="J42">
        <v>41</v>
      </c>
      <c r="K42" s="1" t="s">
        <v>47</v>
      </c>
      <c r="L42" s="1">
        <f t="shared" si="1"/>
        <v>3.6666666666666664E-8</v>
      </c>
      <c r="M42" s="1">
        <f t="shared" si="2"/>
        <v>83.575717550959226</v>
      </c>
      <c r="N42" s="5">
        <v>13.2</v>
      </c>
      <c r="O42" s="11">
        <v>285.5</v>
      </c>
    </row>
    <row r="43" spans="1:15" ht="15.75" customHeight="1">
      <c r="A43" s="1" t="s">
        <v>15</v>
      </c>
      <c r="B43" s="1" t="s">
        <v>22</v>
      </c>
      <c r="C43" s="1">
        <v>201</v>
      </c>
      <c r="D43">
        <f>C43*1.60934</f>
        <v>323.47734000000003</v>
      </c>
      <c r="E43">
        <f>D43*0.00001</f>
        <v>3.2347734000000004E-3</v>
      </c>
      <c r="F43">
        <f t="shared" si="0"/>
        <v>9.8093867000000005E-3</v>
      </c>
      <c r="H43" s="3"/>
      <c r="J43">
        <v>42</v>
      </c>
      <c r="K43" s="1" t="s">
        <v>4</v>
      </c>
      <c r="L43" s="1">
        <f t="shared" si="1"/>
        <v>2.6111111111111112E-8</v>
      </c>
      <c r="M43" s="1">
        <f t="shared" si="2"/>
        <v>11.972843600119903</v>
      </c>
      <c r="N43" s="5">
        <v>9.4</v>
      </c>
      <c r="O43" s="11">
        <v>40.9</v>
      </c>
    </row>
    <row r="44" spans="1:15" ht="15.75" customHeight="1">
      <c r="A44" s="1" t="s">
        <v>15</v>
      </c>
      <c r="B44" s="1" t="s">
        <v>23</v>
      </c>
      <c r="C44" s="1">
        <v>120</v>
      </c>
      <c r="D44">
        <f>C44*1.60934</f>
        <v>193.1208</v>
      </c>
      <c r="E44">
        <f>D44*0.00001</f>
        <v>1.9312080000000002E-3</v>
      </c>
      <c r="F44">
        <f t="shared" si="0"/>
        <v>9.1576039999999997E-3</v>
      </c>
      <c r="J44">
        <v>43</v>
      </c>
      <c r="K44" s="1" t="s">
        <v>59</v>
      </c>
      <c r="L44" s="1">
        <f t="shared" si="1"/>
        <v>2.8333333333333332E-8</v>
      </c>
      <c r="M44" s="1">
        <f t="shared" si="2"/>
        <v>59.308022332134293</v>
      </c>
      <c r="N44" s="5">
        <v>10.199999999999999</v>
      </c>
      <c r="O44" s="11">
        <v>202.6</v>
      </c>
    </row>
    <row r="45" spans="1:15" ht="15.75" customHeight="1">
      <c r="A45" s="1" t="s">
        <v>43</v>
      </c>
      <c r="B45" s="1" t="s">
        <v>45</v>
      </c>
      <c r="C45" s="1">
        <v>174</v>
      </c>
      <c r="D45">
        <f>C45*1.60934</f>
        <v>280.02515999999997</v>
      </c>
      <c r="E45">
        <f>D45*0.00001</f>
        <v>2.8002515999999999E-3</v>
      </c>
      <c r="F45">
        <f t="shared" si="0"/>
        <v>9.5921258000000002E-3</v>
      </c>
      <c r="J45">
        <v>44</v>
      </c>
      <c r="K45" s="1" t="s">
        <v>8</v>
      </c>
      <c r="L45" s="1">
        <f t="shared" si="1"/>
        <v>3.25E-8</v>
      </c>
      <c r="M45" s="1">
        <f t="shared" si="2"/>
        <v>7.4354578836930445</v>
      </c>
      <c r="N45" s="5">
        <v>11.7</v>
      </c>
      <c r="O45" s="11">
        <v>25.4</v>
      </c>
    </row>
    <row r="46" spans="1:15" ht="15.75" customHeight="1">
      <c r="A46" s="1" t="s">
        <v>25</v>
      </c>
      <c r="B46" s="1" t="s">
        <v>31</v>
      </c>
      <c r="C46" s="1">
        <v>79</v>
      </c>
      <c r="D46">
        <f>C46*1.60934</f>
        <v>127.13786</v>
      </c>
      <c r="E46">
        <f>D46*0.00001</f>
        <v>1.2713786000000001E-3</v>
      </c>
      <c r="F46">
        <f t="shared" si="0"/>
        <v>8.8276893000000002E-3</v>
      </c>
      <c r="J46">
        <v>45</v>
      </c>
      <c r="K46" s="1" t="s">
        <v>12</v>
      </c>
      <c r="L46" s="1">
        <f t="shared" si="1"/>
        <v>4.2222222222222221E-8</v>
      </c>
      <c r="M46" s="1">
        <f t="shared" si="2"/>
        <v>72.041975794364504</v>
      </c>
      <c r="N46" s="5">
        <v>15.2</v>
      </c>
      <c r="O46" s="11">
        <v>246.1</v>
      </c>
    </row>
    <row r="47" spans="1:15" ht="15.75" customHeight="1">
      <c r="A47" s="1" t="s">
        <v>41</v>
      </c>
      <c r="B47" s="1" t="s">
        <v>45</v>
      </c>
      <c r="C47" s="1">
        <v>209</v>
      </c>
      <c r="D47">
        <f>C47*1.60934</f>
        <v>336.35205999999999</v>
      </c>
      <c r="E47">
        <f>D47*0.00001</f>
        <v>3.3635206000000003E-3</v>
      </c>
      <c r="F47">
        <f t="shared" si="0"/>
        <v>9.8737602999999993E-3</v>
      </c>
      <c r="J47">
        <v>46</v>
      </c>
      <c r="K47" s="1" t="s">
        <v>5</v>
      </c>
      <c r="L47" s="1">
        <f t="shared" si="1"/>
        <v>2.4444444444444447E-8</v>
      </c>
      <c r="M47" s="1">
        <f t="shared" si="2"/>
        <v>10.333530050959233</v>
      </c>
      <c r="N47" s="5">
        <v>8.8000000000000007</v>
      </c>
      <c r="O47" s="11">
        <v>35.299999999999997</v>
      </c>
    </row>
    <row r="48" spans="1:15" ht="15.75" customHeight="1">
      <c r="A48" s="1" t="s">
        <v>31</v>
      </c>
      <c r="B48" s="1" t="s">
        <v>37</v>
      </c>
      <c r="C48" s="1">
        <v>92</v>
      </c>
      <c r="D48">
        <f>C48*1.60934</f>
        <v>148.05928</v>
      </c>
      <c r="E48">
        <f>D48*0.00001</f>
        <v>1.4805928E-3</v>
      </c>
      <c r="F48">
        <f t="shared" si="0"/>
        <v>8.9322963999999994E-3</v>
      </c>
      <c r="J48">
        <v>47</v>
      </c>
      <c r="K48" s="1" t="s">
        <v>28</v>
      </c>
      <c r="L48" s="1">
        <f t="shared" si="1"/>
        <v>3.138888888888889E-8</v>
      </c>
      <c r="M48" s="1">
        <f t="shared" si="2"/>
        <v>29.624737709832136</v>
      </c>
      <c r="N48" s="5">
        <v>11.3</v>
      </c>
      <c r="O48" s="11">
        <v>101.2</v>
      </c>
    </row>
    <row r="49" spans="1:15" ht="15.75" customHeight="1">
      <c r="A49" s="1" t="s">
        <v>19</v>
      </c>
      <c r="B49" s="1" t="s">
        <v>25</v>
      </c>
      <c r="C49" s="1">
        <v>269</v>
      </c>
      <c r="D49">
        <f>C49*1.60934</f>
        <v>432.91246000000001</v>
      </c>
      <c r="E49">
        <f>D49*0.00001</f>
        <v>4.3291246000000004E-3</v>
      </c>
      <c r="F49">
        <f t="shared" si="0"/>
        <v>1.03565623E-2</v>
      </c>
      <c r="J49">
        <v>48</v>
      </c>
      <c r="K49" s="1" t="s">
        <v>23</v>
      </c>
      <c r="L49" s="1">
        <f t="shared" si="1"/>
        <v>4.2222222222222221E-8</v>
      </c>
      <c r="M49" s="1">
        <f t="shared" si="2"/>
        <v>72.041975794364504</v>
      </c>
      <c r="N49" s="5">
        <v>15.2</v>
      </c>
      <c r="O49" s="11">
        <v>246.1</v>
      </c>
    </row>
    <row r="50" spans="1:15" ht="15.75" customHeight="1">
      <c r="A50" s="1" t="s">
        <v>6</v>
      </c>
      <c r="B50" s="1" t="s">
        <v>11</v>
      </c>
      <c r="C50" s="1">
        <v>203</v>
      </c>
      <c r="D50">
        <f>C50*1.60934</f>
        <v>326.69601999999998</v>
      </c>
      <c r="E50">
        <f>D50*0.00001</f>
        <v>3.2669601999999998E-3</v>
      </c>
      <c r="F50">
        <f t="shared" si="0"/>
        <v>9.8254800999999989E-3</v>
      </c>
      <c r="J50">
        <v>49</v>
      </c>
      <c r="K50" s="1" t="s">
        <v>22</v>
      </c>
      <c r="L50" s="1">
        <f t="shared" si="1"/>
        <v>4.2222222222222221E-8</v>
      </c>
      <c r="M50" s="1">
        <f t="shared" si="2"/>
        <v>72.041975794364504</v>
      </c>
      <c r="N50" s="5">
        <v>15.2</v>
      </c>
      <c r="O50" s="11">
        <v>246.1</v>
      </c>
    </row>
    <row r="51" spans="1:15" ht="15.75" customHeight="1">
      <c r="A51" s="1" t="s">
        <v>45</v>
      </c>
      <c r="B51" s="1" t="s">
        <v>49</v>
      </c>
      <c r="C51" s="1">
        <v>132</v>
      </c>
      <c r="D51">
        <f>C51*1.60934</f>
        <v>212.43288000000001</v>
      </c>
      <c r="E51">
        <f>D51*0.00001</f>
        <v>2.1243288000000003E-3</v>
      </c>
      <c r="F51">
        <f t="shared" si="0"/>
        <v>9.2541644000000006E-3</v>
      </c>
      <c r="J51">
        <v>50</v>
      </c>
      <c r="K51" s="1" t="s">
        <v>0</v>
      </c>
      <c r="L51" s="1">
        <f t="shared" si="1"/>
        <v>2.2777777777777775E-8</v>
      </c>
      <c r="M51" s="1">
        <f t="shared" si="2"/>
        <v>30.707855590527579</v>
      </c>
      <c r="N51" s="5">
        <v>8.1999999999999993</v>
      </c>
      <c r="O51" s="11">
        <v>104.9</v>
      </c>
    </row>
    <row r="52" spans="1:15" ht="15.75" customHeight="1">
      <c r="A52" s="1" t="s">
        <v>60</v>
      </c>
      <c r="B52" s="1" t="s">
        <v>62</v>
      </c>
      <c r="C52" s="1">
        <v>22</v>
      </c>
      <c r="D52">
        <f>C52*1.60934</f>
        <v>35.405479999999997</v>
      </c>
      <c r="E52">
        <f>D52*0.00001</f>
        <v>3.5405480000000002E-4</v>
      </c>
      <c r="F52">
        <f t="shared" si="0"/>
        <v>8.3690273999999995E-3</v>
      </c>
      <c r="J52">
        <v>51</v>
      </c>
      <c r="K52" s="1" t="s">
        <v>3</v>
      </c>
      <c r="L52" s="1">
        <f t="shared" si="1"/>
        <v>2.2777777777777775E-8</v>
      </c>
      <c r="M52" s="1">
        <f t="shared" si="2"/>
        <v>30.707855590527579</v>
      </c>
      <c r="N52" s="5">
        <v>8.1999999999999993</v>
      </c>
      <c r="O52" s="11">
        <v>104.9</v>
      </c>
    </row>
    <row r="53" spans="1:15" ht="15.75" customHeight="1">
      <c r="A53" s="1" t="s">
        <v>60</v>
      </c>
      <c r="B53" s="1" t="s">
        <v>62</v>
      </c>
      <c r="C53" s="1">
        <v>22</v>
      </c>
      <c r="D53">
        <f>C53*1.60934</f>
        <v>35.405479999999997</v>
      </c>
      <c r="E53">
        <f>D53*0.00001</f>
        <v>3.5405480000000002E-4</v>
      </c>
      <c r="F53">
        <f t="shared" si="0"/>
        <v>8.3690273999999995E-3</v>
      </c>
      <c r="J53">
        <v>52</v>
      </c>
      <c r="K53" s="1" t="s">
        <v>20</v>
      </c>
      <c r="L53" s="1">
        <f t="shared" si="1"/>
        <v>2.6944444444444443E-8</v>
      </c>
      <c r="M53" s="1">
        <f t="shared" si="2"/>
        <v>25.731368030575542</v>
      </c>
      <c r="N53" s="5">
        <v>9.6999999999999993</v>
      </c>
      <c r="O53" s="11">
        <v>87.9</v>
      </c>
    </row>
    <row r="54" spans="1:15" ht="15.75" customHeight="1">
      <c r="A54" s="1" t="s">
        <v>1</v>
      </c>
      <c r="B54" s="1" t="s">
        <v>4</v>
      </c>
      <c r="C54" s="1">
        <v>114</v>
      </c>
      <c r="D54">
        <f>C54*1.60934</f>
        <v>183.46476000000001</v>
      </c>
      <c r="E54">
        <f>D54*0.00001</f>
        <v>1.8346476000000002E-3</v>
      </c>
      <c r="F54">
        <f t="shared" si="0"/>
        <v>9.1093237999999993E-3</v>
      </c>
      <c r="J54">
        <v>53</v>
      </c>
      <c r="K54" s="1" t="s">
        <v>17</v>
      </c>
      <c r="L54" s="1">
        <f t="shared" si="1"/>
        <v>4.2222222222222221E-8</v>
      </c>
      <c r="M54" s="1">
        <f t="shared" si="2"/>
        <v>72.041975794364504</v>
      </c>
      <c r="N54" s="5">
        <v>15.2</v>
      </c>
      <c r="O54" s="11">
        <v>246.1</v>
      </c>
    </row>
    <row r="55" spans="1:15" ht="15.75" customHeight="1">
      <c r="A55" s="1" t="s">
        <v>44</v>
      </c>
      <c r="B55" s="1" t="s">
        <v>48</v>
      </c>
      <c r="C55" s="1">
        <v>357</v>
      </c>
      <c r="D55">
        <f>C55*1.60934</f>
        <v>574.53437999999994</v>
      </c>
      <c r="E55">
        <f>D55*0.00001</f>
        <v>5.7453438000000003E-3</v>
      </c>
      <c r="F55">
        <f t="shared" si="0"/>
        <v>1.10646719E-2</v>
      </c>
      <c r="J55">
        <v>54</v>
      </c>
      <c r="K55" s="1" t="s">
        <v>27</v>
      </c>
      <c r="L55" s="1">
        <f t="shared" si="1"/>
        <v>3.0833333333333331E-8</v>
      </c>
      <c r="M55" s="1">
        <f t="shared" si="2"/>
        <v>17.066424985011992</v>
      </c>
      <c r="N55" s="5">
        <v>11.1</v>
      </c>
      <c r="O55" s="11">
        <v>58.3</v>
      </c>
    </row>
    <row r="56" spans="1:15" ht="15.75" customHeight="1">
      <c r="A56" s="1" t="s">
        <v>61</v>
      </c>
      <c r="B56" s="1" t="s">
        <v>60</v>
      </c>
      <c r="C56" s="1">
        <v>94</v>
      </c>
      <c r="D56">
        <f>C56*1.60934</f>
        <v>151.27796000000001</v>
      </c>
      <c r="E56">
        <f>D56*0.00001</f>
        <v>1.5127796000000001E-3</v>
      </c>
      <c r="F56">
        <f t="shared" si="0"/>
        <v>8.9483897999999996E-3</v>
      </c>
      <c r="J56">
        <v>55</v>
      </c>
      <c r="K56" s="1" t="s">
        <v>18</v>
      </c>
      <c r="L56" s="1">
        <f t="shared" si="1"/>
        <v>2.5555555555555554E-8</v>
      </c>
      <c r="M56" s="1">
        <f t="shared" si="2"/>
        <v>16.422408947841724</v>
      </c>
      <c r="N56" s="5">
        <v>9.1999999999999993</v>
      </c>
      <c r="O56" s="11">
        <v>56.1</v>
      </c>
    </row>
    <row r="57" spans="1:15" ht="15.75" customHeight="1">
      <c r="A57" s="1" t="s">
        <v>47</v>
      </c>
      <c r="B57" s="1" t="s">
        <v>51</v>
      </c>
      <c r="C57" s="1">
        <v>228</v>
      </c>
      <c r="D57">
        <f>C57*1.60934</f>
        <v>366.92952000000002</v>
      </c>
      <c r="E57">
        <f>D57*0.00001</f>
        <v>3.6692952000000004E-3</v>
      </c>
      <c r="F57">
        <f t="shared" si="0"/>
        <v>1.0026647600000001E-2</v>
      </c>
      <c r="J57">
        <v>56</v>
      </c>
      <c r="K57" s="1" t="s">
        <v>54</v>
      </c>
      <c r="L57" s="1">
        <f t="shared" si="1"/>
        <v>3.8055555555555557E-8</v>
      </c>
      <c r="M57" s="1">
        <f t="shared" si="2"/>
        <v>122.0703125</v>
      </c>
      <c r="N57" s="5">
        <v>13.7</v>
      </c>
      <c r="O57" s="11">
        <v>417</v>
      </c>
    </row>
    <row r="58" spans="1:15" ht="15.75" customHeight="1">
      <c r="A58" s="1" t="s">
        <v>4</v>
      </c>
      <c r="B58" s="1" t="s">
        <v>7</v>
      </c>
      <c r="C58" s="1">
        <v>110</v>
      </c>
      <c r="D58">
        <f>C58*1.60934</f>
        <v>177.0274</v>
      </c>
      <c r="E58">
        <f>D58*0.00001</f>
        <v>1.7702740000000001E-3</v>
      </c>
      <c r="F58">
        <f t="shared" si="0"/>
        <v>9.077136999999999E-3</v>
      </c>
      <c r="K58" s="1" t="s">
        <v>69</v>
      </c>
      <c r="L58" s="1" t="s">
        <v>83</v>
      </c>
      <c r="M58" s="1" t="s">
        <v>84</v>
      </c>
      <c r="N58" s="6" t="s">
        <v>76</v>
      </c>
      <c r="O58" s="11" t="s">
        <v>78</v>
      </c>
    </row>
    <row r="59" spans="1:15" ht="15.75" customHeight="1">
      <c r="A59" s="1" t="s">
        <v>8</v>
      </c>
      <c r="B59" s="1" t="s">
        <v>12</v>
      </c>
      <c r="C59" s="1">
        <v>131</v>
      </c>
      <c r="D59">
        <f>C59*1.60934</f>
        <v>210.82354000000001</v>
      </c>
      <c r="E59">
        <f>D59*0.00001</f>
        <v>2.1082354000000001E-3</v>
      </c>
      <c r="F59">
        <f t="shared" si="0"/>
        <v>9.2461177000000005E-3</v>
      </c>
      <c r="N59" s="7">
        <v>40844</v>
      </c>
      <c r="O59" s="13" t="s">
        <v>77</v>
      </c>
    </row>
    <row r="60" spans="1:15" ht="15.75" customHeight="1">
      <c r="A60" s="1" t="s">
        <v>12</v>
      </c>
      <c r="B60" s="1" t="s">
        <v>17</v>
      </c>
      <c r="C60" s="1">
        <v>119</v>
      </c>
      <c r="D60">
        <f>C60*1.60934</f>
        <v>191.51146</v>
      </c>
      <c r="E60">
        <f>D60*0.00001</f>
        <v>1.9151146000000001E-3</v>
      </c>
      <c r="F60">
        <f t="shared" si="0"/>
        <v>9.1495572999999997E-3</v>
      </c>
      <c r="K60" s="1"/>
      <c r="L60" s="1"/>
      <c r="M60" s="1"/>
      <c r="N60" s="8" t="s">
        <v>79</v>
      </c>
      <c r="O60" s="14" t="s">
        <v>80</v>
      </c>
    </row>
    <row r="61" spans="1:15" ht="15.75" customHeight="1">
      <c r="A61" s="1" t="s">
        <v>12</v>
      </c>
      <c r="B61" s="1" t="s">
        <v>17</v>
      </c>
      <c r="C61" s="1">
        <v>119</v>
      </c>
      <c r="D61">
        <f>C61*1.60934</f>
        <v>191.51146</v>
      </c>
      <c r="E61">
        <f>D61*0.00001</f>
        <v>1.9151146000000001E-3</v>
      </c>
      <c r="F61">
        <f t="shared" si="0"/>
        <v>9.1495572999999997E-3</v>
      </c>
      <c r="N61" s="8" t="s">
        <v>81</v>
      </c>
    </row>
    <row r="62" spans="1:15" ht="15.75" customHeight="1">
      <c r="A62" s="1" t="s">
        <v>5</v>
      </c>
      <c r="B62" s="1" t="s">
        <v>8</v>
      </c>
      <c r="C62" s="1">
        <v>519</v>
      </c>
      <c r="D62">
        <f>C62*1.60934</f>
        <v>835.24746000000005</v>
      </c>
      <c r="E62">
        <f>D62*0.00001</f>
        <v>8.3524746000000014E-3</v>
      </c>
      <c r="F62">
        <f t="shared" si="0"/>
        <v>1.2368237299999999E-2</v>
      </c>
      <c r="K62" s="1"/>
      <c r="L62" s="1"/>
      <c r="M62" s="1"/>
    </row>
    <row r="63" spans="1:15" ht="15.75" customHeight="1">
      <c r="A63" s="1" t="s">
        <v>5</v>
      </c>
      <c r="B63" s="1" t="s">
        <v>9</v>
      </c>
      <c r="C63" s="1">
        <v>534</v>
      </c>
      <c r="D63">
        <f>C63*1.60934</f>
        <v>859.38756000000001</v>
      </c>
      <c r="E63">
        <f>D63*0.00001</f>
        <v>8.5938756000000002E-3</v>
      </c>
      <c r="F63">
        <f t="shared" si="0"/>
        <v>1.2488937799999999E-2</v>
      </c>
      <c r="K63" s="1"/>
      <c r="L63" s="1"/>
      <c r="M63" s="1"/>
    </row>
    <row r="64" spans="1:15" ht="15.75" customHeight="1">
      <c r="A64" s="1" t="s">
        <v>5</v>
      </c>
      <c r="B64" s="1" t="s">
        <v>10</v>
      </c>
      <c r="C64" s="1">
        <v>421</v>
      </c>
      <c r="D64">
        <f>C64*1.60934</f>
        <v>677.53214000000003</v>
      </c>
      <c r="E64">
        <f>D64*0.00001</f>
        <v>6.775321400000001E-3</v>
      </c>
      <c r="F64">
        <f t="shared" si="0"/>
        <v>1.1579660699999999E-2</v>
      </c>
    </row>
    <row r="65" spans="1:9" ht="15.75" customHeight="1">
      <c r="A65" s="1" t="s">
        <v>28</v>
      </c>
      <c r="B65" s="1" t="s">
        <v>30</v>
      </c>
      <c r="C65" s="1">
        <v>195</v>
      </c>
      <c r="D65">
        <f>C65*1.60934</f>
        <v>313.82130000000001</v>
      </c>
      <c r="E65">
        <f>D65*0.00001</f>
        <v>3.1382130000000004E-3</v>
      </c>
      <c r="F65">
        <f t="shared" si="0"/>
        <v>9.7611065E-3</v>
      </c>
    </row>
    <row r="66" spans="1:9" ht="15.75" customHeight="1">
      <c r="A66" s="1" t="s">
        <v>23</v>
      </c>
      <c r="B66" s="1" t="s">
        <v>29</v>
      </c>
      <c r="C66" s="1">
        <v>354</v>
      </c>
      <c r="D66">
        <f>C66*1.60934</f>
        <v>569.70636000000002</v>
      </c>
      <c r="E66">
        <f>D66*0.00001</f>
        <v>5.6970636000000007E-3</v>
      </c>
      <c r="F66">
        <f t="shared" ref="F66:F76" si="3">D66/200000 + 1024*8/1000000</f>
        <v>1.10405318E-2</v>
      </c>
    </row>
    <row r="67" spans="1:9" ht="15.75" customHeight="1">
      <c r="A67" s="1" t="s">
        <v>0</v>
      </c>
      <c r="B67" s="1" t="s">
        <v>1</v>
      </c>
      <c r="C67" s="1">
        <v>61</v>
      </c>
      <c r="D67">
        <f>C67*1.60934</f>
        <v>98.169740000000004</v>
      </c>
      <c r="E67">
        <f>D67*0.00001</f>
        <v>9.8169740000000004E-4</v>
      </c>
      <c r="F67">
        <f t="shared" si="3"/>
        <v>8.6828486999999989E-3</v>
      </c>
    </row>
    <row r="68" spans="1:9" ht="15.75" customHeight="1">
      <c r="A68" s="1" t="s">
        <v>0</v>
      </c>
      <c r="B68" s="1" t="s">
        <v>2</v>
      </c>
      <c r="C68" s="1">
        <v>499</v>
      </c>
      <c r="D68">
        <f>C68*1.60934</f>
        <v>803.06065999999998</v>
      </c>
      <c r="E68">
        <f>D68*0.00001</f>
        <v>8.0306066000000002E-3</v>
      </c>
      <c r="F68">
        <f t="shared" si="3"/>
        <v>1.22073033E-2</v>
      </c>
    </row>
    <row r="69" spans="1:9" ht="15.75" customHeight="1">
      <c r="A69" s="1" t="s">
        <v>0</v>
      </c>
      <c r="B69" s="1" t="s">
        <v>3</v>
      </c>
      <c r="C69" s="1">
        <v>279</v>
      </c>
      <c r="D69">
        <f>C69*1.60934</f>
        <v>449.00585999999998</v>
      </c>
      <c r="E69">
        <f>D69*0.00001</f>
        <v>4.4900586000000001E-3</v>
      </c>
      <c r="F69">
        <f t="shared" si="3"/>
        <v>1.0437029299999999E-2</v>
      </c>
    </row>
    <row r="70" spans="1:9" ht="15.75" customHeight="1">
      <c r="A70" s="1" t="s">
        <v>3</v>
      </c>
      <c r="B70" s="1" t="s">
        <v>6</v>
      </c>
      <c r="C70" s="1">
        <v>197</v>
      </c>
      <c r="D70">
        <f>C70*1.60934</f>
        <v>317.03998000000001</v>
      </c>
      <c r="E70">
        <f>D70*0.00001</f>
        <v>3.1703998000000002E-3</v>
      </c>
      <c r="F70">
        <f t="shared" si="3"/>
        <v>9.7771999000000002E-3</v>
      </c>
    </row>
    <row r="71" spans="1:9" ht="15.75" customHeight="1">
      <c r="A71" s="1" t="s">
        <v>20</v>
      </c>
      <c r="B71" s="1" t="s">
        <v>26</v>
      </c>
      <c r="C71" s="1">
        <v>297</v>
      </c>
      <c r="D71">
        <f>C71*1.60934</f>
        <v>477.97397999999998</v>
      </c>
      <c r="E71">
        <f>D71*0.00001</f>
        <v>4.7797398000000001E-3</v>
      </c>
      <c r="F71">
        <f t="shared" si="3"/>
        <v>1.0581869899999999E-2</v>
      </c>
    </row>
    <row r="72" spans="1:9" ht="15.75" customHeight="1">
      <c r="A72" s="1" t="s">
        <v>17</v>
      </c>
      <c r="B72" s="1" t="s">
        <v>22</v>
      </c>
      <c r="C72" s="1">
        <v>196</v>
      </c>
      <c r="D72">
        <f>C72*1.60934</f>
        <v>315.43063999999998</v>
      </c>
      <c r="E72">
        <f>D72*0.00001</f>
        <v>3.1543064000000001E-3</v>
      </c>
      <c r="F72">
        <f t="shared" si="3"/>
        <v>9.7691532000000001E-3</v>
      </c>
    </row>
    <row r="73" spans="1:9" ht="15.75" customHeight="1">
      <c r="A73" s="1" t="s">
        <v>27</v>
      </c>
      <c r="B73" s="1" t="s">
        <v>29</v>
      </c>
      <c r="C73" s="1">
        <v>116</v>
      </c>
      <c r="D73">
        <f>C73*1.60934</f>
        <v>186.68343999999999</v>
      </c>
      <c r="E73">
        <f>D73*0.00001</f>
        <v>1.8668344000000001E-3</v>
      </c>
      <c r="F73">
        <f t="shared" si="3"/>
        <v>9.1254171999999995E-3</v>
      </c>
    </row>
    <row r="74" spans="1:9" ht="15.75" customHeight="1">
      <c r="A74" s="1" t="s">
        <v>18</v>
      </c>
      <c r="B74" s="1" t="s">
        <v>24</v>
      </c>
      <c r="C74" s="1">
        <v>257</v>
      </c>
      <c r="D74">
        <f>C74*1.60934</f>
        <v>413.60037999999997</v>
      </c>
      <c r="E74">
        <f>D74*0.00001</f>
        <v>4.1360038000000003E-3</v>
      </c>
      <c r="F74">
        <f t="shared" si="3"/>
        <v>1.0260001899999999E-2</v>
      </c>
    </row>
    <row r="75" spans="1:9" ht="15.75" customHeight="1">
      <c r="A75" s="1" t="s">
        <v>54</v>
      </c>
      <c r="B75" s="1" t="s">
        <v>58</v>
      </c>
      <c r="C75" s="1">
        <v>39</v>
      </c>
      <c r="D75">
        <f>C75*1.60934</f>
        <v>62.76426</v>
      </c>
      <c r="E75">
        <f>D75*0.00001</f>
        <v>6.2764260000000007E-4</v>
      </c>
      <c r="F75">
        <f t="shared" si="3"/>
        <v>8.505821299999999E-3</v>
      </c>
    </row>
    <row r="76" spans="1:9" ht="15.75" customHeight="1">
      <c r="A76" s="1" t="s">
        <v>54</v>
      </c>
      <c r="B76" s="1" t="s">
        <v>59</v>
      </c>
      <c r="C76" s="1">
        <v>281</v>
      </c>
      <c r="D76">
        <f>C76*1.60934</f>
        <v>452.22453999999999</v>
      </c>
      <c r="E76">
        <f>D76*0.00001</f>
        <v>4.5222454000000004E-3</v>
      </c>
      <c r="F76">
        <f t="shared" si="3"/>
        <v>1.0453122699999999E-2</v>
      </c>
    </row>
    <row r="77" spans="1:9" ht="15.75" customHeight="1">
      <c r="A77" s="1" t="s">
        <v>63</v>
      </c>
      <c r="B77" s="1" t="s">
        <v>64</v>
      </c>
      <c r="C77" s="1" t="s">
        <v>65</v>
      </c>
      <c r="D77" s="1" t="s">
        <v>66</v>
      </c>
      <c r="E77" s="1" t="s">
        <v>67</v>
      </c>
      <c r="F77" s="1" t="s">
        <v>68</v>
      </c>
      <c r="G77" s="1"/>
      <c r="H77" s="1"/>
      <c r="I77" s="1"/>
    </row>
    <row r="79" spans="1:9" ht="15.75" customHeight="1">
      <c r="A79" s="2" t="s">
        <v>82</v>
      </c>
    </row>
    <row r="80" spans="1:9" ht="15.75" customHeight="1">
      <c r="E80">
        <f>1024*AVERAGE(E1:E76)</f>
        <v>3.6016690391578954</v>
      </c>
    </row>
    <row r="154" spans="14:15" ht="15.75" customHeight="1">
      <c r="N154" s="5" t="s">
        <v>70</v>
      </c>
      <c r="O154" s="16" t="s">
        <v>71</v>
      </c>
    </row>
  </sheetData>
  <sortState ref="A1:F76">
    <sortCondition ref="A1:A76"/>
  </sortState>
  <hyperlinks>
    <hyperlink ref="A79" r:id="rId1" display="https://www.distance-cities.com/"/>
    <hyperlink ref="O60" r:id="rId2" display="https://simple.wikipedia.org/wiki/List_of_U.S._states_by_population_density"/>
    <hyperlink ref="O59" r:id="rId3" tooltip="Departamento de Censo dos Estados Unidos" display="https://simple.wikipedia.org/wiki/United_States_Census_Bureau"/>
  </hyperlinks>
  <pageMargins left="0.511811024" right="0.511811024" top="0.78740157499999996" bottom="0.78740157499999996" header="0.31496062000000002" footer="0.31496062000000002"/>
  <pageSetup paperSize="9" orientation="portrait" verticalDpi="30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Ronaldo</dc:creator>
  <cp:lastModifiedBy>Alexander</cp:lastModifiedBy>
  <dcterms:created xsi:type="dcterms:W3CDTF">2018-12-22T10:55:10Z</dcterms:created>
  <dcterms:modified xsi:type="dcterms:W3CDTF">2018-12-23T00:12:55Z</dcterms:modified>
</cp:coreProperties>
</file>