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4mca\Documents\AlexDenver\das\"/>
    </mc:Choice>
  </mc:AlternateContent>
  <bookViews>
    <workbookView xWindow="0" yWindow="0" windowWidth="21600" windowHeight="9435" firstSheet="3" activeTab="7"/>
  </bookViews>
  <sheets>
    <sheet name="EX1" sheetId="1" r:id="rId1"/>
    <sheet name="EX2" sheetId="2" r:id="rId2"/>
    <sheet name="EX3" sheetId="3" r:id="rId3"/>
    <sheet name="EX4" sheetId="4" r:id="rId4"/>
    <sheet name="EX5" sheetId="5" r:id="rId5"/>
    <sheet name="Sheet8" sheetId="8" r:id="rId6"/>
    <sheet name="EX 2.1" sheetId="6" r:id="rId7"/>
    <sheet name="EX 2.3" sheetId="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7" l="1"/>
  <c r="C14" i="7"/>
  <c r="C13" i="7"/>
  <c r="C12" i="7"/>
  <c r="D2" i="7"/>
  <c r="C9" i="7"/>
  <c r="C7" i="7"/>
  <c r="C8" i="7"/>
  <c r="D8" i="7" s="1"/>
  <c r="C6" i="7"/>
  <c r="D7" i="7"/>
  <c r="D9" i="7"/>
  <c r="D6" i="7"/>
  <c r="E15" i="6"/>
  <c r="E5" i="6"/>
  <c r="E6" i="6"/>
  <c r="E7" i="6"/>
  <c r="E8" i="6"/>
  <c r="E9" i="6"/>
  <c r="E10" i="6"/>
  <c r="E11" i="6"/>
  <c r="E12" i="6"/>
  <c r="E13" i="6"/>
  <c r="E14" i="6"/>
  <c r="E4" i="6"/>
  <c r="D5" i="6"/>
  <c r="D6" i="6"/>
  <c r="D7" i="6"/>
  <c r="D8" i="6"/>
  <c r="D9" i="6"/>
  <c r="D10" i="6"/>
  <c r="D11" i="6"/>
  <c r="D12" i="6"/>
  <c r="D13" i="6"/>
  <c r="D14" i="6"/>
  <c r="D4" i="6"/>
  <c r="C14" i="5"/>
  <c r="D14" i="5"/>
  <c r="E14" i="5"/>
  <c r="F14" i="5"/>
  <c r="B14" i="5"/>
  <c r="C13" i="5"/>
  <c r="D13" i="5"/>
  <c r="E13" i="5"/>
  <c r="F13" i="5"/>
  <c r="B13" i="5"/>
  <c r="D4" i="4"/>
  <c r="E4" i="4" s="1"/>
  <c r="F4" i="4" s="1"/>
  <c r="D5" i="4"/>
  <c r="E5" i="4"/>
  <c r="F5" i="4" s="1"/>
  <c r="D6" i="4"/>
  <c r="E6" i="4" s="1"/>
  <c r="F6" i="4" s="1"/>
  <c r="D7" i="4"/>
  <c r="E7" i="4"/>
  <c r="F7" i="4" s="1"/>
  <c r="D8" i="4"/>
  <c r="E8" i="4" s="1"/>
  <c r="F8" i="4" s="1"/>
  <c r="C5" i="4"/>
  <c r="C6" i="4"/>
  <c r="C7" i="4"/>
  <c r="C8" i="4"/>
  <c r="C4" i="4"/>
  <c r="B4" i="3"/>
  <c r="C4" i="3"/>
  <c r="D4" i="3"/>
  <c r="E4" i="3"/>
  <c r="F4" i="3"/>
  <c r="B5" i="3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B9" i="3"/>
  <c r="C9" i="3"/>
  <c r="D9" i="3"/>
  <c r="E9" i="3"/>
  <c r="F9" i="3"/>
  <c r="B10" i="3"/>
  <c r="C10" i="3"/>
  <c r="D10" i="3"/>
  <c r="E10" i="3"/>
  <c r="F10" i="3"/>
  <c r="D3" i="3"/>
  <c r="E3" i="3"/>
  <c r="F3" i="3"/>
  <c r="C3" i="3"/>
  <c r="B3" i="3"/>
  <c r="C13" i="2"/>
  <c r="D13" i="2"/>
  <c r="E13" i="2"/>
  <c r="B13" i="2"/>
  <c r="B5" i="1"/>
  <c r="B6" i="1"/>
  <c r="B7" i="1"/>
  <c r="B8" i="1"/>
  <c r="B9" i="1"/>
  <c r="B4" i="1"/>
</calcChain>
</file>

<file path=xl/sharedStrings.xml><?xml version="1.0" encoding="utf-8"?>
<sst xmlns="http://schemas.openxmlformats.org/spreadsheetml/2006/main" count="59" uniqueCount="52">
  <si>
    <t>RATE</t>
  </si>
  <si>
    <t>PRNICIPAL</t>
  </si>
  <si>
    <t>INTEREST FORMULA</t>
  </si>
  <si>
    <t>Formula</t>
  </si>
  <si>
    <t>PRICE</t>
  </si>
  <si>
    <t>NUMBER SOLD</t>
  </si>
  <si>
    <t>GROWTH</t>
  </si>
  <si>
    <t>Product</t>
  </si>
  <si>
    <t>PROD 1</t>
  </si>
  <si>
    <t>PROD 2</t>
  </si>
  <si>
    <t>PROD 3</t>
  </si>
  <si>
    <t>PROD 4</t>
  </si>
  <si>
    <t>PROD 5</t>
  </si>
  <si>
    <t>Initial Sales</t>
  </si>
  <si>
    <t>Sales Growth Rate</t>
  </si>
  <si>
    <t>CGS Rate</t>
  </si>
  <si>
    <t>Year</t>
  </si>
  <si>
    <t>Sales</t>
  </si>
  <si>
    <t>Cost of Goods Sold</t>
  </si>
  <si>
    <t>Gross Margin</t>
  </si>
  <si>
    <t>MENU ORDER</t>
  </si>
  <si>
    <t>Sales Tax</t>
  </si>
  <si>
    <t>Menu Item</t>
  </si>
  <si>
    <t>Price</t>
  </si>
  <si>
    <t>Quantity</t>
  </si>
  <si>
    <t>Total</t>
  </si>
  <si>
    <t>Empanadas: Beef Picadilio</t>
  </si>
  <si>
    <t>Empanadas: Chipotle Shrimp</t>
  </si>
  <si>
    <t xml:space="preserve">Empanadas: Black Bean &amp; Plantain </t>
  </si>
  <si>
    <t xml:space="preserve">Tamales: Chicken Tinga </t>
  </si>
  <si>
    <t>Tamales: Vegetable</t>
  </si>
  <si>
    <t>Arepas: Carnitas</t>
  </si>
  <si>
    <t>Arepas: Queso Blanco</t>
  </si>
  <si>
    <t xml:space="preserve">Empanadas: Apple Cinnamon </t>
  </si>
  <si>
    <t xml:space="preserve">Beverages: Horchata </t>
  </si>
  <si>
    <t>Beverages: Lemonade</t>
  </si>
  <si>
    <t xml:space="preserve">Beverages: Tamarindo </t>
  </si>
  <si>
    <t>Furniture Sale</t>
  </si>
  <si>
    <t>Everything Reduced by</t>
  </si>
  <si>
    <t>RRP</t>
  </si>
  <si>
    <t>Item</t>
  </si>
  <si>
    <t>Sale Price</t>
  </si>
  <si>
    <t>Saving</t>
  </si>
  <si>
    <t>Desk</t>
  </si>
  <si>
    <t>Char</t>
  </si>
  <si>
    <t>Bed</t>
  </si>
  <si>
    <t>Table</t>
  </si>
  <si>
    <t>Cheapest Sale Price</t>
  </si>
  <si>
    <t>Most Expensive Sale price</t>
  </si>
  <si>
    <t>Average Sale Price</t>
  </si>
  <si>
    <t>Number of items in Sale</t>
  </si>
  <si>
    <t>$$$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</si>
</sst>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[$£-452]#,##0.00"/>
    <numFmt numFmtId="166" formatCode="[$-409]mmmm\ d\,\ yyyy;@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 tint="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2" borderId="0" xfId="0" applyFill="1"/>
    <xf numFmtId="0" fontId="1" fillId="4" borderId="0" xfId="0" applyFont="1" applyFill="1"/>
    <xf numFmtId="0" fontId="3" fillId="3" borderId="0" xfId="0" applyFont="1" applyFill="1"/>
    <xf numFmtId="164" fontId="3" fillId="0" borderId="0" xfId="0" applyNumberFormat="1" applyFont="1"/>
    <xf numFmtId="0" fontId="0" fillId="0" borderId="0" xfId="0" applyFont="1"/>
    <xf numFmtId="0" fontId="1" fillId="2" borderId="0" xfId="0" applyFont="1" applyFill="1"/>
    <xf numFmtId="165" fontId="9" fillId="0" borderId="0" xfId="0" applyNumberFormat="1" applyFont="1"/>
    <xf numFmtId="165" fontId="10" fillId="0" borderId="0" xfId="0" applyNumberFormat="1" applyFont="1"/>
    <xf numFmtId="165" fontId="2" fillId="0" borderId="0" xfId="0" applyNumberFormat="1" applyFont="1"/>
    <xf numFmtId="0" fontId="0" fillId="0" borderId="1" xfId="0" applyBorder="1"/>
    <xf numFmtId="165" fontId="4" fillId="0" borderId="1" xfId="0" applyNumberFormat="1" applyFont="1" applyBorder="1"/>
    <xf numFmtId="165" fontId="9" fillId="0" borderId="1" xfId="0" applyNumberFormat="1" applyFont="1" applyBorder="1"/>
    <xf numFmtId="165" fontId="0" fillId="0" borderId="1" xfId="0" applyNumberFormat="1" applyBorder="1"/>
    <xf numFmtId="0" fontId="3" fillId="0" borderId="0" xfId="0" applyFont="1" applyAlignment="1">
      <alignment horizontal="left"/>
    </xf>
    <xf numFmtId="165" fontId="2" fillId="0" borderId="1" xfId="0" applyNumberFormat="1" applyFont="1" applyBorder="1"/>
    <xf numFmtId="165" fontId="10" fillId="0" borderId="1" xfId="0" applyNumberFormat="1" applyFont="1" applyBorder="1"/>
    <xf numFmtId="0" fontId="0" fillId="0" borderId="0" xfId="0" applyAlignment="1"/>
    <xf numFmtId="2" fontId="7" fillId="0" borderId="0" xfId="0" applyNumberFormat="1" applyFont="1" applyAlignment="1">
      <alignment vertical="center"/>
    </xf>
    <xf numFmtId="166" fontId="3" fillId="0" borderId="0" xfId="0" applyNumberFormat="1" applyFont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3" fillId="3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2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zoomScaleNormal="100" workbookViewId="0">
      <selection activeCell="C11" sqref="C11"/>
    </sheetView>
  </sheetViews>
  <sheetFormatPr defaultRowHeight="15" x14ac:dyDescent="0.25"/>
  <cols>
    <col min="1" max="1" width="10.28515625" bestFit="1" customWidth="1"/>
    <col min="2" max="2" width="18.5703125" bestFit="1" customWidth="1"/>
  </cols>
  <sheetData>
    <row r="1" spans="1:2" x14ac:dyDescent="0.25">
      <c r="A1" t="s">
        <v>0</v>
      </c>
      <c r="B1">
        <v>0.14000000000000001</v>
      </c>
    </row>
    <row r="3" spans="1:2" x14ac:dyDescent="0.25">
      <c r="A3" t="s">
        <v>1</v>
      </c>
      <c r="B3" t="s">
        <v>2</v>
      </c>
    </row>
    <row r="4" spans="1:2" x14ac:dyDescent="0.25">
      <c r="A4">
        <v>1000</v>
      </c>
      <c r="B4">
        <f>A4*$B$1</f>
        <v>140</v>
      </c>
    </row>
    <row r="5" spans="1:2" x14ac:dyDescent="0.25">
      <c r="A5">
        <v>1500</v>
      </c>
      <c r="B5">
        <f t="shared" ref="B5:B9" si="0">A5*$B$1</f>
        <v>210.00000000000003</v>
      </c>
    </row>
    <row r="6" spans="1:2" x14ac:dyDescent="0.25">
      <c r="A6">
        <v>2000</v>
      </c>
      <c r="B6">
        <f t="shared" si="0"/>
        <v>280</v>
      </c>
    </row>
    <row r="7" spans="1:2" x14ac:dyDescent="0.25">
      <c r="A7">
        <v>2500</v>
      </c>
      <c r="B7">
        <f t="shared" si="0"/>
        <v>350.00000000000006</v>
      </c>
    </row>
    <row r="8" spans="1:2" x14ac:dyDescent="0.25">
      <c r="A8">
        <v>3000</v>
      </c>
      <c r="B8">
        <f t="shared" si="0"/>
        <v>420.00000000000006</v>
      </c>
    </row>
    <row r="9" spans="1:2" x14ac:dyDescent="0.25">
      <c r="A9">
        <v>3500</v>
      </c>
      <c r="B9">
        <f t="shared" si="0"/>
        <v>490.00000000000006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16" sqref="E16"/>
    </sheetView>
  </sheetViews>
  <sheetFormatPr defaultRowHeight="15" x14ac:dyDescent="0.25"/>
  <sheetData>
    <row r="1" spans="1:5" x14ac:dyDescent="0.25">
      <c r="B1">
        <v>9.9990000000000006</v>
      </c>
    </row>
    <row r="3" spans="1:5" x14ac:dyDescent="0.25">
      <c r="A3">
        <v>1</v>
      </c>
      <c r="B3">
        <v>5</v>
      </c>
      <c r="C3">
        <v>7</v>
      </c>
      <c r="D3">
        <v>8</v>
      </c>
      <c r="E3">
        <v>10</v>
      </c>
    </row>
    <row r="4" spans="1:5" x14ac:dyDescent="0.25">
      <c r="A4">
        <v>2</v>
      </c>
      <c r="B4">
        <v>10</v>
      </c>
      <c r="C4">
        <v>16</v>
      </c>
      <c r="D4">
        <v>6</v>
      </c>
      <c r="E4">
        <v>20</v>
      </c>
    </row>
    <row r="5" spans="1:5" x14ac:dyDescent="0.25">
      <c r="A5">
        <v>3</v>
      </c>
      <c r="B5">
        <v>15</v>
      </c>
      <c r="C5">
        <v>34</v>
      </c>
      <c r="D5">
        <v>99</v>
      </c>
      <c r="E5">
        <v>30</v>
      </c>
    </row>
    <row r="6" spans="1:5" x14ac:dyDescent="0.25">
      <c r="A6">
        <v>4</v>
      </c>
      <c r="B6">
        <v>20</v>
      </c>
      <c r="C6">
        <v>87</v>
      </c>
      <c r="D6">
        <v>55</v>
      </c>
      <c r="E6">
        <v>40</v>
      </c>
    </row>
    <row r="7" spans="1:5" x14ac:dyDescent="0.25">
      <c r="A7">
        <v>5</v>
      </c>
      <c r="B7">
        <v>25</v>
      </c>
      <c r="C7">
        <v>12</v>
      </c>
      <c r="D7">
        <v>44</v>
      </c>
      <c r="E7">
        <v>50</v>
      </c>
    </row>
    <row r="8" spans="1:5" x14ac:dyDescent="0.25">
      <c r="A8">
        <v>6</v>
      </c>
      <c r="B8">
        <v>30</v>
      </c>
      <c r="C8">
        <v>11</v>
      </c>
      <c r="D8">
        <v>33</v>
      </c>
      <c r="E8">
        <v>60</v>
      </c>
    </row>
    <row r="9" spans="1:5" x14ac:dyDescent="0.25">
      <c r="A9">
        <v>7</v>
      </c>
      <c r="B9">
        <v>35</v>
      </c>
      <c r="C9">
        <v>90</v>
      </c>
      <c r="D9">
        <v>22</v>
      </c>
      <c r="E9">
        <v>70</v>
      </c>
    </row>
    <row r="10" spans="1:5" x14ac:dyDescent="0.25">
      <c r="A10">
        <v>8</v>
      </c>
      <c r="B10">
        <v>40</v>
      </c>
      <c r="C10">
        <v>12</v>
      </c>
      <c r="D10">
        <v>11</v>
      </c>
      <c r="E10">
        <v>80</v>
      </c>
    </row>
    <row r="11" spans="1:5" x14ac:dyDescent="0.25">
      <c r="A11">
        <v>9</v>
      </c>
      <c r="B11">
        <v>45</v>
      </c>
      <c r="C11">
        <v>22</v>
      </c>
      <c r="D11">
        <v>44</v>
      </c>
      <c r="E11">
        <v>90</v>
      </c>
    </row>
    <row r="13" spans="1:5" x14ac:dyDescent="0.25">
      <c r="A13" t="s">
        <v>3</v>
      </c>
      <c r="B13">
        <f>SUM(B3:B11)+$B$1</f>
        <v>234.999</v>
      </c>
      <c r="C13">
        <f t="shared" ref="C13:E13" si="0">SUM(C3:C11)+$B$1</f>
        <v>300.99900000000002</v>
      </c>
      <c r="D13">
        <f t="shared" si="0"/>
        <v>331.99900000000002</v>
      </c>
      <c r="E13">
        <f t="shared" si="0"/>
        <v>459.99900000000002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14" sqref="D14"/>
    </sheetView>
  </sheetViews>
  <sheetFormatPr defaultRowHeight="15" x14ac:dyDescent="0.25"/>
  <cols>
    <col min="2" max="2" width="13.85546875" bestFit="1" customWidth="1"/>
  </cols>
  <sheetData>
    <row r="1" spans="1:6" x14ac:dyDescent="0.25">
      <c r="B1" t="s">
        <v>5</v>
      </c>
    </row>
    <row r="2" spans="1:6" x14ac:dyDescent="0.25">
      <c r="A2" t="s">
        <v>4</v>
      </c>
      <c r="B2">
        <v>100</v>
      </c>
      <c r="C2">
        <v>150</v>
      </c>
      <c r="D2">
        <v>200</v>
      </c>
      <c r="E2">
        <v>250</v>
      </c>
      <c r="F2">
        <v>300</v>
      </c>
    </row>
    <row r="3" spans="1:6" x14ac:dyDescent="0.25">
      <c r="A3">
        <v>5</v>
      </c>
      <c r="B3">
        <f>$A3*B$2</f>
        <v>500</v>
      </c>
      <c r="C3">
        <f>$A3*C$2</f>
        <v>750</v>
      </c>
      <c r="D3">
        <f t="shared" ref="D3:F10" si="0">$A3*D$2</f>
        <v>1000</v>
      </c>
      <c r="E3">
        <f t="shared" si="0"/>
        <v>1250</v>
      </c>
      <c r="F3">
        <f t="shared" si="0"/>
        <v>1500</v>
      </c>
    </row>
    <row r="4" spans="1:6" x14ac:dyDescent="0.25">
      <c r="A4">
        <v>10</v>
      </c>
      <c r="B4">
        <f t="shared" ref="B4:C10" si="1">$A4*B$2</f>
        <v>1000</v>
      </c>
      <c r="C4">
        <f t="shared" si="1"/>
        <v>1500</v>
      </c>
      <c r="D4">
        <f t="shared" si="0"/>
        <v>2000</v>
      </c>
      <c r="E4">
        <f t="shared" si="0"/>
        <v>2500</v>
      </c>
      <c r="F4">
        <f t="shared" si="0"/>
        <v>3000</v>
      </c>
    </row>
    <row r="5" spans="1:6" x14ac:dyDescent="0.25">
      <c r="A5">
        <v>15</v>
      </c>
      <c r="B5">
        <f t="shared" si="1"/>
        <v>1500</v>
      </c>
      <c r="C5">
        <f t="shared" si="1"/>
        <v>2250</v>
      </c>
      <c r="D5">
        <f t="shared" si="0"/>
        <v>3000</v>
      </c>
      <c r="E5">
        <f t="shared" si="0"/>
        <v>3750</v>
      </c>
      <c r="F5">
        <f t="shared" si="0"/>
        <v>4500</v>
      </c>
    </row>
    <row r="6" spans="1:6" x14ac:dyDescent="0.25">
      <c r="A6">
        <v>20</v>
      </c>
      <c r="B6">
        <f t="shared" si="1"/>
        <v>2000</v>
      </c>
      <c r="C6">
        <f t="shared" si="1"/>
        <v>3000</v>
      </c>
      <c r="D6">
        <f t="shared" si="0"/>
        <v>4000</v>
      </c>
      <c r="E6">
        <f t="shared" si="0"/>
        <v>5000</v>
      </c>
      <c r="F6">
        <f t="shared" si="0"/>
        <v>6000</v>
      </c>
    </row>
    <row r="7" spans="1:6" x14ac:dyDescent="0.25">
      <c r="A7">
        <v>25</v>
      </c>
      <c r="B7">
        <f t="shared" si="1"/>
        <v>2500</v>
      </c>
      <c r="C7">
        <f t="shared" si="1"/>
        <v>3750</v>
      </c>
      <c r="D7">
        <f t="shared" si="0"/>
        <v>5000</v>
      </c>
      <c r="E7">
        <f t="shared" si="0"/>
        <v>6250</v>
      </c>
      <c r="F7">
        <f t="shared" si="0"/>
        <v>7500</v>
      </c>
    </row>
    <row r="8" spans="1:6" x14ac:dyDescent="0.25">
      <c r="A8">
        <v>30</v>
      </c>
      <c r="B8">
        <f t="shared" si="1"/>
        <v>3000</v>
      </c>
      <c r="C8">
        <f t="shared" si="1"/>
        <v>4500</v>
      </c>
      <c r="D8">
        <f t="shared" si="0"/>
        <v>6000</v>
      </c>
      <c r="E8">
        <f t="shared" si="0"/>
        <v>7500</v>
      </c>
      <c r="F8">
        <f t="shared" si="0"/>
        <v>9000</v>
      </c>
    </row>
    <row r="9" spans="1:6" x14ac:dyDescent="0.25">
      <c r="A9">
        <v>35</v>
      </c>
      <c r="B9">
        <f t="shared" si="1"/>
        <v>3500</v>
      </c>
      <c r="C9">
        <f t="shared" si="1"/>
        <v>5250</v>
      </c>
      <c r="D9">
        <f t="shared" si="0"/>
        <v>7000</v>
      </c>
      <c r="E9">
        <f t="shared" si="0"/>
        <v>8750</v>
      </c>
      <c r="F9">
        <f t="shared" si="0"/>
        <v>10500</v>
      </c>
    </row>
    <row r="10" spans="1:6" x14ac:dyDescent="0.25">
      <c r="A10">
        <v>40</v>
      </c>
      <c r="B10">
        <f t="shared" si="1"/>
        <v>4000</v>
      </c>
      <c r="C10">
        <f t="shared" si="1"/>
        <v>6000</v>
      </c>
      <c r="D10">
        <f t="shared" si="0"/>
        <v>8000</v>
      </c>
      <c r="E10">
        <f t="shared" si="0"/>
        <v>10000</v>
      </c>
      <c r="F10">
        <f t="shared" si="0"/>
        <v>12000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defaultRowHeight="15" x14ac:dyDescent="0.25"/>
  <sheetData>
    <row r="1" spans="1:6" x14ac:dyDescent="0.25">
      <c r="A1" t="s">
        <v>6</v>
      </c>
      <c r="C1">
        <v>0.03</v>
      </c>
    </row>
    <row r="3" spans="1:6" x14ac:dyDescent="0.25">
      <c r="A3" t="s">
        <v>7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8</v>
      </c>
      <c r="B4">
        <v>100</v>
      </c>
      <c r="C4">
        <f>(B4*$C$1)+B4</f>
        <v>103</v>
      </c>
      <c r="D4">
        <f t="shared" ref="D4:F4" si="0">(C4*$C$1)+C4</f>
        <v>106.09</v>
      </c>
      <c r="E4">
        <f t="shared" si="0"/>
        <v>109.2727</v>
      </c>
      <c r="F4">
        <f t="shared" si="0"/>
        <v>112.550881</v>
      </c>
    </row>
    <row r="5" spans="1:6" x14ac:dyDescent="0.25">
      <c r="A5" t="s">
        <v>9</v>
      </c>
      <c r="B5">
        <v>150</v>
      </c>
      <c r="C5">
        <f t="shared" ref="C5:F8" si="1">(B5*$C$1)+B5</f>
        <v>154.5</v>
      </c>
      <c r="D5">
        <f t="shared" si="1"/>
        <v>159.13499999999999</v>
      </c>
      <c r="E5">
        <f t="shared" si="1"/>
        <v>163.90904999999998</v>
      </c>
      <c r="F5">
        <f t="shared" si="1"/>
        <v>168.82632149999998</v>
      </c>
    </row>
    <row r="6" spans="1:6" x14ac:dyDescent="0.25">
      <c r="A6" t="s">
        <v>10</v>
      </c>
      <c r="B6">
        <v>200</v>
      </c>
      <c r="C6">
        <f t="shared" si="1"/>
        <v>206</v>
      </c>
      <c r="D6">
        <f t="shared" si="1"/>
        <v>212.18</v>
      </c>
      <c r="E6">
        <f t="shared" si="1"/>
        <v>218.5454</v>
      </c>
      <c r="F6">
        <f t="shared" si="1"/>
        <v>225.10176200000001</v>
      </c>
    </row>
    <row r="7" spans="1:6" x14ac:dyDescent="0.25">
      <c r="A7" t="s">
        <v>11</v>
      </c>
      <c r="B7">
        <v>250</v>
      </c>
      <c r="C7">
        <f t="shared" si="1"/>
        <v>257.5</v>
      </c>
      <c r="D7">
        <f t="shared" si="1"/>
        <v>265.22500000000002</v>
      </c>
      <c r="E7">
        <f t="shared" si="1"/>
        <v>273.18175000000002</v>
      </c>
      <c r="F7">
        <f t="shared" si="1"/>
        <v>281.37720250000001</v>
      </c>
    </row>
    <row r="8" spans="1:6" x14ac:dyDescent="0.25">
      <c r="A8" t="s">
        <v>12</v>
      </c>
      <c r="B8">
        <v>300</v>
      </c>
      <c r="C8">
        <f t="shared" si="1"/>
        <v>309</v>
      </c>
      <c r="D8">
        <f t="shared" si="1"/>
        <v>318.27</v>
      </c>
      <c r="E8">
        <f t="shared" si="1"/>
        <v>327.81809999999996</v>
      </c>
      <c r="F8">
        <f t="shared" si="1"/>
        <v>337.65264299999996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22" sqref="E22"/>
    </sheetView>
  </sheetViews>
  <sheetFormatPr defaultRowHeight="15" x14ac:dyDescent="0.25"/>
  <cols>
    <col min="1" max="1" width="17.7109375" bestFit="1" customWidth="1"/>
  </cols>
  <sheetData>
    <row r="1" spans="1:6" x14ac:dyDescent="0.25">
      <c r="A1" s="22" t="s">
        <v>13</v>
      </c>
      <c r="B1" s="22"/>
      <c r="C1">
        <v>1000</v>
      </c>
    </row>
    <row r="2" spans="1:6" x14ac:dyDescent="0.25">
      <c r="A2" s="22" t="s">
        <v>14</v>
      </c>
      <c r="B2" s="22"/>
      <c r="C2">
        <v>0.1</v>
      </c>
    </row>
    <row r="3" spans="1:6" x14ac:dyDescent="0.25">
      <c r="A3" s="22" t="s">
        <v>15</v>
      </c>
      <c r="B3" s="22"/>
      <c r="C3">
        <v>0.56000000000000005</v>
      </c>
    </row>
    <row r="5" spans="1:6" x14ac:dyDescent="0.25">
      <c r="A5" t="s">
        <v>16</v>
      </c>
      <c r="B5">
        <v>1985</v>
      </c>
      <c r="C5">
        <v>1986</v>
      </c>
      <c r="D5">
        <v>1987</v>
      </c>
      <c r="E5">
        <v>1988</v>
      </c>
      <c r="F5">
        <v>1989</v>
      </c>
    </row>
    <row r="6" spans="1:6" x14ac:dyDescent="0.25">
      <c r="A6" t="s">
        <v>17</v>
      </c>
      <c r="B6">
        <v>1000</v>
      </c>
      <c r="C6">
        <v>1100</v>
      </c>
      <c r="D6">
        <v>1210</v>
      </c>
      <c r="E6">
        <v>1331</v>
      </c>
      <c r="F6">
        <v>1464</v>
      </c>
    </row>
    <row r="7" spans="1:6" x14ac:dyDescent="0.25">
      <c r="A7" t="s">
        <v>18</v>
      </c>
      <c r="B7">
        <v>560</v>
      </c>
      <c r="C7">
        <v>616</v>
      </c>
      <c r="D7">
        <v>678</v>
      </c>
      <c r="E7">
        <v>745</v>
      </c>
      <c r="F7">
        <v>820</v>
      </c>
    </row>
    <row r="8" spans="1:6" x14ac:dyDescent="0.25">
      <c r="A8" t="s">
        <v>19</v>
      </c>
      <c r="B8">
        <v>440</v>
      </c>
      <c r="C8">
        <v>484</v>
      </c>
      <c r="D8">
        <v>532</v>
      </c>
      <c r="E8">
        <v>586</v>
      </c>
      <c r="F8">
        <v>644</v>
      </c>
    </row>
    <row r="11" spans="1:6" x14ac:dyDescent="0.25">
      <c r="A11" t="s">
        <v>16</v>
      </c>
      <c r="B11">
        <v>1985</v>
      </c>
      <c r="C11">
        <v>1986</v>
      </c>
      <c r="D11">
        <v>1987</v>
      </c>
      <c r="E11">
        <v>1988</v>
      </c>
      <c r="F11">
        <v>1989</v>
      </c>
    </row>
    <row r="12" spans="1:6" x14ac:dyDescent="0.25">
      <c r="A12" t="s">
        <v>17</v>
      </c>
      <c r="B12">
        <v>1000</v>
      </c>
      <c r="C12">
        <v>1100</v>
      </c>
      <c r="D12">
        <v>1210</v>
      </c>
      <c r="E12">
        <v>1331</v>
      </c>
      <c r="F12">
        <v>1464</v>
      </c>
    </row>
    <row r="13" spans="1:6" x14ac:dyDescent="0.25">
      <c r="A13" t="s">
        <v>18</v>
      </c>
      <c r="B13" s="1">
        <f>B12*$C$3</f>
        <v>560</v>
      </c>
      <c r="C13" s="1">
        <f t="shared" ref="C13:F13" si="0">C12*$C$3</f>
        <v>616.00000000000011</v>
      </c>
      <c r="D13" s="1">
        <f t="shared" si="0"/>
        <v>677.6</v>
      </c>
      <c r="E13" s="1">
        <f t="shared" si="0"/>
        <v>745.36000000000013</v>
      </c>
      <c r="F13" s="1">
        <f t="shared" si="0"/>
        <v>819.84</v>
      </c>
    </row>
    <row r="14" spans="1:6" x14ac:dyDescent="0.25">
      <c r="A14" t="s">
        <v>19</v>
      </c>
      <c r="B14" s="1">
        <f>B12-B13</f>
        <v>440</v>
      </c>
      <c r="C14" s="1">
        <f t="shared" ref="C14:F14" si="1">C12-C13</f>
        <v>483.99999999999989</v>
      </c>
      <c r="D14" s="1">
        <f t="shared" si="1"/>
        <v>532.4</v>
      </c>
      <c r="E14" s="1">
        <f t="shared" si="1"/>
        <v>585.63999999999987</v>
      </c>
      <c r="F14" s="1">
        <f t="shared" si="1"/>
        <v>644.16</v>
      </c>
    </row>
    <row r="15" spans="1:6" x14ac:dyDescent="0.25">
      <c r="D15" s="1"/>
    </row>
    <row r="16" spans="1:6" x14ac:dyDescent="0.25">
      <c r="D16" s="1"/>
    </row>
  </sheetData>
  <mergeCells count="3">
    <mergeCell ref="A1:B1"/>
    <mergeCell ref="A2:B2"/>
    <mergeCell ref="A3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opLeftCell="A10" workbookViewId="0">
      <selection activeCell="A17" sqref="A17"/>
    </sheetView>
  </sheetViews>
  <sheetFormatPr defaultRowHeight="15" x14ac:dyDescent="0.25"/>
  <cols>
    <col min="1" max="1" width="36.85546875" customWidth="1"/>
    <col min="2" max="2" width="5.42578125" bestFit="1" customWidth="1"/>
    <col min="4" max="4" width="9" bestFit="1" customWidth="1"/>
  </cols>
  <sheetData>
    <row r="1" spans="1:6" ht="21" x14ac:dyDescent="0.35">
      <c r="A1" s="23" t="s">
        <v>20</v>
      </c>
      <c r="B1" s="23"/>
      <c r="C1" s="23"/>
      <c r="D1" s="23"/>
      <c r="E1" s="23"/>
    </row>
    <row r="2" spans="1:6" x14ac:dyDescent="0.25">
      <c r="A2" s="24" t="s">
        <v>21</v>
      </c>
      <c r="B2" s="24"/>
      <c r="C2" s="24"/>
      <c r="D2" s="24"/>
      <c r="E2" s="5">
        <v>0.08</v>
      </c>
    </row>
    <row r="3" spans="1:6" x14ac:dyDescent="0.25">
      <c r="A3" s="4" t="s">
        <v>22</v>
      </c>
      <c r="B3" s="4" t="s">
        <v>23</v>
      </c>
      <c r="C3" s="4" t="s">
        <v>24</v>
      </c>
      <c r="D3" s="4" t="s">
        <v>21</v>
      </c>
      <c r="E3" s="4" t="s">
        <v>25</v>
      </c>
    </row>
    <row r="4" spans="1:6" x14ac:dyDescent="0.25">
      <c r="A4" t="s">
        <v>26</v>
      </c>
      <c r="B4">
        <v>2.99</v>
      </c>
      <c r="C4">
        <v>15</v>
      </c>
      <c r="D4" s="2">
        <f>(B4*C4)*$E$2</f>
        <v>3.5880000000000001</v>
      </c>
      <c r="E4" s="2">
        <f>B4*C4+D4</f>
        <v>48.438000000000002</v>
      </c>
      <c r="F4" s="2"/>
    </row>
    <row r="5" spans="1:6" x14ac:dyDescent="0.25">
      <c r="A5" t="s">
        <v>27</v>
      </c>
      <c r="B5">
        <v>3.99</v>
      </c>
      <c r="C5">
        <v>10</v>
      </c>
      <c r="D5" s="2">
        <f t="shared" ref="D5:D14" si="0">(B5*C5)*$E$2</f>
        <v>3.1920000000000006</v>
      </c>
      <c r="E5" s="2">
        <f t="shared" ref="E5:E14" si="1">B5*C5+D5</f>
        <v>43.092000000000006</v>
      </c>
    </row>
    <row r="6" spans="1:6" x14ac:dyDescent="0.25">
      <c r="A6" t="s">
        <v>28</v>
      </c>
      <c r="B6">
        <v>2.4900000000000002</v>
      </c>
      <c r="C6">
        <v>20</v>
      </c>
      <c r="D6" s="2">
        <f t="shared" si="0"/>
        <v>3.9840000000000004</v>
      </c>
      <c r="E6" s="2">
        <f t="shared" si="1"/>
        <v>53.784000000000006</v>
      </c>
    </row>
    <row r="7" spans="1:6" x14ac:dyDescent="0.25">
      <c r="A7" t="s">
        <v>29</v>
      </c>
      <c r="B7">
        <v>2.29</v>
      </c>
      <c r="C7">
        <v>20</v>
      </c>
      <c r="D7" s="2">
        <f t="shared" si="0"/>
        <v>3.6639999999999997</v>
      </c>
      <c r="E7" s="2">
        <f t="shared" si="1"/>
        <v>49.463999999999999</v>
      </c>
    </row>
    <row r="8" spans="1:6" x14ac:dyDescent="0.25">
      <c r="A8" t="s">
        <v>30</v>
      </c>
      <c r="B8">
        <v>2.29</v>
      </c>
      <c r="C8">
        <v>30</v>
      </c>
      <c r="D8" s="2">
        <f t="shared" si="0"/>
        <v>5.4960000000000004</v>
      </c>
      <c r="E8" s="2">
        <f t="shared" si="1"/>
        <v>74.195999999999998</v>
      </c>
    </row>
    <row r="9" spans="1:6" x14ac:dyDescent="0.25">
      <c r="A9" t="s">
        <v>31</v>
      </c>
      <c r="B9">
        <v>2.89</v>
      </c>
      <c r="C9">
        <v>10</v>
      </c>
      <c r="D9" s="2">
        <f t="shared" si="0"/>
        <v>2.3120000000000003</v>
      </c>
      <c r="E9" s="2">
        <f t="shared" si="1"/>
        <v>31.212000000000003</v>
      </c>
    </row>
    <row r="10" spans="1:6" x14ac:dyDescent="0.25">
      <c r="A10" t="s">
        <v>32</v>
      </c>
      <c r="B10">
        <v>2.4900000000000002</v>
      </c>
      <c r="C10">
        <v>20</v>
      </c>
      <c r="D10" s="2">
        <f t="shared" si="0"/>
        <v>3.9840000000000004</v>
      </c>
      <c r="E10" s="2">
        <f t="shared" si="1"/>
        <v>53.784000000000006</v>
      </c>
    </row>
    <row r="11" spans="1:6" x14ac:dyDescent="0.25">
      <c r="A11" t="s">
        <v>33</v>
      </c>
      <c r="B11">
        <v>3.19</v>
      </c>
      <c r="C11">
        <v>40</v>
      </c>
      <c r="D11" s="2">
        <f t="shared" si="0"/>
        <v>10.208</v>
      </c>
      <c r="E11" s="2">
        <f t="shared" si="1"/>
        <v>137.80799999999999</v>
      </c>
    </row>
    <row r="12" spans="1:6" x14ac:dyDescent="0.25">
      <c r="A12" t="s">
        <v>34</v>
      </c>
      <c r="B12">
        <v>1.89</v>
      </c>
      <c r="C12">
        <v>25</v>
      </c>
      <c r="D12" s="2">
        <f t="shared" si="0"/>
        <v>3.7800000000000002</v>
      </c>
      <c r="E12" s="2">
        <f t="shared" si="1"/>
        <v>51.03</v>
      </c>
    </row>
    <row r="13" spans="1:6" x14ac:dyDescent="0.25">
      <c r="A13" t="s">
        <v>35</v>
      </c>
      <c r="B13">
        <v>1.89</v>
      </c>
      <c r="C13">
        <v>35</v>
      </c>
      <c r="D13" s="2">
        <f t="shared" si="0"/>
        <v>5.2919999999999998</v>
      </c>
      <c r="E13" s="2">
        <f t="shared" si="1"/>
        <v>71.441999999999993</v>
      </c>
    </row>
    <row r="14" spans="1:6" x14ac:dyDescent="0.25">
      <c r="A14" t="s">
        <v>36</v>
      </c>
      <c r="B14">
        <v>1.89</v>
      </c>
      <c r="C14">
        <v>10</v>
      </c>
      <c r="D14" s="2">
        <f t="shared" si="0"/>
        <v>1.512</v>
      </c>
      <c r="E14" s="2">
        <f t="shared" si="1"/>
        <v>20.411999999999999</v>
      </c>
    </row>
    <row r="15" spans="1:6" ht="23.25" x14ac:dyDescent="0.35">
      <c r="A15" s="25" t="s">
        <v>25</v>
      </c>
      <c r="B15" s="25"/>
      <c r="C15" s="25"/>
      <c r="D15" s="25"/>
      <c r="E15" s="20">
        <f>SUM(E4:E14)</f>
        <v>634.66200000000003</v>
      </c>
    </row>
  </sheetData>
  <mergeCells count="3">
    <mergeCell ref="A1:E1"/>
    <mergeCell ref="A2:D2"/>
    <mergeCell ref="A15:D1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view="pageLayout" zoomScaleNormal="100" workbookViewId="0">
      <selection activeCell="F4" sqref="F4"/>
    </sheetView>
  </sheetViews>
  <sheetFormatPr defaultRowHeight="15" x14ac:dyDescent="0.25"/>
  <cols>
    <col min="1" max="1" width="11" customWidth="1"/>
    <col min="2" max="2" width="14.28515625" customWidth="1"/>
    <col min="4" max="4" width="16.28515625" bestFit="1" customWidth="1"/>
    <col min="5" max="5" width="1.42578125" customWidth="1"/>
  </cols>
  <sheetData>
    <row r="1" spans="1:7" ht="18.75" x14ac:dyDescent="0.25">
      <c r="A1" s="30" t="s">
        <v>37</v>
      </c>
      <c r="B1" s="30"/>
      <c r="C1" s="30"/>
      <c r="D1" s="30"/>
      <c r="E1" s="26"/>
    </row>
    <row r="2" spans="1:7" x14ac:dyDescent="0.25">
      <c r="D2" s="21">
        <f ca="1">TODAY()</f>
        <v>43159</v>
      </c>
      <c r="E2" s="26"/>
      <c r="F2" s="19"/>
      <c r="G2" s="19"/>
    </row>
    <row r="3" spans="1:7" x14ac:dyDescent="0.25">
      <c r="A3" s="27" t="s">
        <v>38</v>
      </c>
      <c r="B3" s="27"/>
      <c r="C3" s="6">
        <v>0.4</v>
      </c>
      <c r="D3" s="7" t="s">
        <v>39</v>
      </c>
      <c r="E3" s="26"/>
    </row>
    <row r="4" spans="1:7" x14ac:dyDescent="0.25">
      <c r="E4" s="26"/>
      <c r="F4" s="19"/>
      <c r="G4" s="19"/>
    </row>
    <row r="5" spans="1:7" x14ac:dyDescent="0.25">
      <c r="A5" s="8" t="s">
        <v>40</v>
      </c>
      <c r="B5" s="8" t="s">
        <v>39</v>
      </c>
      <c r="C5" s="8" t="s">
        <v>41</v>
      </c>
      <c r="D5" s="8" t="s">
        <v>42</v>
      </c>
      <c r="E5" s="26"/>
    </row>
    <row r="6" spans="1:7" x14ac:dyDescent="0.25">
      <c r="A6" s="12" t="s">
        <v>43</v>
      </c>
      <c r="B6" s="13">
        <v>300</v>
      </c>
      <c r="C6" s="14">
        <f>B6*$C$3</f>
        <v>120</v>
      </c>
      <c r="D6" s="15">
        <f>B6-C6</f>
        <v>180</v>
      </c>
      <c r="E6" s="26"/>
      <c r="F6" s="19"/>
      <c r="G6" s="19"/>
    </row>
    <row r="7" spans="1:7" x14ac:dyDescent="0.25">
      <c r="A7" s="12" t="s">
        <v>44</v>
      </c>
      <c r="B7" s="13">
        <v>195</v>
      </c>
      <c r="C7" s="18">
        <f t="shared" ref="C7:C8" si="0">B7*$C$3</f>
        <v>78</v>
      </c>
      <c r="D7" s="15">
        <f t="shared" ref="D7:D9" si="1">B7-C7</f>
        <v>117</v>
      </c>
      <c r="E7" s="26"/>
    </row>
    <row r="8" spans="1:7" x14ac:dyDescent="0.25">
      <c r="A8" s="12" t="s">
        <v>46</v>
      </c>
      <c r="B8" s="13">
        <v>360</v>
      </c>
      <c r="C8" s="14">
        <f t="shared" si="0"/>
        <v>144</v>
      </c>
      <c r="D8" s="15">
        <f t="shared" si="1"/>
        <v>216</v>
      </c>
      <c r="E8" s="26"/>
      <c r="F8" s="19"/>
      <c r="G8" s="19"/>
    </row>
    <row r="9" spans="1:7" x14ac:dyDescent="0.25">
      <c r="A9" s="12" t="s">
        <v>45</v>
      </c>
      <c r="B9" s="13">
        <v>400</v>
      </c>
      <c r="C9" s="17">
        <f>B9*$C$3</f>
        <v>160</v>
      </c>
      <c r="D9" s="15">
        <f t="shared" si="1"/>
        <v>240</v>
      </c>
      <c r="E9" s="26"/>
    </row>
    <row r="10" spans="1:7" x14ac:dyDescent="0.25">
      <c r="A10" s="3"/>
      <c r="B10" s="3"/>
      <c r="C10" s="3"/>
      <c r="D10" s="3"/>
      <c r="E10" s="26"/>
      <c r="F10" s="22"/>
      <c r="G10" s="22"/>
    </row>
    <row r="11" spans="1:7" ht="18.75" x14ac:dyDescent="0.3">
      <c r="A11" s="29" t="s">
        <v>51</v>
      </c>
      <c r="B11" s="29"/>
      <c r="C11" s="29"/>
      <c r="D11" s="29"/>
      <c r="E11" s="26"/>
    </row>
    <row r="12" spans="1:7" x14ac:dyDescent="0.25">
      <c r="A12" s="28" t="s">
        <v>47</v>
      </c>
      <c r="B12" s="28"/>
      <c r="C12" s="10">
        <f>MIN(C6:C9)</f>
        <v>78</v>
      </c>
      <c r="E12" s="26"/>
      <c r="F12" s="22"/>
      <c r="G12" s="22"/>
    </row>
    <row r="13" spans="1:7" x14ac:dyDescent="0.25">
      <c r="A13" s="28" t="s">
        <v>48</v>
      </c>
      <c r="B13" s="28"/>
      <c r="C13" s="11">
        <f>MAX(C6:C9)</f>
        <v>160</v>
      </c>
      <c r="E13" s="26"/>
    </row>
    <row r="14" spans="1:7" x14ac:dyDescent="0.25">
      <c r="A14" s="28" t="s">
        <v>49</v>
      </c>
      <c r="B14" s="28"/>
      <c r="C14" s="9">
        <f>AVERAGE(C6:C9)</f>
        <v>125.5</v>
      </c>
      <c r="E14" s="26"/>
      <c r="F14" s="22"/>
      <c r="G14" s="22"/>
    </row>
    <row r="15" spans="1:7" x14ac:dyDescent="0.25">
      <c r="A15" s="16"/>
      <c r="B15" s="16"/>
      <c r="E15" s="26"/>
    </row>
    <row r="16" spans="1:7" x14ac:dyDescent="0.25">
      <c r="A16" s="28" t="s">
        <v>50</v>
      </c>
      <c r="B16" s="28"/>
      <c r="C16">
        <f>COUNT(C6:C9)</f>
        <v>4</v>
      </c>
      <c r="E16" s="26"/>
    </row>
    <row r="17" spans="1:5" x14ac:dyDescent="0.25">
      <c r="A17" s="26"/>
      <c r="B17" s="26"/>
      <c r="C17" s="26"/>
      <c r="D17" s="26"/>
      <c r="E17" s="26"/>
    </row>
  </sheetData>
  <mergeCells count="12">
    <mergeCell ref="E1:E17"/>
    <mergeCell ref="A17:D17"/>
    <mergeCell ref="F10:G10"/>
    <mergeCell ref="F12:G12"/>
    <mergeCell ref="F14:G14"/>
    <mergeCell ref="A3:B3"/>
    <mergeCell ref="A12:B12"/>
    <mergeCell ref="A13:B13"/>
    <mergeCell ref="A14:B14"/>
    <mergeCell ref="A16:B16"/>
    <mergeCell ref="A11:D11"/>
    <mergeCell ref="A1:D1"/>
  </mergeCells>
  <pageMargins left="0.7" right="0.7" top="0.75" bottom="0.75" header="0.3" footer="0.3"/>
  <pageSetup orientation="portrait" r:id="rId1"/>
  <headerFooter>
    <oddFooter>&amp;CDenver Dsouza&amp;R&amp;D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EX1</vt:lpstr>
      <vt:lpstr>EX2</vt:lpstr>
      <vt:lpstr>EX3</vt:lpstr>
      <vt:lpstr>EX4</vt:lpstr>
      <vt:lpstr>EX5</vt:lpstr>
      <vt:lpstr>Sheet8</vt:lpstr>
      <vt:lpstr>EX 2.1</vt:lpstr>
      <vt:lpstr>EX 2.3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4mca</dc:creator>
  <cp:lastModifiedBy>4mca</cp:lastModifiedBy>
  <dcterms:created xsi:type="dcterms:W3CDTF">2018-02-28T05:41:16Z</dcterms:created>
  <dcterms:modified xsi:type="dcterms:W3CDTF">2018-02-28T07:15:58Z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9d7dd476-2294-4901-bcb8-896c884b62ea</vt:lpwstr>
  </property>
</Properties>
</file>